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lenbennett/Dropbox/JO Shared Area/modifications/0601 - 0650/0621 A-J/1. 0621 Workgroup Meetings/2018 Meetings/i. 20 April (St Johns)/material for meeting/RPM Sensivity Analysis/"/>
    </mc:Choice>
  </mc:AlternateContent>
  <xr:revisionPtr revIDLastSave="0" documentId="8_{2FA6A36A-4754-B548-9264-70EDA03892CD}" xr6:coauthVersionLast="31" xr6:coauthVersionMax="31" xr10:uidLastSave="{00000000-0000-0000-0000-000000000000}"/>
  <bookViews>
    <workbookView xWindow="0" yWindow="440" windowWidth="21600" windowHeight="10100" xr2:uid="{00000000-000D-0000-FFFF-FFFF00000000}"/>
  </bookViews>
  <sheets>
    <sheet name="Entry Prices" sheetId="1" r:id="rId1"/>
    <sheet name="Entry Difference" sheetId="3" r:id="rId2"/>
    <sheet name="Exit Prices" sheetId="2" r:id="rId3"/>
    <sheet name="Exit Difference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4" l="1"/>
  <c r="D3" i="4"/>
  <c r="E3" i="4"/>
  <c r="F3" i="4"/>
  <c r="C4" i="4"/>
  <c r="D4" i="4"/>
  <c r="E4" i="4"/>
  <c r="F4" i="4"/>
  <c r="C5" i="4"/>
  <c r="D5" i="4"/>
  <c r="E5" i="4"/>
  <c r="F5" i="4"/>
  <c r="C6" i="4"/>
  <c r="D6" i="4"/>
  <c r="E6" i="4"/>
  <c r="F6" i="4"/>
  <c r="C7" i="4"/>
  <c r="D7" i="4"/>
  <c r="E7" i="4"/>
  <c r="F7" i="4"/>
  <c r="C8" i="4"/>
  <c r="D8" i="4"/>
  <c r="E8" i="4"/>
  <c r="F8" i="4"/>
  <c r="C9" i="4"/>
  <c r="D9" i="4"/>
  <c r="E9" i="4"/>
  <c r="F9" i="4"/>
  <c r="C10" i="4"/>
  <c r="D10" i="4"/>
  <c r="E10" i="4"/>
  <c r="F10" i="4"/>
  <c r="C11" i="4"/>
  <c r="D11" i="4"/>
  <c r="E11" i="4"/>
  <c r="F11" i="4"/>
  <c r="C12" i="4"/>
  <c r="D12" i="4"/>
  <c r="E12" i="4"/>
  <c r="F12" i="4"/>
  <c r="C13" i="4"/>
  <c r="D13" i="4"/>
  <c r="E13" i="4"/>
  <c r="F13" i="4"/>
  <c r="C14" i="4"/>
  <c r="D14" i="4"/>
  <c r="E14" i="4"/>
  <c r="F14" i="4"/>
  <c r="C15" i="4"/>
  <c r="D15" i="4"/>
  <c r="E15" i="4"/>
  <c r="F15" i="4"/>
  <c r="C16" i="4"/>
  <c r="D16" i="4"/>
  <c r="E16" i="4"/>
  <c r="F16" i="4"/>
  <c r="C17" i="4"/>
  <c r="D17" i="4"/>
  <c r="E17" i="4"/>
  <c r="F17" i="4"/>
  <c r="C18" i="4"/>
  <c r="D18" i="4"/>
  <c r="E18" i="4"/>
  <c r="F18" i="4"/>
  <c r="C19" i="4"/>
  <c r="D19" i="4"/>
  <c r="E19" i="4"/>
  <c r="F19" i="4"/>
  <c r="C20" i="4"/>
  <c r="D20" i="4"/>
  <c r="E20" i="4"/>
  <c r="F20" i="4"/>
  <c r="C21" i="4"/>
  <c r="D21" i="4"/>
  <c r="E21" i="4"/>
  <c r="F21" i="4"/>
  <c r="C22" i="4"/>
  <c r="D22" i="4"/>
  <c r="E22" i="4"/>
  <c r="F22" i="4"/>
  <c r="C23" i="4"/>
  <c r="D23" i="4"/>
  <c r="E23" i="4"/>
  <c r="F23" i="4"/>
  <c r="C24" i="4"/>
  <c r="D24" i="4"/>
  <c r="E24" i="4"/>
  <c r="F24" i="4"/>
  <c r="C25" i="4"/>
  <c r="D25" i="4"/>
  <c r="E25" i="4"/>
  <c r="F25" i="4"/>
  <c r="C26" i="4"/>
  <c r="D26" i="4"/>
  <c r="E26" i="4"/>
  <c r="F26" i="4"/>
  <c r="C27" i="4"/>
  <c r="D27" i="4"/>
  <c r="E27" i="4"/>
  <c r="F27" i="4"/>
  <c r="C28" i="4"/>
  <c r="D28" i="4"/>
  <c r="E28" i="4"/>
  <c r="F28" i="4"/>
  <c r="C29" i="4"/>
  <c r="D29" i="4"/>
  <c r="E29" i="4"/>
  <c r="F29" i="4"/>
  <c r="C30" i="4"/>
  <c r="D30" i="4"/>
  <c r="E30" i="4"/>
  <c r="F30" i="4"/>
  <c r="C31" i="4"/>
  <c r="D31" i="4"/>
  <c r="E31" i="4"/>
  <c r="F31" i="4"/>
  <c r="C32" i="4"/>
  <c r="D32" i="4"/>
  <c r="E32" i="4"/>
  <c r="F32" i="4"/>
  <c r="C33" i="4"/>
  <c r="D33" i="4"/>
  <c r="E33" i="4"/>
  <c r="F33" i="4"/>
  <c r="C34" i="4"/>
  <c r="D34" i="4"/>
  <c r="E34" i="4"/>
  <c r="F34" i="4"/>
  <c r="C35" i="4"/>
  <c r="D35" i="4"/>
  <c r="E35" i="4"/>
  <c r="F35" i="4"/>
  <c r="C36" i="4"/>
  <c r="D36" i="4"/>
  <c r="E36" i="4"/>
  <c r="F36" i="4"/>
  <c r="C37" i="4"/>
  <c r="D37" i="4"/>
  <c r="E37" i="4"/>
  <c r="F37" i="4"/>
  <c r="C38" i="4"/>
  <c r="D38" i="4"/>
  <c r="E38" i="4"/>
  <c r="F38" i="4"/>
  <c r="C39" i="4"/>
  <c r="D39" i="4"/>
  <c r="E39" i="4"/>
  <c r="F39" i="4"/>
  <c r="C40" i="4"/>
  <c r="D40" i="4"/>
  <c r="E40" i="4"/>
  <c r="F40" i="4"/>
  <c r="C41" i="4"/>
  <c r="D41" i="4"/>
  <c r="E41" i="4"/>
  <c r="F41" i="4"/>
  <c r="C42" i="4"/>
  <c r="D42" i="4"/>
  <c r="E42" i="4"/>
  <c r="F42" i="4"/>
  <c r="C43" i="4"/>
  <c r="D43" i="4"/>
  <c r="E43" i="4"/>
  <c r="F43" i="4"/>
  <c r="C44" i="4"/>
  <c r="D44" i="4"/>
  <c r="E44" i="4"/>
  <c r="F44" i="4"/>
  <c r="C45" i="4"/>
  <c r="D45" i="4"/>
  <c r="E45" i="4"/>
  <c r="F45" i="4"/>
  <c r="C46" i="4"/>
  <c r="D46" i="4"/>
  <c r="E46" i="4"/>
  <c r="F46" i="4"/>
  <c r="C47" i="4"/>
  <c r="D47" i="4"/>
  <c r="E47" i="4"/>
  <c r="F47" i="4"/>
  <c r="C48" i="4"/>
  <c r="D48" i="4"/>
  <c r="E48" i="4"/>
  <c r="F48" i="4"/>
  <c r="C49" i="4"/>
  <c r="D49" i="4"/>
  <c r="E49" i="4"/>
  <c r="F49" i="4"/>
  <c r="C50" i="4"/>
  <c r="D50" i="4"/>
  <c r="E50" i="4"/>
  <c r="F50" i="4"/>
  <c r="C51" i="4"/>
  <c r="D51" i="4"/>
  <c r="E51" i="4"/>
  <c r="F51" i="4"/>
  <c r="C52" i="4"/>
  <c r="D52" i="4"/>
  <c r="E52" i="4"/>
  <c r="F52" i="4"/>
  <c r="C53" i="4"/>
  <c r="D53" i="4"/>
  <c r="E53" i="4"/>
  <c r="F53" i="4"/>
  <c r="C54" i="4"/>
  <c r="D54" i="4"/>
  <c r="E54" i="4"/>
  <c r="F54" i="4"/>
  <c r="C55" i="4"/>
  <c r="D55" i="4"/>
  <c r="E55" i="4"/>
  <c r="F55" i="4"/>
  <c r="C56" i="4"/>
  <c r="D56" i="4"/>
  <c r="E56" i="4"/>
  <c r="F56" i="4"/>
  <c r="C57" i="4"/>
  <c r="D57" i="4"/>
  <c r="E57" i="4"/>
  <c r="F57" i="4"/>
  <c r="C58" i="4"/>
  <c r="D58" i="4"/>
  <c r="E58" i="4"/>
  <c r="F58" i="4"/>
  <c r="C59" i="4"/>
  <c r="D59" i="4"/>
  <c r="E59" i="4"/>
  <c r="F59" i="4"/>
  <c r="C60" i="4"/>
  <c r="D60" i="4"/>
  <c r="E60" i="4"/>
  <c r="F60" i="4"/>
  <c r="C61" i="4"/>
  <c r="D61" i="4"/>
  <c r="E61" i="4"/>
  <c r="F61" i="4"/>
  <c r="C62" i="4"/>
  <c r="D62" i="4"/>
  <c r="E62" i="4"/>
  <c r="F62" i="4"/>
  <c r="C63" i="4"/>
  <c r="D63" i="4"/>
  <c r="E63" i="4"/>
  <c r="F63" i="4"/>
  <c r="C64" i="4"/>
  <c r="D64" i="4"/>
  <c r="E64" i="4"/>
  <c r="F64" i="4"/>
  <c r="C65" i="4"/>
  <c r="D65" i="4"/>
  <c r="E65" i="4"/>
  <c r="F65" i="4"/>
  <c r="C66" i="4"/>
  <c r="D66" i="4"/>
  <c r="E66" i="4"/>
  <c r="F66" i="4"/>
  <c r="C67" i="4"/>
  <c r="D67" i="4"/>
  <c r="E67" i="4"/>
  <c r="F67" i="4"/>
  <c r="C68" i="4"/>
  <c r="D68" i="4"/>
  <c r="E68" i="4"/>
  <c r="F68" i="4"/>
  <c r="C69" i="4"/>
  <c r="D69" i="4"/>
  <c r="E69" i="4"/>
  <c r="F69" i="4"/>
  <c r="C70" i="4"/>
  <c r="D70" i="4"/>
  <c r="E70" i="4"/>
  <c r="F70" i="4"/>
  <c r="C71" i="4"/>
  <c r="D71" i="4"/>
  <c r="E71" i="4"/>
  <c r="F71" i="4"/>
  <c r="C72" i="4"/>
  <c r="D72" i="4"/>
  <c r="E72" i="4"/>
  <c r="F72" i="4"/>
  <c r="C73" i="4"/>
  <c r="D73" i="4"/>
  <c r="E73" i="4"/>
  <c r="F73" i="4"/>
  <c r="C74" i="4"/>
  <c r="D74" i="4"/>
  <c r="E74" i="4"/>
  <c r="F74" i="4"/>
  <c r="C75" i="4"/>
  <c r="D75" i="4"/>
  <c r="E75" i="4"/>
  <c r="F75" i="4"/>
  <c r="C76" i="4"/>
  <c r="D76" i="4"/>
  <c r="E76" i="4"/>
  <c r="F76" i="4"/>
  <c r="C77" i="4"/>
  <c r="D77" i="4"/>
  <c r="E77" i="4"/>
  <c r="F77" i="4"/>
  <c r="C78" i="4"/>
  <c r="D78" i="4"/>
  <c r="E78" i="4"/>
  <c r="F78" i="4"/>
  <c r="C79" i="4"/>
  <c r="D79" i="4"/>
  <c r="E79" i="4"/>
  <c r="F79" i="4"/>
  <c r="C80" i="4"/>
  <c r="D80" i="4"/>
  <c r="E80" i="4"/>
  <c r="F80" i="4"/>
  <c r="C81" i="4"/>
  <c r="D81" i="4"/>
  <c r="E81" i="4"/>
  <c r="F81" i="4"/>
  <c r="C82" i="4"/>
  <c r="D82" i="4"/>
  <c r="E82" i="4"/>
  <c r="F82" i="4"/>
  <c r="C83" i="4"/>
  <c r="D83" i="4"/>
  <c r="E83" i="4"/>
  <c r="F83" i="4"/>
  <c r="C84" i="4"/>
  <c r="D84" i="4"/>
  <c r="E84" i="4"/>
  <c r="F84" i="4"/>
  <c r="C85" i="4"/>
  <c r="D85" i="4"/>
  <c r="E85" i="4"/>
  <c r="F85" i="4"/>
  <c r="C86" i="4"/>
  <c r="D86" i="4"/>
  <c r="E86" i="4"/>
  <c r="F86" i="4"/>
  <c r="C87" i="4"/>
  <c r="D87" i="4"/>
  <c r="E87" i="4"/>
  <c r="F87" i="4"/>
  <c r="C88" i="4"/>
  <c r="D88" i="4"/>
  <c r="E88" i="4"/>
  <c r="F88" i="4"/>
  <c r="C89" i="4"/>
  <c r="D89" i="4"/>
  <c r="E89" i="4"/>
  <c r="F89" i="4"/>
  <c r="C90" i="4"/>
  <c r="D90" i="4"/>
  <c r="E90" i="4"/>
  <c r="F90" i="4"/>
  <c r="C91" i="4"/>
  <c r="D91" i="4"/>
  <c r="E91" i="4"/>
  <c r="F91" i="4"/>
  <c r="C92" i="4"/>
  <c r="D92" i="4"/>
  <c r="E92" i="4"/>
  <c r="F92" i="4"/>
  <c r="C93" i="4"/>
  <c r="D93" i="4"/>
  <c r="E93" i="4"/>
  <c r="F93" i="4"/>
  <c r="C94" i="4"/>
  <c r="D94" i="4"/>
  <c r="E94" i="4"/>
  <c r="F94" i="4"/>
  <c r="C95" i="4"/>
  <c r="D95" i="4"/>
  <c r="E95" i="4"/>
  <c r="F95" i="4"/>
  <c r="C96" i="4"/>
  <c r="D96" i="4"/>
  <c r="E96" i="4"/>
  <c r="F96" i="4"/>
  <c r="C97" i="4"/>
  <c r="D97" i="4"/>
  <c r="E97" i="4"/>
  <c r="F97" i="4"/>
  <c r="C98" i="4"/>
  <c r="D98" i="4"/>
  <c r="E98" i="4"/>
  <c r="F98" i="4"/>
  <c r="C99" i="4"/>
  <c r="D99" i="4"/>
  <c r="E99" i="4"/>
  <c r="F99" i="4"/>
  <c r="C100" i="4"/>
  <c r="D100" i="4"/>
  <c r="E100" i="4"/>
  <c r="F100" i="4"/>
  <c r="C101" i="4"/>
  <c r="D101" i="4"/>
  <c r="E101" i="4"/>
  <c r="F101" i="4"/>
  <c r="C102" i="4"/>
  <c r="D102" i="4"/>
  <c r="E102" i="4"/>
  <c r="F102" i="4"/>
  <c r="C103" i="4"/>
  <c r="D103" i="4"/>
  <c r="E103" i="4"/>
  <c r="F103" i="4"/>
  <c r="C104" i="4"/>
  <c r="D104" i="4"/>
  <c r="E104" i="4"/>
  <c r="F104" i="4"/>
  <c r="C105" i="4"/>
  <c r="D105" i="4"/>
  <c r="E105" i="4"/>
  <c r="F105" i="4"/>
  <c r="C106" i="4"/>
  <c r="D106" i="4"/>
  <c r="E106" i="4"/>
  <c r="F106" i="4"/>
  <c r="C107" i="4"/>
  <c r="D107" i="4"/>
  <c r="E107" i="4"/>
  <c r="F107" i="4"/>
  <c r="C108" i="4"/>
  <c r="D108" i="4"/>
  <c r="E108" i="4"/>
  <c r="F108" i="4"/>
  <c r="C109" i="4"/>
  <c r="D109" i="4"/>
  <c r="E109" i="4"/>
  <c r="F109" i="4"/>
  <c r="C110" i="4"/>
  <c r="D110" i="4"/>
  <c r="E110" i="4"/>
  <c r="F110" i="4"/>
  <c r="C111" i="4"/>
  <c r="D111" i="4"/>
  <c r="E111" i="4"/>
  <c r="F111" i="4"/>
  <c r="C112" i="4"/>
  <c r="D112" i="4"/>
  <c r="E112" i="4"/>
  <c r="F112" i="4"/>
  <c r="C113" i="4"/>
  <c r="D113" i="4"/>
  <c r="E113" i="4"/>
  <c r="F113" i="4"/>
  <c r="C114" i="4"/>
  <c r="D114" i="4"/>
  <c r="E114" i="4"/>
  <c r="F114" i="4"/>
  <c r="C115" i="4"/>
  <c r="D115" i="4"/>
  <c r="E115" i="4"/>
  <c r="F115" i="4"/>
  <c r="C116" i="4"/>
  <c r="D116" i="4"/>
  <c r="E116" i="4"/>
  <c r="F116" i="4"/>
  <c r="C117" i="4"/>
  <c r="D117" i="4"/>
  <c r="E117" i="4"/>
  <c r="F117" i="4"/>
  <c r="C118" i="4"/>
  <c r="D118" i="4"/>
  <c r="E118" i="4"/>
  <c r="F118" i="4"/>
  <c r="C119" i="4"/>
  <c r="D119" i="4"/>
  <c r="E119" i="4"/>
  <c r="F119" i="4"/>
  <c r="C120" i="4"/>
  <c r="D120" i="4"/>
  <c r="E120" i="4"/>
  <c r="F120" i="4"/>
  <c r="C121" i="4"/>
  <c r="D121" i="4"/>
  <c r="E121" i="4"/>
  <c r="F121" i="4"/>
  <c r="C122" i="4"/>
  <c r="D122" i="4"/>
  <c r="E122" i="4"/>
  <c r="F122" i="4"/>
  <c r="C123" i="4"/>
  <c r="D123" i="4"/>
  <c r="E123" i="4"/>
  <c r="F123" i="4"/>
  <c r="C124" i="4"/>
  <c r="D124" i="4"/>
  <c r="E124" i="4"/>
  <c r="F124" i="4"/>
  <c r="C125" i="4"/>
  <c r="D125" i="4"/>
  <c r="E125" i="4"/>
  <c r="F125" i="4"/>
  <c r="C126" i="4"/>
  <c r="D126" i="4"/>
  <c r="E126" i="4"/>
  <c r="F126" i="4"/>
  <c r="C127" i="4"/>
  <c r="D127" i="4"/>
  <c r="E127" i="4"/>
  <c r="F127" i="4"/>
  <c r="C128" i="4"/>
  <c r="D128" i="4"/>
  <c r="E128" i="4"/>
  <c r="F128" i="4"/>
  <c r="C129" i="4"/>
  <c r="D129" i="4"/>
  <c r="E129" i="4"/>
  <c r="F129" i="4"/>
  <c r="C130" i="4"/>
  <c r="D130" i="4"/>
  <c r="E130" i="4"/>
  <c r="F130" i="4"/>
  <c r="C131" i="4"/>
  <c r="D131" i="4"/>
  <c r="E131" i="4"/>
  <c r="F131" i="4"/>
  <c r="C132" i="4"/>
  <c r="D132" i="4"/>
  <c r="E132" i="4"/>
  <c r="F132" i="4"/>
  <c r="C133" i="4"/>
  <c r="D133" i="4"/>
  <c r="E133" i="4"/>
  <c r="F133" i="4"/>
  <c r="C134" i="4"/>
  <c r="D134" i="4"/>
  <c r="E134" i="4"/>
  <c r="F134" i="4"/>
  <c r="C135" i="4"/>
  <c r="D135" i="4"/>
  <c r="E135" i="4"/>
  <c r="F135" i="4"/>
  <c r="C136" i="4"/>
  <c r="D136" i="4"/>
  <c r="E136" i="4"/>
  <c r="F136" i="4"/>
  <c r="C137" i="4"/>
  <c r="D137" i="4"/>
  <c r="E137" i="4"/>
  <c r="F137" i="4"/>
  <c r="C138" i="4"/>
  <c r="D138" i="4"/>
  <c r="E138" i="4"/>
  <c r="F138" i="4"/>
  <c r="C139" i="4"/>
  <c r="D139" i="4"/>
  <c r="E139" i="4"/>
  <c r="F139" i="4"/>
  <c r="C140" i="4"/>
  <c r="D140" i="4"/>
  <c r="E140" i="4"/>
  <c r="F140" i="4"/>
  <c r="C141" i="4"/>
  <c r="D141" i="4"/>
  <c r="E141" i="4"/>
  <c r="F141" i="4"/>
  <c r="C142" i="4"/>
  <c r="D142" i="4"/>
  <c r="E142" i="4"/>
  <c r="F142" i="4"/>
  <c r="C143" i="4"/>
  <c r="D143" i="4"/>
  <c r="E143" i="4"/>
  <c r="F143" i="4"/>
  <c r="C144" i="4"/>
  <c r="D144" i="4"/>
  <c r="E144" i="4"/>
  <c r="F144" i="4"/>
  <c r="C145" i="4"/>
  <c r="D145" i="4"/>
  <c r="E145" i="4"/>
  <c r="F145" i="4"/>
  <c r="C146" i="4"/>
  <c r="D146" i="4"/>
  <c r="E146" i="4"/>
  <c r="F146" i="4"/>
  <c r="C147" i="4"/>
  <c r="D147" i="4"/>
  <c r="E147" i="4"/>
  <c r="F147" i="4"/>
  <c r="C148" i="4"/>
  <c r="D148" i="4"/>
  <c r="E148" i="4"/>
  <c r="F148" i="4"/>
  <c r="C149" i="4"/>
  <c r="D149" i="4"/>
  <c r="E149" i="4"/>
  <c r="F149" i="4"/>
  <c r="C150" i="4"/>
  <c r="D150" i="4"/>
  <c r="E150" i="4"/>
  <c r="F150" i="4"/>
  <c r="C151" i="4"/>
  <c r="D151" i="4"/>
  <c r="E151" i="4"/>
  <c r="F151" i="4"/>
  <c r="C152" i="4"/>
  <c r="D152" i="4"/>
  <c r="E152" i="4"/>
  <c r="F152" i="4"/>
  <c r="C153" i="4"/>
  <c r="D153" i="4"/>
  <c r="E153" i="4"/>
  <c r="F153" i="4"/>
  <c r="C154" i="4"/>
  <c r="D154" i="4"/>
  <c r="E154" i="4"/>
  <c r="F154" i="4"/>
  <c r="C155" i="4"/>
  <c r="D155" i="4"/>
  <c r="E155" i="4"/>
  <c r="F155" i="4"/>
  <c r="C156" i="4"/>
  <c r="D156" i="4"/>
  <c r="E156" i="4"/>
  <c r="F156" i="4"/>
  <c r="C157" i="4"/>
  <c r="D157" i="4"/>
  <c r="E157" i="4"/>
  <c r="F157" i="4"/>
  <c r="C158" i="4"/>
  <c r="D158" i="4"/>
  <c r="E158" i="4"/>
  <c r="F158" i="4"/>
  <c r="C159" i="4"/>
  <c r="D159" i="4"/>
  <c r="E159" i="4"/>
  <c r="F159" i="4"/>
  <c r="C160" i="4"/>
  <c r="D160" i="4"/>
  <c r="E160" i="4"/>
  <c r="F160" i="4"/>
  <c r="C161" i="4"/>
  <c r="D161" i="4"/>
  <c r="E161" i="4"/>
  <c r="F161" i="4"/>
  <c r="C162" i="4"/>
  <c r="D162" i="4"/>
  <c r="E162" i="4"/>
  <c r="F162" i="4"/>
  <c r="C163" i="4"/>
  <c r="D163" i="4"/>
  <c r="E163" i="4"/>
  <c r="F163" i="4"/>
  <c r="C164" i="4"/>
  <c r="D164" i="4"/>
  <c r="E164" i="4"/>
  <c r="F164" i="4"/>
  <c r="C165" i="4"/>
  <c r="D165" i="4"/>
  <c r="E165" i="4"/>
  <c r="F165" i="4"/>
  <c r="C166" i="4"/>
  <c r="D166" i="4"/>
  <c r="E166" i="4"/>
  <c r="F166" i="4"/>
  <c r="C167" i="4"/>
  <c r="D167" i="4"/>
  <c r="E167" i="4"/>
  <c r="F167" i="4"/>
  <c r="C168" i="4"/>
  <c r="D168" i="4"/>
  <c r="E168" i="4"/>
  <c r="F168" i="4"/>
  <c r="C169" i="4"/>
  <c r="D169" i="4"/>
  <c r="E169" i="4"/>
  <c r="F169" i="4"/>
  <c r="C170" i="4"/>
  <c r="D170" i="4"/>
  <c r="E170" i="4"/>
  <c r="F170" i="4"/>
  <c r="C171" i="4"/>
  <c r="D171" i="4"/>
  <c r="E171" i="4"/>
  <c r="F171" i="4"/>
  <c r="C172" i="4"/>
  <c r="D172" i="4"/>
  <c r="E172" i="4"/>
  <c r="F172" i="4"/>
  <c r="C173" i="4"/>
  <c r="D173" i="4"/>
  <c r="E173" i="4"/>
  <c r="F173" i="4"/>
  <c r="C174" i="4"/>
  <c r="D174" i="4"/>
  <c r="E174" i="4"/>
  <c r="F174" i="4"/>
  <c r="C175" i="4"/>
  <c r="D175" i="4"/>
  <c r="E175" i="4"/>
  <c r="F175" i="4"/>
  <c r="C176" i="4"/>
  <c r="D176" i="4"/>
  <c r="E176" i="4"/>
  <c r="F176" i="4"/>
  <c r="C177" i="4"/>
  <c r="D177" i="4"/>
  <c r="E177" i="4"/>
  <c r="F177" i="4"/>
  <c r="C178" i="4"/>
  <c r="D178" i="4"/>
  <c r="E178" i="4"/>
  <c r="F178" i="4"/>
  <c r="C179" i="4"/>
  <c r="D179" i="4"/>
  <c r="E179" i="4"/>
  <c r="F179" i="4"/>
  <c r="C180" i="4"/>
  <c r="D180" i="4"/>
  <c r="E180" i="4"/>
  <c r="F180" i="4"/>
  <c r="C181" i="4"/>
  <c r="D181" i="4"/>
  <c r="E181" i="4"/>
  <c r="F181" i="4"/>
  <c r="C182" i="4"/>
  <c r="D182" i="4"/>
  <c r="E182" i="4"/>
  <c r="F182" i="4"/>
  <c r="C183" i="4"/>
  <c r="D183" i="4"/>
  <c r="E183" i="4"/>
  <c r="F183" i="4"/>
  <c r="C184" i="4"/>
  <c r="D184" i="4"/>
  <c r="E184" i="4"/>
  <c r="F184" i="4"/>
  <c r="C185" i="4"/>
  <c r="D185" i="4"/>
  <c r="E185" i="4"/>
  <c r="F185" i="4"/>
  <c r="C186" i="4"/>
  <c r="D186" i="4"/>
  <c r="E186" i="4"/>
  <c r="F186" i="4"/>
  <c r="C187" i="4"/>
  <c r="D187" i="4"/>
  <c r="E187" i="4"/>
  <c r="F187" i="4"/>
  <c r="C188" i="4"/>
  <c r="D188" i="4"/>
  <c r="E188" i="4"/>
  <c r="F188" i="4"/>
  <c r="C189" i="4"/>
  <c r="D189" i="4"/>
  <c r="E189" i="4"/>
  <c r="F189" i="4"/>
  <c r="C190" i="4"/>
  <c r="D190" i="4"/>
  <c r="E190" i="4"/>
  <c r="F190" i="4"/>
  <c r="C191" i="4"/>
  <c r="D191" i="4"/>
  <c r="E191" i="4"/>
  <c r="F191" i="4"/>
  <c r="C192" i="4"/>
  <c r="D192" i="4"/>
  <c r="E192" i="4"/>
  <c r="F192" i="4"/>
  <c r="C193" i="4"/>
  <c r="D193" i="4"/>
  <c r="E193" i="4"/>
  <c r="F193" i="4"/>
  <c r="C194" i="4"/>
  <c r="D194" i="4"/>
  <c r="E194" i="4"/>
  <c r="F194" i="4"/>
  <c r="C195" i="4"/>
  <c r="D195" i="4"/>
  <c r="E195" i="4"/>
  <c r="F195" i="4"/>
  <c r="C196" i="4"/>
  <c r="D196" i="4"/>
  <c r="E196" i="4"/>
  <c r="F196" i="4"/>
  <c r="C197" i="4"/>
  <c r="D197" i="4"/>
  <c r="E197" i="4"/>
  <c r="F197" i="4"/>
  <c r="C198" i="4"/>
  <c r="D198" i="4"/>
  <c r="E198" i="4"/>
  <c r="F198" i="4"/>
  <c r="C199" i="4"/>
  <c r="D199" i="4"/>
  <c r="E199" i="4"/>
  <c r="F199" i="4"/>
  <c r="C200" i="4"/>
  <c r="D200" i="4"/>
  <c r="E200" i="4"/>
  <c r="F200" i="4"/>
  <c r="C201" i="4"/>
  <c r="D201" i="4"/>
  <c r="E201" i="4"/>
  <c r="F201" i="4"/>
  <c r="C202" i="4"/>
  <c r="D202" i="4"/>
  <c r="E202" i="4"/>
  <c r="F202" i="4"/>
  <c r="C203" i="4"/>
  <c r="D203" i="4"/>
  <c r="E203" i="4"/>
  <c r="F203" i="4"/>
  <c r="C204" i="4"/>
  <c r="D204" i="4"/>
  <c r="E204" i="4"/>
  <c r="F204" i="4"/>
  <c r="C205" i="4"/>
  <c r="D205" i="4"/>
  <c r="E205" i="4"/>
  <c r="F205" i="4"/>
  <c r="C206" i="4"/>
  <c r="D206" i="4"/>
  <c r="E206" i="4"/>
  <c r="F206" i="4"/>
  <c r="C207" i="4"/>
  <c r="D207" i="4"/>
  <c r="E207" i="4"/>
  <c r="F207" i="4"/>
  <c r="C208" i="4"/>
  <c r="D208" i="4"/>
  <c r="E208" i="4"/>
  <c r="F208" i="4"/>
  <c r="C209" i="4"/>
  <c r="D209" i="4"/>
  <c r="E209" i="4"/>
  <c r="F209" i="4"/>
  <c r="C210" i="4"/>
  <c r="D210" i="4"/>
  <c r="E210" i="4"/>
  <c r="F210" i="4"/>
  <c r="C211" i="4"/>
  <c r="D211" i="4"/>
  <c r="E211" i="4"/>
  <c r="F211" i="4"/>
  <c r="C212" i="4"/>
  <c r="D212" i="4"/>
  <c r="E212" i="4"/>
  <c r="F212" i="4"/>
  <c r="C213" i="4"/>
  <c r="D213" i="4"/>
  <c r="E213" i="4"/>
  <c r="F213" i="4"/>
  <c r="C214" i="4"/>
  <c r="D214" i="4"/>
  <c r="E214" i="4"/>
  <c r="F214" i="4"/>
  <c r="C215" i="4"/>
  <c r="D215" i="4"/>
  <c r="E215" i="4"/>
  <c r="F215" i="4"/>
  <c r="C216" i="4"/>
  <c r="D216" i="4"/>
  <c r="E216" i="4"/>
  <c r="F216" i="4"/>
  <c r="C217" i="4"/>
  <c r="D217" i="4"/>
  <c r="E217" i="4"/>
  <c r="F217" i="4"/>
  <c r="C218" i="4"/>
  <c r="D218" i="4"/>
  <c r="E218" i="4"/>
  <c r="F218" i="4"/>
  <c r="C219" i="4"/>
  <c r="D219" i="4"/>
  <c r="E219" i="4"/>
  <c r="F219" i="4"/>
  <c r="C220" i="4"/>
  <c r="D220" i="4"/>
  <c r="E220" i="4"/>
  <c r="F220" i="4"/>
  <c r="C221" i="4"/>
  <c r="D221" i="4"/>
  <c r="E221" i="4"/>
  <c r="F221" i="4"/>
  <c r="C222" i="4"/>
  <c r="D222" i="4"/>
  <c r="E222" i="4"/>
  <c r="F222" i="4"/>
  <c r="C2" i="4"/>
  <c r="D2" i="4"/>
  <c r="E2" i="4"/>
  <c r="F2" i="4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D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" i="3"/>
  <c r="E2" i="3"/>
  <c r="F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" i="3"/>
</calcChain>
</file>

<file path=xl/sharedStrings.xml><?xml version="1.0" encoding="utf-8"?>
<sst xmlns="http://schemas.openxmlformats.org/spreadsheetml/2006/main" count="518" uniqueCount="250">
  <si>
    <t>Entry Point</t>
  </si>
  <si>
    <t>Exit Point</t>
  </si>
  <si>
    <t>Avonmouth</t>
  </si>
  <si>
    <t>Bacton IP</t>
  </si>
  <si>
    <t>Bacton UKCS</t>
  </si>
  <si>
    <t>Burton Point</t>
  </si>
  <si>
    <t>Barrow</t>
  </si>
  <si>
    <t>Barton Stacey</t>
  </si>
  <si>
    <t>Canonbie</t>
  </si>
  <si>
    <t>Cheshire</t>
  </si>
  <si>
    <t>Caythorpe</t>
  </si>
  <si>
    <t>Dynevor Arms</t>
  </si>
  <si>
    <t>Easington (not incl. Rough)</t>
  </si>
  <si>
    <t>Fleetwood</t>
  </si>
  <si>
    <t>Glenmavis</t>
  </si>
  <si>
    <t>Garton</t>
  </si>
  <si>
    <t>Hole House Farm</t>
  </si>
  <si>
    <t>Hatfield Moor (onshore)</t>
  </si>
  <si>
    <t>Hornsea</t>
  </si>
  <si>
    <t>Hatfield Moor (storage)</t>
  </si>
  <si>
    <t>Isle of Grain</t>
  </si>
  <si>
    <t>Milford Haven</t>
  </si>
  <si>
    <t>Partington</t>
  </si>
  <si>
    <t>Rough</t>
  </si>
  <si>
    <t>St Fergus</t>
  </si>
  <si>
    <t>Teesside</t>
  </si>
  <si>
    <t>Theddlethorpe</t>
  </si>
  <si>
    <t>Wytch Farm</t>
  </si>
  <si>
    <t>Aberdeen</t>
  </si>
  <si>
    <t>Abson (Seabank Power Station phase I)</t>
  </si>
  <si>
    <t>Alrewas (EM)</t>
  </si>
  <si>
    <t>Alrewas (WM)</t>
  </si>
  <si>
    <t>Apache (Sage Black Start)</t>
  </si>
  <si>
    <t>Armadale</t>
  </si>
  <si>
    <t>Aspley</t>
  </si>
  <si>
    <t>Asselby</t>
  </si>
  <si>
    <t>Audley (NW)</t>
  </si>
  <si>
    <t>Audley (WM)</t>
  </si>
  <si>
    <t>Austrey</t>
  </si>
  <si>
    <t>Avonmouth Max Refill</t>
  </si>
  <si>
    <t>Aylesbeare</t>
  </si>
  <si>
    <t>Bacton</t>
  </si>
  <si>
    <t>Bacton (Baird)</t>
  </si>
  <si>
    <t>Bacton (BBL)</t>
  </si>
  <si>
    <t>Bacton (Great Yarmouth)</t>
  </si>
  <si>
    <t>Bacton (IUK)</t>
  </si>
  <si>
    <t>Baldersby</t>
  </si>
  <si>
    <t>Balgray</t>
  </si>
  <si>
    <t>Barking (Horndon)</t>
  </si>
  <si>
    <t>Barrow (Bains)</t>
  </si>
  <si>
    <t>Barrow (Black Start)</t>
  </si>
  <si>
    <t>Barrow (Gateway)</t>
  </si>
  <si>
    <t>Barton Stacey Max Refill (Humbly Grove)</t>
  </si>
  <si>
    <t>Bathgate</t>
  </si>
  <si>
    <t>Billingham ICI (Terra Billingham)</t>
  </si>
  <si>
    <t>Bishop Auckland</t>
  </si>
  <si>
    <t>Bishop Auckland (test facility)</t>
  </si>
  <si>
    <t>Blaby</t>
  </si>
  <si>
    <t>Blackness (BP Grangemouth)</t>
  </si>
  <si>
    <t>Blackrod</t>
  </si>
  <si>
    <t>Blyborough</t>
  </si>
  <si>
    <t>Blyborough (Brigg)</t>
  </si>
  <si>
    <t>Blyborough (Cottam)</t>
  </si>
  <si>
    <t>Braishfield A</t>
  </si>
  <si>
    <t>Braishfield B</t>
  </si>
  <si>
    <t>Brine Field (Teesside) Power Station</t>
  </si>
  <si>
    <t>Brisley</t>
  </si>
  <si>
    <t>Broxburn</t>
  </si>
  <si>
    <t>Burley Bank</t>
  </si>
  <si>
    <t>Burnhervie</t>
  </si>
  <si>
    <t>Burton Point (Connahs Quay)</t>
  </si>
  <si>
    <t>Caldecott</t>
  </si>
  <si>
    <t>Caldecott (Corby Power Station)</t>
  </si>
  <si>
    <t>Cambridge</t>
  </si>
  <si>
    <t>Careston</t>
  </si>
  <si>
    <t>Carrington (Partington) Power Station</t>
  </si>
  <si>
    <t>Centrax Industrial</t>
  </si>
  <si>
    <t>Cirencester</t>
  </si>
  <si>
    <t>Cockenzie Power Station</t>
  </si>
  <si>
    <t>Coffinswell</t>
  </si>
  <si>
    <t>Coldstream</t>
  </si>
  <si>
    <t>Corbridge</t>
  </si>
  <si>
    <t>Coryton 2 (Thames Haven) Power Station</t>
  </si>
  <si>
    <t>Cowpen Bewley</t>
  </si>
  <si>
    <t>Crawley Down</t>
  </si>
  <si>
    <t>Deborah Storage (Bacton)</t>
  </si>
  <si>
    <t>Deeside</t>
  </si>
  <si>
    <t>Didcot</t>
  </si>
  <si>
    <t>Dowlais</t>
  </si>
  <si>
    <t>Drakelow Power Station</t>
  </si>
  <si>
    <t>Drointon</t>
  </si>
  <si>
    <t>Drum</t>
  </si>
  <si>
    <t>Dyffryn Clydach</t>
  </si>
  <si>
    <t>Dynevor Max Refill</t>
  </si>
  <si>
    <t>Eastoft (Keadby Blackstart)</t>
  </si>
  <si>
    <t>Eastoft (Keadby)</t>
  </si>
  <si>
    <t>Easton Grey</t>
  </si>
  <si>
    <t>Ecclestone</t>
  </si>
  <si>
    <t>Elton</t>
  </si>
  <si>
    <t>Enron Billingham</t>
  </si>
  <si>
    <t>Epping Green (Enfield Energy, aka Brimsdown)</t>
  </si>
  <si>
    <t>Evesham</t>
  </si>
  <si>
    <t>Farningham</t>
  </si>
  <si>
    <t>Farningham B</t>
  </si>
  <si>
    <t>Ferny Knoll (AM Paper)</t>
  </si>
  <si>
    <t>Fiddington</t>
  </si>
  <si>
    <t>Ganstead</t>
  </si>
  <si>
    <t>Garton Max Refill (Aldbrough)</t>
  </si>
  <si>
    <t>Gilwern</t>
  </si>
  <si>
    <t>Glenmavis Max Refill</t>
  </si>
  <si>
    <t>Goole (Guardian Glass)</t>
  </si>
  <si>
    <t>Gosberton</t>
  </si>
  <si>
    <t>Gowkhall (Longannet)</t>
  </si>
  <si>
    <t>Grain Power Station</t>
  </si>
  <si>
    <t>Great Wilbraham</t>
  </si>
  <si>
    <t>Guyzance</t>
  </si>
  <si>
    <t>Hardwick</t>
  </si>
  <si>
    <t>Harwarden (Shotton, aka Shotton Paper)</t>
  </si>
  <si>
    <t>Hatfield Moor Max Refill</t>
  </si>
  <si>
    <t>Hatfield Power Station</t>
  </si>
  <si>
    <t>Hill Top Farm (Hole House Farm)</t>
  </si>
  <si>
    <t>Hole House Max Refill</t>
  </si>
  <si>
    <t>Holford</t>
  </si>
  <si>
    <t>Hollingsgreen (Hays Chemicals)</t>
  </si>
  <si>
    <t>Holmes Chapel</t>
  </si>
  <si>
    <t>Horndon</t>
  </si>
  <si>
    <t>Hornsea Max Refill</t>
  </si>
  <si>
    <t>Humbleton</t>
  </si>
  <si>
    <t>Hume</t>
  </si>
  <si>
    <t>Ilchester</t>
  </si>
  <si>
    <t>Ipsden</t>
  </si>
  <si>
    <t>Ipsden 2</t>
  </si>
  <si>
    <t>Keld</t>
  </si>
  <si>
    <t>Kenn</t>
  </si>
  <si>
    <t>Kinknockie</t>
  </si>
  <si>
    <t>Kirkstead</t>
  </si>
  <si>
    <t>Langage Power Station</t>
  </si>
  <si>
    <t>Langholm</t>
  </si>
  <si>
    <t>Lauderhill</t>
  </si>
  <si>
    <t>Leamington</t>
  </si>
  <si>
    <t>Little Burdon</t>
  </si>
  <si>
    <t>Littleton Drew</t>
  </si>
  <si>
    <t>Lockerbie</t>
  </si>
  <si>
    <t>Lower Quinton</t>
  </si>
  <si>
    <t>Lupton</t>
  </si>
  <si>
    <t>Luxborough Lane</t>
  </si>
  <si>
    <t>Lyneham (Choakford)</t>
  </si>
  <si>
    <t>Maelor</t>
  </si>
  <si>
    <t>Malpas</t>
  </si>
  <si>
    <t>Mappowder</t>
  </si>
  <si>
    <t>Marchwood Power Station</t>
  </si>
  <si>
    <t>Market Harborough</t>
  </si>
  <si>
    <t>Matching Green</t>
  </si>
  <si>
    <t>Medway (aka Isle of Grain Power Station, NOT Grain Power)</t>
  </si>
  <si>
    <t>Melkinthorpe</t>
  </si>
  <si>
    <t>Mickle Trafford</t>
  </si>
  <si>
    <t>Middle Stoke (Damhead Creek, aka Kingsnorth Power Station)</t>
  </si>
  <si>
    <t>Milwich</t>
  </si>
  <si>
    <t>Moffat (Irish Interconnector)</t>
  </si>
  <si>
    <t>Netherhowcleugh</t>
  </si>
  <si>
    <t>Pannal</t>
  </si>
  <si>
    <t>Partington Max Refill</t>
  </si>
  <si>
    <t>Paull</t>
  </si>
  <si>
    <t>Pembroke Power Station</t>
  </si>
  <si>
    <t>Peterborough (Peterborough Power Station)</t>
  </si>
  <si>
    <t>Peterborough Eye (Tee)</t>
  </si>
  <si>
    <t>Peters Green</t>
  </si>
  <si>
    <t>Peters Green South Mimms</t>
  </si>
  <si>
    <t>Phillips Petroleum, Teesside</t>
  </si>
  <si>
    <t>Pickering</t>
  </si>
  <si>
    <t>Pickmere (Winnington Power, aka Brunner Mond)</t>
  </si>
  <si>
    <t>Pitcairngreen</t>
  </si>
  <si>
    <t>Pucklechurch</t>
  </si>
  <si>
    <t>Rawcliffe</t>
  </si>
  <si>
    <t>Rollswood Kintore</t>
  </si>
  <si>
    <t>Roosecote Power Station (Barrow)</t>
  </si>
  <si>
    <t>Rosehill (Saltend Power Station)</t>
  </si>
  <si>
    <t>Ross (SW)</t>
  </si>
  <si>
    <t>Ross (WM)</t>
  </si>
  <si>
    <t>Roudham Heath</t>
  </si>
  <si>
    <t>Rough Max Refill</t>
  </si>
  <si>
    <t>Royston</t>
  </si>
  <si>
    <t>Rugby</t>
  </si>
  <si>
    <t>Ryehouse</t>
  </si>
  <si>
    <t>Saddle Bow (Kings Lynn)</t>
  </si>
  <si>
    <t>Saltend BPHP (BP Saltend HP)</t>
  </si>
  <si>
    <t>Saltfleetby Storage (Theddlethorpe)</t>
  </si>
  <si>
    <t>Saltwick Pressure Controlled</t>
  </si>
  <si>
    <t>Saltwick Volumetric Controlled</t>
  </si>
  <si>
    <t>Samlesbury</t>
  </si>
  <si>
    <t>Sandy Lane (Blackburn CHP, aka Sappi Paper Mill)</t>
  </si>
  <si>
    <t>Seabank (DN)</t>
  </si>
  <si>
    <t>Seabank (Seabank Power Station phase II)</t>
  </si>
  <si>
    <t>Seal Sands TGPP</t>
  </si>
  <si>
    <t>Sellafield Power Station</t>
  </si>
  <si>
    <t>Shellstar (aka Kemira, not Kemira CHP)</t>
  </si>
  <si>
    <t>Shorne</t>
  </si>
  <si>
    <t>Shotwick (Bridgewater Paper)</t>
  </si>
  <si>
    <t>Shustoke</t>
  </si>
  <si>
    <t>Silk Willoughby</t>
  </si>
  <si>
    <t>Soutra</t>
  </si>
  <si>
    <t>Spalding 2 (South Holland) Power Station</t>
  </si>
  <si>
    <t>St. Fergus (Peterhead)</t>
  </si>
  <si>
    <t>St. Fergus (Shell Blackstart)</t>
  </si>
  <si>
    <t>St. Neots (Little Barford)</t>
  </si>
  <si>
    <t>Stallingborough</t>
  </si>
  <si>
    <t>Stanford Le Hope (Coryton)</t>
  </si>
  <si>
    <t>Staythorpe</t>
  </si>
  <si>
    <t>Stranraer</t>
  </si>
  <si>
    <t>Stratford-upon-Avon</t>
  </si>
  <si>
    <t>Stublach (Cheshire)</t>
  </si>
  <si>
    <t>Sutton Bridge</t>
  </si>
  <si>
    <t>Sutton Bridge Power Station</t>
  </si>
  <si>
    <t>Tatsfield</t>
  </si>
  <si>
    <t>Teesside (BASF, aka BASF Teesside)</t>
  </si>
  <si>
    <t>Teesside Hydrogen</t>
  </si>
  <si>
    <t>Terra Nitrogen (aka ICI, Terra Severnside)</t>
  </si>
  <si>
    <t>Thornton Curtis (DN)</t>
  </si>
  <si>
    <t>Thornton Curtis (Humber Refinery, aka Immingham)</t>
  </si>
  <si>
    <t>Thornton Curtis (Killingholme)</t>
  </si>
  <si>
    <t>Thrintoft</t>
  </si>
  <si>
    <t>Tilbury Power Station</t>
  </si>
  <si>
    <t>Tonna (Baglan Bay)</t>
  </si>
  <si>
    <t>Towlaw</t>
  </si>
  <si>
    <t>Towton</t>
  </si>
  <si>
    <t>Trafford Power Station</t>
  </si>
  <si>
    <t>Tur Langton</t>
  </si>
  <si>
    <t>Upper Neeston (Milford Haven Refinery)</t>
  </si>
  <si>
    <t>Walesby</t>
  </si>
  <si>
    <t>Warburton</t>
  </si>
  <si>
    <t>West Burton Power Station</t>
  </si>
  <si>
    <t>West Winch</t>
  </si>
  <si>
    <t>Weston Point</t>
  </si>
  <si>
    <t>Weston Point (Castner Kelner, aka ICI Runcorn)</t>
  </si>
  <si>
    <t>Weston Point (Rocksavage)</t>
  </si>
  <si>
    <t>Wetheral</t>
  </si>
  <si>
    <t>Whitwell</t>
  </si>
  <si>
    <t>Willington Power Station</t>
  </si>
  <si>
    <t>Winkfield (NT)</t>
  </si>
  <si>
    <t>Winkfield (SE)</t>
  </si>
  <si>
    <t>Winkfield (SO)</t>
  </si>
  <si>
    <t>Wragg Marsh (Spalding)</t>
  </si>
  <si>
    <t>Wyre Power Station</t>
  </si>
  <si>
    <t>Yelverton</t>
  </si>
  <si>
    <t>Zeneca (ICI Avecia, aka 'Zenica')</t>
  </si>
  <si>
    <t>PSTMP - Base Model</t>
  </si>
  <si>
    <t xml:space="preserve">PSTMP - Revenue - 10% Increase </t>
  </si>
  <si>
    <t>PSTMP - Revenue - 10% Decrease</t>
  </si>
  <si>
    <t>PSTMP - Capacity - 10% Increase</t>
  </si>
  <si>
    <t>PSTMP - Capacity - 10% Decrease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</si>
</sst>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9" fontId="0" fillId="0" borderId="0" xfId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9" fontId="0" fillId="0" borderId="0" xfId="1" applyNumberFormat="1" applyFont="1" applyAlignment="1">
      <alignment horizontal="center" vertical="center"/>
    </xf>
    <xf numFmtId="164" fontId="0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32"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0.0000"/>
      <alignment horizontal="center" vertical="center" textRotation="0" wrapText="0" indent="0" justifyLastLine="0" shrinkToFit="0" readingOrder="0"/>
    </dxf>
    <dxf>
      <numFmt numFmtId="164" formatCode="0.0000"/>
      <alignment horizontal="center" vertical="center" textRotation="0" wrapText="0" indent="0" justifyLastLine="0" shrinkToFit="0" readingOrder="0"/>
    </dxf>
    <dxf>
      <numFmt numFmtId="164" formatCode="0.0000"/>
      <alignment horizontal="center" vertical="center" textRotation="0" wrapText="0" indent="0" justifyLastLine="0" shrinkToFit="0" readingOrder="0"/>
    </dxf>
    <dxf>
      <numFmt numFmtId="164" formatCode="0.0000"/>
      <alignment horizontal="center" vertical="center" textRotation="0" wrapText="0" indent="0" justifyLastLine="0" shrinkToFit="0" readingOrder="0"/>
    </dxf>
    <dxf>
      <numFmt numFmtId="164" formatCode="0.00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EntryPrices" displayName="EntryPrices" ref="A1:F27" totalsRowShown="0" headerRowDxfId="31" dataDxfId="30">
  <autoFilter ref="A1:F27" xr:uid="{00000000-0009-0000-0100-000002000000}"/>
  <tableColumns count="6">
    <tableColumn id="1" xr3:uid="{00000000-0010-0000-0000-000001000000}" name="Entry Point" dataDxfId="29"/>
    <tableColumn id="13" xr3:uid="{00000000-0010-0000-0000-00000D000000}" name="PSTMP - Base Model" dataDxfId="28"/>
    <tableColumn id="9" xr3:uid="{00000000-0010-0000-0000-000009000000}" name="PSTMP - Revenue - 10% Increase " dataDxfId="27"/>
    <tableColumn id="10" xr3:uid="{00000000-0010-0000-0000-00000A000000}" name="PSTMP - Revenue - 10% Decrease" dataDxfId="26"/>
    <tableColumn id="11" xr3:uid="{00000000-0010-0000-0000-00000B000000}" name="PSTMP - Capacity - 10% Increase" dataDxfId="25"/>
    <tableColumn id="12" xr3:uid="{00000000-0010-0000-0000-00000C000000}" name="PSTMP - Capacity - 10% Decrease" dataDxfId="24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EntryPrices4" displayName="EntryPrices4" ref="A1:F27" totalsRowShown="0" headerRowDxfId="23" dataDxfId="22">
  <autoFilter ref="A1:F27" xr:uid="{00000000-0009-0000-0100-000003000000}"/>
  <tableColumns count="6">
    <tableColumn id="1" xr3:uid="{00000000-0010-0000-0100-000001000000}" name="Entry Point" dataDxfId="21"/>
    <tableColumn id="8" xr3:uid="{00000000-0010-0000-0100-000008000000}" name="PSTMP - Base Model" dataDxfId="20">
      <calculatedColumnFormula>(EntryPrices[[#This Row],[PSTMP - Base Model]]-EntryPrices[[#This Row],[PSTMP - Base Model]:[PSTMP - Base Model]])/EntryPrices[[#This Row],[PSTMP - Base Model]:[PSTMP - Base Model]]</calculatedColumnFormula>
    </tableColumn>
    <tableColumn id="9" xr3:uid="{00000000-0010-0000-0100-000009000000}" name="PSTMP - Revenue - 10% Increase " dataDxfId="19">
      <calculatedColumnFormula>(EntryPrices[[#This Row],[PSTMP - Revenue - 10% Increase ]]-EntryPrices[[#This Row],[PSTMP - Base Model]:[PSTMP - Base Model]])/EntryPrices[[#This Row],[PSTMP - Base Model]:[PSTMP - Base Model]]</calculatedColumnFormula>
    </tableColumn>
    <tableColumn id="10" xr3:uid="{00000000-0010-0000-0100-00000A000000}" name="PSTMP - Revenue - 10% Decrease" dataDxfId="18">
      <calculatedColumnFormula>(EntryPrices[[#This Row],[PSTMP - Revenue - 10% Decrease]]-EntryPrices[[#This Row],[PSTMP - Base Model]:[PSTMP - Base Model]])/EntryPrices[[#This Row],[PSTMP - Base Model]:[PSTMP - Base Model]]</calculatedColumnFormula>
    </tableColumn>
    <tableColumn id="11" xr3:uid="{00000000-0010-0000-0100-00000B000000}" name="PSTMP - Capacity - 10% Increase" dataDxfId="17">
      <calculatedColumnFormula>(EntryPrices[[#This Row],[PSTMP - Capacity - 10% Increase]]-EntryPrices[[#This Row],[PSTMP - Base Model]:[PSTMP - Base Model]])/EntryPrices[[#This Row],[PSTMP - Base Model]:[PSTMP - Base Model]]</calculatedColumnFormula>
    </tableColumn>
    <tableColumn id="12" xr3:uid="{00000000-0010-0000-0100-00000C000000}" name="PSTMP - Capacity - 10% Decrease" dataDxfId="16">
      <calculatedColumnFormula>(EntryPrices[[#This Row],[PSTMP - Capacity - 10% Decrease]]-EntryPrices[[#This Row],[PSTMP - Base Model]:[PSTMP - Base Model]])/EntryPrices[[#This Row],[PSTMP - Base Model]:[PSTMP - Base Model]]</calculatedColumnFormula>
    </tableColumn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ExitPrices" displayName="ExitPrices" ref="A1:F222" totalsRowShown="0" headerRowDxfId="15" dataDxfId="14">
  <autoFilter ref="A1:F222" xr:uid="{00000000-0009-0000-0100-000001000000}"/>
  <tableColumns count="6">
    <tableColumn id="1" xr3:uid="{00000000-0010-0000-0200-000001000000}" name="Exit Point" dataDxfId="13"/>
    <tableColumn id="7" xr3:uid="{00000000-0010-0000-0200-000007000000}" name="PSTMP - Base Model" dataDxfId="12"/>
    <tableColumn id="8" xr3:uid="{00000000-0010-0000-0200-000008000000}" name="PSTMP - Revenue - 10% Increase " dataDxfId="11"/>
    <tableColumn id="9" xr3:uid="{00000000-0010-0000-0200-000009000000}" name="PSTMP - Revenue - 10% Decrease" dataDxfId="10"/>
    <tableColumn id="10" xr3:uid="{00000000-0010-0000-0200-00000A000000}" name="PSTMP - Capacity - 10% Increase" dataDxfId="9"/>
    <tableColumn id="11" xr3:uid="{00000000-0010-0000-0200-00000B000000}" name="PSTMP - Capacity - 10% Decrease" dataDxfId="8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ExitPrices5" displayName="ExitPrices5" ref="A1:F222" totalsRowShown="0" headerRowDxfId="7" dataDxfId="6">
  <autoFilter ref="A1:F222" xr:uid="{00000000-0009-0000-0100-000004000000}"/>
  <tableColumns count="6">
    <tableColumn id="1" xr3:uid="{00000000-0010-0000-0300-000001000000}" name="Exit Point" dataDxfId="5"/>
    <tableColumn id="7" xr3:uid="{00000000-0010-0000-0300-000007000000}" name="PSTMP - Base Model" dataDxfId="4" dataCellStyle="Percent">
      <calculatedColumnFormula>(ExitPrices[[#This Row],[PSTMP - Base Model]]-ExitPrices[[#This Row],[PSTMP - Base Model]:[PSTMP - Base Model]])/ExitPrices[[#This Row],[PSTMP - Base Model]:[PSTMP - Base Model]]</calculatedColumnFormula>
    </tableColumn>
    <tableColumn id="8" xr3:uid="{00000000-0010-0000-0300-000008000000}" name="PSTMP - Revenue - 10% Increase " dataDxfId="3" dataCellStyle="Percent">
      <calculatedColumnFormula>(ExitPrices[[#This Row],[PSTMP - Revenue - 10% Increase ]]-ExitPrices[[#This Row],[PSTMP - Base Model]:[PSTMP - Base Model]])/ExitPrices[[#This Row],[PSTMP - Base Model]:[PSTMP - Base Model]]</calculatedColumnFormula>
    </tableColumn>
    <tableColumn id="9" xr3:uid="{00000000-0010-0000-0300-000009000000}" name="PSTMP - Revenue - 10% Decrease" dataDxfId="2" dataCellStyle="Percent">
      <calculatedColumnFormula>(ExitPrices[[#This Row],[PSTMP - Revenue - 10% Decrease]]-ExitPrices[[#This Row],[PSTMP - Base Model]:[PSTMP - Base Model]])/ExitPrices[[#This Row],[PSTMP - Base Model]:[PSTMP - Base Model]]</calculatedColumnFormula>
    </tableColumn>
    <tableColumn id="10" xr3:uid="{00000000-0010-0000-0300-00000A000000}" name="PSTMP - Capacity - 10% Increase" dataDxfId="1" dataCellStyle="Percent">
      <calculatedColumnFormula>(ExitPrices[[#This Row],[PSTMP - Capacity - 10% Increase]]-ExitPrices[[#This Row],[PSTMP - Base Model]:[PSTMP - Base Model]])/ExitPrices[[#This Row],[PSTMP - Base Model]:[PSTMP - Base Model]]</calculatedColumnFormula>
    </tableColumn>
    <tableColumn id="11" xr3:uid="{00000000-0010-0000-0300-00000B000000}" name="PSTMP - Capacity - 10% Decrease" dataDxfId="0" dataCellStyle="Percent">
      <calculatedColumnFormula>(ExitPrices[[#This Row],[PSTMP - Capacity - 10% Decrease]]-ExitPrices[[#This Row],[PSTMP - Base Model]:[PSTMP - Base Model]])/ExitPrices[[#This Row],[PSTMP - Base Model]:[PSTMP - Base Model]]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tabSelected="1" workbookViewId="0"/>
  </sheetViews>
  <sheetFormatPr baseColWidth="10" defaultColWidth="8.83203125" defaultRowHeight="15" x14ac:dyDescent="0.2"/>
  <cols>
    <col min="1" max="1" width="25" bestFit="1" customWidth="1"/>
    <col min="2" max="6" width="14.6640625" style="4" customWidth="1"/>
  </cols>
  <sheetData>
    <row r="1" spans="1:6" s="1" customFormat="1" ht="44.25" customHeight="1" x14ac:dyDescent="0.2">
      <c r="A1" s="2" t="s">
        <v>0</v>
      </c>
      <c r="B1" s="2" t="s">
        <v>245</v>
      </c>
      <c r="C1" s="2" t="s">
        <v>246</v>
      </c>
      <c r="D1" s="2" t="s">
        <v>247</v>
      </c>
      <c r="E1" s="2" t="s">
        <v>248</v>
      </c>
      <c r="F1" s="2" t="s">
        <v>249</v>
      </c>
    </row>
    <row r="2" spans="1:6" x14ac:dyDescent="0.2">
      <c r="A2" s="5" t="s">
        <v>2</v>
      </c>
      <c r="B2" s="7">
        <v>3.6299496263735462</v>
      </c>
      <c r="C2" s="7">
        <v>3.9929445890109014</v>
      </c>
      <c r="D2" s="7">
        <v>3.2669546637361915</v>
      </c>
      <c r="E2" s="7">
        <v>3.2999542057941329</v>
      </c>
      <c r="F2" s="7">
        <v>4.0332773626372731</v>
      </c>
    </row>
    <row r="3" spans="1:6" x14ac:dyDescent="0.2">
      <c r="A3" s="5" t="s">
        <v>3</v>
      </c>
      <c r="B3" s="7">
        <v>3.6299496263735462</v>
      </c>
      <c r="C3" s="7">
        <v>3.9929445890109014</v>
      </c>
      <c r="D3" s="9">
        <v>3.2669546637361915</v>
      </c>
      <c r="E3" s="7">
        <v>3.2999542057941329</v>
      </c>
      <c r="F3" s="7">
        <v>4.0332773626372731</v>
      </c>
    </row>
    <row r="4" spans="1:6" x14ac:dyDescent="0.2">
      <c r="A4" s="5" t="s">
        <v>4</v>
      </c>
      <c r="B4" s="7">
        <v>3.6299496263735462</v>
      </c>
      <c r="C4" s="7">
        <v>3.9929445890109014</v>
      </c>
      <c r="D4" s="7">
        <v>3.2669546637361915</v>
      </c>
      <c r="E4" s="7">
        <v>3.2999542057941329</v>
      </c>
      <c r="F4" s="7">
        <v>4.0332773626372731</v>
      </c>
    </row>
    <row r="5" spans="1:6" x14ac:dyDescent="0.2">
      <c r="A5" s="5" t="s">
        <v>5</v>
      </c>
      <c r="B5" s="7">
        <v>3.6299496263735462</v>
      </c>
      <c r="C5" s="7">
        <v>3.9929445890109014</v>
      </c>
      <c r="D5" s="7">
        <v>3.2669546637361915</v>
      </c>
      <c r="E5" s="7">
        <v>3.2999542057941329</v>
      </c>
      <c r="F5" s="7">
        <v>4.0332773626372731</v>
      </c>
    </row>
    <row r="6" spans="1:6" x14ac:dyDescent="0.2">
      <c r="A6" s="5" t="s">
        <v>6</v>
      </c>
      <c r="B6" s="7">
        <v>3.6299496263735462</v>
      </c>
      <c r="C6" s="7">
        <v>3.9929445890109014</v>
      </c>
      <c r="D6" s="7">
        <v>3.2669546637361915</v>
      </c>
      <c r="E6" s="7">
        <v>3.2999542057941329</v>
      </c>
      <c r="F6" s="7">
        <v>4.0332773626372731</v>
      </c>
    </row>
    <row r="7" spans="1:6" x14ac:dyDescent="0.2">
      <c r="A7" s="5" t="s">
        <v>7</v>
      </c>
      <c r="B7" s="7">
        <v>3.6299496263735462</v>
      </c>
      <c r="C7" s="7">
        <v>3.9929445890109014</v>
      </c>
      <c r="D7" s="7">
        <v>3.2669546637361915</v>
      </c>
      <c r="E7" s="7">
        <v>3.2999542057941329</v>
      </c>
      <c r="F7" s="7">
        <v>4.0332773626372731</v>
      </c>
    </row>
    <row r="8" spans="1:6" x14ac:dyDescent="0.2">
      <c r="A8" s="5" t="s">
        <v>8</v>
      </c>
      <c r="B8" s="7">
        <v>3.6299496263735462</v>
      </c>
      <c r="C8" s="7">
        <v>3.9929445890109014</v>
      </c>
      <c r="D8" s="7">
        <v>3.2669546637361915</v>
      </c>
      <c r="E8" s="7">
        <v>3.2999542057941329</v>
      </c>
      <c r="F8" s="7">
        <v>4.0332773626372731</v>
      </c>
    </row>
    <row r="9" spans="1:6" x14ac:dyDescent="0.2">
      <c r="A9" s="5" t="s">
        <v>9</v>
      </c>
      <c r="B9" s="7">
        <v>3.6299496263735462</v>
      </c>
      <c r="C9" s="7">
        <v>3.9929445890109014</v>
      </c>
      <c r="D9" s="7">
        <v>3.2669546637361915</v>
      </c>
      <c r="E9" s="7">
        <v>3.2999542057941329</v>
      </c>
      <c r="F9" s="7">
        <v>4.0332773626372731</v>
      </c>
    </row>
    <row r="10" spans="1:6" x14ac:dyDescent="0.2">
      <c r="A10" s="5" t="s">
        <v>10</v>
      </c>
      <c r="B10" s="7">
        <v>3.6299496263735462</v>
      </c>
      <c r="C10" s="7">
        <v>3.9929445890109014</v>
      </c>
      <c r="D10" s="7">
        <v>3.2669546637361915</v>
      </c>
      <c r="E10" s="7">
        <v>3.2999542057941329</v>
      </c>
      <c r="F10" s="7">
        <v>4.0332773626372731</v>
      </c>
    </row>
    <row r="11" spans="1:6" x14ac:dyDescent="0.2">
      <c r="A11" s="5" t="s">
        <v>11</v>
      </c>
      <c r="B11" s="7">
        <v>3.6299496263735462</v>
      </c>
      <c r="C11" s="7">
        <v>3.9929445890109014</v>
      </c>
      <c r="D11" s="7">
        <v>3.2669546637361915</v>
      </c>
      <c r="E11" s="7">
        <v>3.2999542057941329</v>
      </c>
      <c r="F11" s="7">
        <v>4.0332773626372731</v>
      </c>
    </row>
    <row r="12" spans="1:6" x14ac:dyDescent="0.2">
      <c r="A12" s="5" t="s">
        <v>12</v>
      </c>
      <c r="B12" s="7">
        <v>3.6299496263735462</v>
      </c>
      <c r="C12" s="7">
        <v>3.9929445890109014</v>
      </c>
      <c r="D12" s="7">
        <v>3.2669546637361915</v>
      </c>
      <c r="E12" s="7">
        <v>3.2999542057941329</v>
      </c>
      <c r="F12" s="7">
        <v>4.0332773626372731</v>
      </c>
    </row>
    <row r="13" spans="1:6" x14ac:dyDescent="0.2">
      <c r="A13" s="5" t="s">
        <v>13</v>
      </c>
      <c r="B13" s="7">
        <v>3.6299496263735462</v>
      </c>
      <c r="C13" s="7">
        <v>3.9929445890109014</v>
      </c>
      <c r="D13" s="7">
        <v>3.2669546637361915</v>
      </c>
      <c r="E13" s="7">
        <v>3.2999542057941329</v>
      </c>
      <c r="F13" s="7">
        <v>4.0332773626372731</v>
      </c>
    </row>
    <row r="14" spans="1:6" x14ac:dyDescent="0.2">
      <c r="A14" s="5" t="s">
        <v>14</v>
      </c>
      <c r="B14" s="7">
        <v>3.6299496263735462</v>
      </c>
      <c r="C14" s="7">
        <v>3.9929445890109014</v>
      </c>
      <c r="D14" s="7">
        <v>3.2669546637361915</v>
      </c>
      <c r="E14" s="7">
        <v>3.2999542057941329</v>
      </c>
      <c r="F14" s="7">
        <v>4.0332773626372731</v>
      </c>
    </row>
    <row r="15" spans="1:6" x14ac:dyDescent="0.2">
      <c r="A15" s="5" t="s">
        <v>15</v>
      </c>
      <c r="B15" s="7">
        <v>3.6299496263735462</v>
      </c>
      <c r="C15" s="7">
        <v>3.9929445890109014</v>
      </c>
      <c r="D15" s="7">
        <v>3.2669546637361915</v>
      </c>
      <c r="E15" s="7">
        <v>3.2999542057941329</v>
      </c>
      <c r="F15" s="7">
        <v>4.0332773626372731</v>
      </c>
    </row>
    <row r="16" spans="1:6" x14ac:dyDescent="0.2">
      <c r="A16" s="5" t="s">
        <v>16</v>
      </c>
      <c r="B16" s="7">
        <v>3.6299496263735462</v>
      </c>
      <c r="C16" s="7">
        <v>3.9929445890109014</v>
      </c>
      <c r="D16" s="7">
        <v>3.2669546637361915</v>
      </c>
      <c r="E16" s="7">
        <v>3.2999542057941329</v>
      </c>
      <c r="F16" s="7">
        <v>4.0332773626372731</v>
      </c>
    </row>
    <row r="17" spans="1:6" x14ac:dyDescent="0.2">
      <c r="A17" s="5" t="s">
        <v>17</v>
      </c>
      <c r="B17" s="7">
        <v>3.6299496263735462</v>
      </c>
      <c r="C17" s="7">
        <v>3.9929445890109014</v>
      </c>
      <c r="D17" s="7">
        <v>3.2669546637361915</v>
      </c>
      <c r="E17" s="7">
        <v>3.2999542057941329</v>
      </c>
      <c r="F17" s="7">
        <v>4.0332773626372731</v>
      </c>
    </row>
    <row r="18" spans="1:6" x14ac:dyDescent="0.2">
      <c r="A18" s="5" t="s">
        <v>18</v>
      </c>
      <c r="B18" s="7">
        <v>3.6299496263735462</v>
      </c>
      <c r="C18" s="7">
        <v>3.9929445890109014</v>
      </c>
      <c r="D18" s="7">
        <v>3.2669546637361915</v>
      </c>
      <c r="E18" s="7">
        <v>3.2999542057941329</v>
      </c>
      <c r="F18" s="7">
        <v>4.0332773626372731</v>
      </c>
    </row>
    <row r="19" spans="1:6" x14ac:dyDescent="0.2">
      <c r="A19" s="5" t="s">
        <v>19</v>
      </c>
      <c r="B19" s="7">
        <v>3.6299496263735462</v>
      </c>
      <c r="C19" s="7">
        <v>3.9929445890109014</v>
      </c>
      <c r="D19" s="7">
        <v>3.2669546637361915</v>
      </c>
      <c r="E19" s="7">
        <v>3.2999542057941329</v>
      </c>
      <c r="F19" s="7">
        <v>4.0332773626372731</v>
      </c>
    </row>
    <row r="20" spans="1:6" x14ac:dyDescent="0.2">
      <c r="A20" s="5" t="s">
        <v>20</v>
      </c>
      <c r="B20" s="7">
        <v>3.6299496263735462</v>
      </c>
      <c r="C20" s="7">
        <v>3.9929445890109014</v>
      </c>
      <c r="D20" s="7">
        <v>3.2669546637361915</v>
      </c>
      <c r="E20" s="7">
        <v>3.2999542057941329</v>
      </c>
      <c r="F20" s="7">
        <v>4.0332773626372731</v>
      </c>
    </row>
    <row r="21" spans="1:6" x14ac:dyDescent="0.2">
      <c r="A21" s="5" t="s">
        <v>21</v>
      </c>
      <c r="B21" s="7">
        <v>3.6299496263735462</v>
      </c>
      <c r="C21" s="7">
        <v>3.9929445890109014</v>
      </c>
      <c r="D21" s="7">
        <v>3.2669546637361915</v>
      </c>
      <c r="E21" s="7">
        <v>3.2999542057941329</v>
      </c>
      <c r="F21" s="7">
        <v>4.0332773626372731</v>
      </c>
    </row>
    <row r="22" spans="1:6" x14ac:dyDescent="0.2">
      <c r="A22" s="5" t="s">
        <v>22</v>
      </c>
      <c r="B22" s="7">
        <v>3.6299496263735462</v>
      </c>
      <c r="C22" s="7">
        <v>3.9929445890109014</v>
      </c>
      <c r="D22" s="7">
        <v>3.2669546637361915</v>
      </c>
      <c r="E22" s="7">
        <v>3.2999542057941329</v>
      </c>
      <c r="F22" s="7">
        <v>4.0332773626372731</v>
      </c>
    </row>
    <row r="23" spans="1:6" x14ac:dyDescent="0.2">
      <c r="A23" s="5" t="s">
        <v>23</v>
      </c>
      <c r="B23" s="7">
        <v>3.6299496263735462</v>
      </c>
      <c r="C23" s="7">
        <v>3.9929445890109014</v>
      </c>
      <c r="D23" s="7">
        <v>3.2669546637361915</v>
      </c>
      <c r="E23" s="7">
        <v>3.2999542057941329</v>
      </c>
      <c r="F23" s="7">
        <v>4.0332773626372731</v>
      </c>
    </row>
    <row r="24" spans="1:6" x14ac:dyDescent="0.2">
      <c r="A24" s="5" t="s">
        <v>24</v>
      </c>
      <c r="B24" s="7">
        <v>3.6299496263735462</v>
      </c>
      <c r="C24" s="7">
        <v>3.9929445890109014</v>
      </c>
      <c r="D24" s="7">
        <v>3.2669546637361915</v>
      </c>
      <c r="E24" s="7">
        <v>3.2999542057941329</v>
      </c>
      <c r="F24" s="7">
        <v>4.0332773626372731</v>
      </c>
    </row>
    <row r="25" spans="1:6" x14ac:dyDescent="0.2">
      <c r="A25" s="5" t="s">
        <v>25</v>
      </c>
      <c r="B25" s="7">
        <v>3.6299496263735462</v>
      </c>
      <c r="C25" s="7">
        <v>3.9929445890109014</v>
      </c>
      <c r="D25" s="7">
        <v>3.2669546637361915</v>
      </c>
      <c r="E25" s="7">
        <v>3.2999542057941329</v>
      </c>
      <c r="F25" s="7">
        <v>4.0332773626372731</v>
      </c>
    </row>
    <row r="26" spans="1:6" x14ac:dyDescent="0.2">
      <c r="A26" s="5" t="s">
        <v>26</v>
      </c>
      <c r="B26" s="7">
        <v>3.6299496263735462</v>
      </c>
      <c r="C26" s="7">
        <v>3.9929445890109014</v>
      </c>
      <c r="D26" s="7">
        <v>3.2669546637361915</v>
      </c>
      <c r="E26" s="7">
        <v>3.2999542057941329</v>
      </c>
      <c r="F26" s="7">
        <v>4.0332773626372731</v>
      </c>
    </row>
    <row r="27" spans="1:6" x14ac:dyDescent="0.2">
      <c r="A27" s="5" t="s">
        <v>27</v>
      </c>
      <c r="B27" s="7">
        <v>3.6299496263735462</v>
      </c>
      <c r="C27" s="7">
        <v>3.9929445890109014</v>
      </c>
      <c r="D27" s="7">
        <v>3.2669546637361915</v>
      </c>
      <c r="E27" s="7">
        <v>3.2999542057941329</v>
      </c>
      <c r="F27" s="7">
        <v>4.0332773626372731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workbookViewId="0"/>
  </sheetViews>
  <sheetFormatPr baseColWidth="10" defaultColWidth="14.6640625" defaultRowHeight="15" x14ac:dyDescent="0.2"/>
  <cols>
    <col min="1" max="1" width="25" bestFit="1" customWidth="1"/>
  </cols>
  <sheetData>
    <row r="1" spans="1:6" s="1" customFormat="1" ht="30" x14ac:dyDescent="0.2">
      <c r="A1" s="2" t="s">
        <v>0</v>
      </c>
      <c r="B1" s="2" t="s">
        <v>245</v>
      </c>
      <c r="C1" s="2" t="s">
        <v>246</v>
      </c>
      <c r="D1" s="2" t="s">
        <v>247</v>
      </c>
      <c r="E1" s="2" t="s">
        <v>248</v>
      </c>
      <c r="F1" s="2" t="s">
        <v>249</v>
      </c>
    </row>
    <row r="2" spans="1:6" x14ac:dyDescent="0.2">
      <c r="A2" s="4" t="s">
        <v>2</v>
      </c>
      <c r="B2" s="8">
        <f>(EntryPrices[[#This Row],[PSTMP - Base Model]]-EntryPrices[[#This Row],[PSTMP - Base Model]:[PSTMP - Base Model]])/EntryPrices[[#This Row],[PSTMP - Base Model]:[PSTMP - Base Model]]</f>
        <v>0</v>
      </c>
      <c r="C2" s="8">
        <f>(EntryPrices[[#This Row],[PSTMP - Revenue - 10% Increase ]]-EntryPrices[[#This Row],[PSTMP - Base Model]:[PSTMP - Base Model]])/EntryPrices[[#This Row],[PSTMP - Base Model]:[PSTMP - Base Model]]</f>
        <v>0.10000000000000016</v>
      </c>
      <c r="D2" s="8">
        <f>(EntryPrices[[#This Row],[PSTMP - Revenue - 10% Decrease]]-EntryPrices[[#This Row],[PSTMP - Base Model]:[PSTMP - Base Model]])/EntryPrices[[#This Row],[PSTMP - Base Model]:[PSTMP - Base Model]]</f>
        <v>-0.10000000000000003</v>
      </c>
      <c r="E2" s="8">
        <f>(EntryPrices[[#This Row],[PSTMP - Capacity - 10% Increase]]-EntryPrices[[#This Row],[PSTMP - Base Model]:[PSTMP - Base Model]])/EntryPrices[[#This Row],[PSTMP - Base Model]:[PSTMP - Base Model]]</f>
        <v>-9.0909090909090925E-2</v>
      </c>
      <c r="F2" s="8">
        <f>(EntryPrices[[#This Row],[PSTMP - Capacity - 10% Decrease]]-EntryPrices[[#This Row],[PSTMP - Base Model]:[PSTMP - Base Model]])/EntryPrices[[#This Row],[PSTMP - Base Model]:[PSTMP - Base Model]]</f>
        <v>0.11111111111111098</v>
      </c>
    </row>
    <row r="3" spans="1:6" x14ac:dyDescent="0.2">
      <c r="A3" s="4" t="s">
        <v>3</v>
      </c>
      <c r="B3" s="8">
        <f>(EntryPrices[[#This Row],[PSTMP - Base Model]]-EntryPrices[[#This Row],[PSTMP - Base Model]:[PSTMP - Base Model]])/EntryPrices[[#This Row],[PSTMP - Base Model]:[PSTMP - Base Model]]</f>
        <v>0</v>
      </c>
      <c r="C3" s="8">
        <f>(EntryPrices[[#This Row],[PSTMP - Revenue - 10% Increase ]]-EntryPrices[[#This Row],[PSTMP - Base Model]:[PSTMP - Base Model]])/EntryPrices[[#This Row],[PSTMP - Base Model]:[PSTMP - Base Model]]</f>
        <v>0.10000000000000016</v>
      </c>
      <c r="D3" s="8">
        <f>(EntryPrices[[#This Row],[PSTMP - Revenue - 10% Decrease]]-EntryPrices[[#This Row],[PSTMP - Base Model]:[PSTMP - Base Model]])/EntryPrices[[#This Row],[PSTMP - Base Model]:[PSTMP - Base Model]]</f>
        <v>-0.10000000000000003</v>
      </c>
      <c r="E3" s="8">
        <f>(EntryPrices[[#This Row],[PSTMP - Capacity - 10% Increase]]-EntryPrices[[#This Row],[PSTMP - Base Model]:[PSTMP - Base Model]])/EntryPrices[[#This Row],[PSTMP - Base Model]:[PSTMP - Base Model]]</f>
        <v>-9.0909090909090925E-2</v>
      </c>
      <c r="F3" s="8">
        <f>(EntryPrices[[#This Row],[PSTMP - Capacity - 10% Decrease]]-EntryPrices[[#This Row],[PSTMP - Base Model]:[PSTMP - Base Model]])/EntryPrices[[#This Row],[PSTMP - Base Model]:[PSTMP - Base Model]]</f>
        <v>0.11111111111111098</v>
      </c>
    </row>
    <row r="4" spans="1:6" x14ac:dyDescent="0.2">
      <c r="A4" s="4" t="s">
        <v>4</v>
      </c>
      <c r="B4" s="8">
        <f>(EntryPrices[[#This Row],[PSTMP - Base Model]]-EntryPrices[[#This Row],[PSTMP - Base Model]:[PSTMP - Base Model]])/EntryPrices[[#This Row],[PSTMP - Base Model]:[PSTMP - Base Model]]</f>
        <v>0</v>
      </c>
      <c r="C4" s="8">
        <f>(EntryPrices[[#This Row],[PSTMP - Revenue - 10% Increase ]]-EntryPrices[[#This Row],[PSTMP - Base Model]:[PSTMP - Base Model]])/EntryPrices[[#This Row],[PSTMP - Base Model]:[PSTMP - Base Model]]</f>
        <v>0.10000000000000016</v>
      </c>
      <c r="D4" s="8">
        <f>(EntryPrices[[#This Row],[PSTMP - Revenue - 10% Decrease]]-EntryPrices[[#This Row],[PSTMP - Base Model]:[PSTMP - Base Model]])/EntryPrices[[#This Row],[PSTMP - Base Model]:[PSTMP - Base Model]]</f>
        <v>-0.10000000000000003</v>
      </c>
      <c r="E4" s="8">
        <f>(EntryPrices[[#This Row],[PSTMP - Capacity - 10% Increase]]-EntryPrices[[#This Row],[PSTMP - Base Model]:[PSTMP - Base Model]])/EntryPrices[[#This Row],[PSTMP - Base Model]:[PSTMP - Base Model]]</f>
        <v>-9.0909090909090925E-2</v>
      </c>
      <c r="F4" s="8">
        <f>(EntryPrices[[#This Row],[PSTMP - Capacity - 10% Decrease]]-EntryPrices[[#This Row],[PSTMP - Base Model]:[PSTMP - Base Model]])/EntryPrices[[#This Row],[PSTMP - Base Model]:[PSTMP - Base Model]]</f>
        <v>0.11111111111111098</v>
      </c>
    </row>
    <row r="5" spans="1:6" x14ac:dyDescent="0.2">
      <c r="A5" s="4" t="s">
        <v>5</v>
      </c>
      <c r="B5" s="8">
        <f>(EntryPrices[[#This Row],[PSTMP - Base Model]]-EntryPrices[[#This Row],[PSTMP - Base Model]:[PSTMP - Base Model]])/EntryPrices[[#This Row],[PSTMP - Base Model]:[PSTMP - Base Model]]</f>
        <v>0</v>
      </c>
      <c r="C5" s="8">
        <f>(EntryPrices[[#This Row],[PSTMP - Revenue - 10% Increase ]]-EntryPrices[[#This Row],[PSTMP - Base Model]:[PSTMP - Base Model]])/EntryPrices[[#This Row],[PSTMP - Base Model]:[PSTMP - Base Model]]</f>
        <v>0.10000000000000016</v>
      </c>
      <c r="D5" s="8">
        <f>(EntryPrices[[#This Row],[PSTMP - Revenue - 10% Decrease]]-EntryPrices[[#This Row],[PSTMP - Base Model]:[PSTMP - Base Model]])/EntryPrices[[#This Row],[PSTMP - Base Model]:[PSTMP - Base Model]]</f>
        <v>-0.10000000000000003</v>
      </c>
      <c r="E5" s="8">
        <f>(EntryPrices[[#This Row],[PSTMP - Capacity - 10% Increase]]-EntryPrices[[#This Row],[PSTMP - Base Model]:[PSTMP - Base Model]])/EntryPrices[[#This Row],[PSTMP - Base Model]:[PSTMP - Base Model]]</f>
        <v>-9.0909090909090925E-2</v>
      </c>
      <c r="F5" s="8">
        <f>(EntryPrices[[#This Row],[PSTMP - Capacity - 10% Decrease]]-EntryPrices[[#This Row],[PSTMP - Base Model]:[PSTMP - Base Model]])/EntryPrices[[#This Row],[PSTMP - Base Model]:[PSTMP - Base Model]]</f>
        <v>0.11111111111111098</v>
      </c>
    </row>
    <row r="6" spans="1:6" x14ac:dyDescent="0.2">
      <c r="A6" s="4" t="s">
        <v>6</v>
      </c>
      <c r="B6" s="8">
        <f>(EntryPrices[[#This Row],[PSTMP - Base Model]]-EntryPrices[[#This Row],[PSTMP - Base Model]:[PSTMP - Base Model]])/EntryPrices[[#This Row],[PSTMP - Base Model]:[PSTMP - Base Model]]</f>
        <v>0</v>
      </c>
      <c r="C6" s="8">
        <f>(EntryPrices[[#This Row],[PSTMP - Revenue - 10% Increase ]]-EntryPrices[[#This Row],[PSTMP - Base Model]:[PSTMP - Base Model]])/EntryPrices[[#This Row],[PSTMP - Base Model]:[PSTMP - Base Model]]</f>
        <v>0.10000000000000016</v>
      </c>
      <c r="D6" s="8">
        <f>(EntryPrices[[#This Row],[PSTMP - Revenue - 10% Decrease]]-EntryPrices[[#This Row],[PSTMP - Base Model]:[PSTMP - Base Model]])/EntryPrices[[#This Row],[PSTMP - Base Model]:[PSTMP - Base Model]]</f>
        <v>-0.10000000000000003</v>
      </c>
      <c r="E6" s="8">
        <f>(EntryPrices[[#This Row],[PSTMP - Capacity - 10% Increase]]-EntryPrices[[#This Row],[PSTMP - Base Model]:[PSTMP - Base Model]])/EntryPrices[[#This Row],[PSTMP - Base Model]:[PSTMP - Base Model]]</f>
        <v>-9.0909090909090925E-2</v>
      </c>
      <c r="F6" s="8">
        <f>(EntryPrices[[#This Row],[PSTMP - Capacity - 10% Decrease]]-EntryPrices[[#This Row],[PSTMP - Base Model]:[PSTMP - Base Model]])/EntryPrices[[#This Row],[PSTMP - Base Model]:[PSTMP - Base Model]]</f>
        <v>0.11111111111111098</v>
      </c>
    </row>
    <row r="7" spans="1:6" x14ac:dyDescent="0.2">
      <c r="A7" s="4" t="s">
        <v>7</v>
      </c>
      <c r="B7" s="8">
        <f>(EntryPrices[[#This Row],[PSTMP - Base Model]]-EntryPrices[[#This Row],[PSTMP - Base Model]:[PSTMP - Base Model]])/EntryPrices[[#This Row],[PSTMP - Base Model]:[PSTMP - Base Model]]</f>
        <v>0</v>
      </c>
      <c r="C7" s="8">
        <f>(EntryPrices[[#This Row],[PSTMP - Revenue - 10% Increase ]]-EntryPrices[[#This Row],[PSTMP - Base Model]:[PSTMP - Base Model]])/EntryPrices[[#This Row],[PSTMP - Base Model]:[PSTMP - Base Model]]</f>
        <v>0.10000000000000016</v>
      </c>
      <c r="D7" s="8">
        <f>(EntryPrices[[#This Row],[PSTMP - Revenue - 10% Decrease]]-EntryPrices[[#This Row],[PSTMP - Base Model]:[PSTMP - Base Model]])/EntryPrices[[#This Row],[PSTMP - Base Model]:[PSTMP - Base Model]]</f>
        <v>-0.10000000000000003</v>
      </c>
      <c r="E7" s="8">
        <f>(EntryPrices[[#This Row],[PSTMP - Capacity - 10% Increase]]-EntryPrices[[#This Row],[PSTMP - Base Model]:[PSTMP - Base Model]])/EntryPrices[[#This Row],[PSTMP - Base Model]:[PSTMP - Base Model]]</f>
        <v>-9.0909090909090925E-2</v>
      </c>
      <c r="F7" s="8">
        <f>(EntryPrices[[#This Row],[PSTMP - Capacity - 10% Decrease]]-EntryPrices[[#This Row],[PSTMP - Base Model]:[PSTMP - Base Model]])/EntryPrices[[#This Row],[PSTMP - Base Model]:[PSTMP - Base Model]]</f>
        <v>0.11111111111111098</v>
      </c>
    </row>
    <row r="8" spans="1:6" x14ac:dyDescent="0.2">
      <c r="A8" s="4" t="s">
        <v>8</v>
      </c>
      <c r="B8" s="8">
        <f>(EntryPrices[[#This Row],[PSTMP - Base Model]]-EntryPrices[[#This Row],[PSTMP - Base Model]:[PSTMP - Base Model]])/EntryPrices[[#This Row],[PSTMP - Base Model]:[PSTMP - Base Model]]</f>
        <v>0</v>
      </c>
      <c r="C8" s="8">
        <f>(EntryPrices[[#This Row],[PSTMP - Revenue - 10% Increase ]]-EntryPrices[[#This Row],[PSTMP - Base Model]:[PSTMP - Base Model]])/EntryPrices[[#This Row],[PSTMP - Base Model]:[PSTMP - Base Model]]</f>
        <v>0.10000000000000016</v>
      </c>
      <c r="D8" s="8">
        <f>(EntryPrices[[#This Row],[PSTMP - Revenue - 10% Decrease]]-EntryPrices[[#This Row],[PSTMP - Base Model]:[PSTMP - Base Model]])/EntryPrices[[#This Row],[PSTMP - Base Model]:[PSTMP - Base Model]]</f>
        <v>-0.10000000000000003</v>
      </c>
      <c r="E8" s="8">
        <f>(EntryPrices[[#This Row],[PSTMP - Capacity - 10% Increase]]-EntryPrices[[#This Row],[PSTMP - Base Model]:[PSTMP - Base Model]])/EntryPrices[[#This Row],[PSTMP - Base Model]:[PSTMP - Base Model]]</f>
        <v>-9.0909090909090925E-2</v>
      </c>
      <c r="F8" s="8">
        <f>(EntryPrices[[#This Row],[PSTMP - Capacity - 10% Decrease]]-EntryPrices[[#This Row],[PSTMP - Base Model]:[PSTMP - Base Model]])/EntryPrices[[#This Row],[PSTMP - Base Model]:[PSTMP - Base Model]]</f>
        <v>0.11111111111111098</v>
      </c>
    </row>
    <row r="9" spans="1:6" x14ac:dyDescent="0.2">
      <c r="A9" s="4" t="s">
        <v>9</v>
      </c>
      <c r="B9" s="8">
        <f>(EntryPrices[[#This Row],[PSTMP - Base Model]]-EntryPrices[[#This Row],[PSTMP - Base Model]:[PSTMP - Base Model]])/EntryPrices[[#This Row],[PSTMP - Base Model]:[PSTMP - Base Model]]</f>
        <v>0</v>
      </c>
      <c r="C9" s="8">
        <f>(EntryPrices[[#This Row],[PSTMP - Revenue - 10% Increase ]]-EntryPrices[[#This Row],[PSTMP - Base Model]:[PSTMP - Base Model]])/EntryPrices[[#This Row],[PSTMP - Base Model]:[PSTMP - Base Model]]</f>
        <v>0.10000000000000016</v>
      </c>
      <c r="D9" s="8">
        <f>(EntryPrices[[#This Row],[PSTMP - Revenue - 10% Decrease]]-EntryPrices[[#This Row],[PSTMP - Base Model]:[PSTMP - Base Model]])/EntryPrices[[#This Row],[PSTMP - Base Model]:[PSTMP - Base Model]]</f>
        <v>-0.10000000000000003</v>
      </c>
      <c r="E9" s="8">
        <f>(EntryPrices[[#This Row],[PSTMP - Capacity - 10% Increase]]-EntryPrices[[#This Row],[PSTMP - Base Model]:[PSTMP - Base Model]])/EntryPrices[[#This Row],[PSTMP - Base Model]:[PSTMP - Base Model]]</f>
        <v>-9.0909090909090925E-2</v>
      </c>
      <c r="F9" s="8">
        <f>(EntryPrices[[#This Row],[PSTMP - Capacity - 10% Decrease]]-EntryPrices[[#This Row],[PSTMP - Base Model]:[PSTMP - Base Model]])/EntryPrices[[#This Row],[PSTMP - Base Model]:[PSTMP - Base Model]]</f>
        <v>0.11111111111111098</v>
      </c>
    </row>
    <row r="10" spans="1:6" x14ac:dyDescent="0.2">
      <c r="A10" s="4" t="s">
        <v>10</v>
      </c>
      <c r="B10" s="8">
        <f>(EntryPrices[[#This Row],[PSTMP - Base Model]]-EntryPrices[[#This Row],[PSTMP - Base Model]:[PSTMP - Base Model]])/EntryPrices[[#This Row],[PSTMP - Base Model]:[PSTMP - Base Model]]</f>
        <v>0</v>
      </c>
      <c r="C10" s="8">
        <f>(EntryPrices[[#This Row],[PSTMP - Revenue - 10% Increase ]]-EntryPrices[[#This Row],[PSTMP - Base Model]:[PSTMP - Base Model]])/EntryPrices[[#This Row],[PSTMP - Base Model]:[PSTMP - Base Model]]</f>
        <v>0.10000000000000016</v>
      </c>
      <c r="D10" s="8">
        <f>(EntryPrices[[#This Row],[PSTMP - Revenue - 10% Decrease]]-EntryPrices[[#This Row],[PSTMP - Base Model]:[PSTMP - Base Model]])/EntryPrices[[#This Row],[PSTMP - Base Model]:[PSTMP - Base Model]]</f>
        <v>-0.10000000000000003</v>
      </c>
      <c r="E10" s="8">
        <f>(EntryPrices[[#This Row],[PSTMP - Capacity - 10% Increase]]-EntryPrices[[#This Row],[PSTMP - Base Model]:[PSTMP - Base Model]])/EntryPrices[[#This Row],[PSTMP - Base Model]:[PSTMP - Base Model]]</f>
        <v>-9.0909090909090925E-2</v>
      </c>
      <c r="F10" s="8">
        <f>(EntryPrices[[#This Row],[PSTMP - Capacity - 10% Decrease]]-EntryPrices[[#This Row],[PSTMP - Base Model]:[PSTMP - Base Model]])/EntryPrices[[#This Row],[PSTMP - Base Model]:[PSTMP - Base Model]]</f>
        <v>0.11111111111111098</v>
      </c>
    </row>
    <row r="11" spans="1:6" x14ac:dyDescent="0.2">
      <c r="A11" s="4" t="s">
        <v>11</v>
      </c>
      <c r="B11" s="8">
        <f>(EntryPrices[[#This Row],[PSTMP - Base Model]]-EntryPrices[[#This Row],[PSTMP - Base Model]:[PSTMP - Base Model]])/EntryPrices[[#This Row],[PSTMP - Base Model]:[PSTMP - Base Model]]</f>
        <v>0</v>
      </c>
      <c r="C11" s="8">
        <f>(EntryPrices[[#This Row],[PSTMP - Revenue - 10% Increase ]]-EntryPrices[[#This Row],[PSTMP - Base Model]:[PSTMP - Base Model]])/EntryPrices[[#This Row],[PSTMP - Base Model]:[PSTMP - Base Model]]</f>
        <v>0.10000000000000016</v>
      </c>
      <c r="D11" s="8">
        <f>(EntryPrices[[#This Row],[PSTMP - Revenue - 10% Decrease]]-EntryPrices[[#This Row],[PSTMP - Base Model]:[PSTMP - Base Model]])/EntryPrices[[#This Row],[PSTMP - Base Model]:[PSTMP - Base Model]]</f>
        <v>-0.10000000000000003</v>
      </c>
      <c r="E11" s="8">
        <f>(EntryPrices[[#This Row],[PSTMP - Capacity - 10% Increase]]-EntryPrices[[#This Row],[PSTMP - Base Model]:[PSTMP - Base Model]])/EntryPrices[[#This Row],[PSTMP - Base Model]:[PSTMP - Base Model]]</f>
        <v>-9.0909090909090925E-2</v>
      </c>
      <c r="F11" s="8">
        <f>(EntryPrices[[#This Row],[PSTMP - Capacity - 10% Decrease]]-EntryPrices[[#This Row],[PSTMP - Base Model]:[PSTMP - Base Model]])/EntryPrices[[#This Row],[PSTMP - Base Model]:[PSTMP - Base Model]]</f>
        <v>0.11111111111111098</v>
      </c>
    </row>
    <row r="12" spans="1:6" x14ac:dyDescent="0.2">
      <c r="A12" s="4" t="s">
        <v>12</v>
      </c>
      <c r="B12" s="8">
        <f>(EntryPrices[[#This Row],[PSTMP - Base Model]]-EntryPrices[[#This Row],[PSTMP - Base Model]:[PSTMP - Base Model]])/EntryPrices[[#This Row],[PSTMP - Base Model]:[PSTMP - Base Model]]</f>
        <v>0</v>
      </c>
      <c r="C12" s="8">
        <f>(EntryPrices[[#This Row],[PSTMP - Revenue - 10% Increase ]]-EntryPrices[[#This Row],[PSTMP - Base Model]:[PSTMP - Base Model]])/EntryPrices[[#This Row],[PSTMP - Base Model]:[PSTMP - Base Model]]</f>
        <v>0.10000000000000016</v>
      </c>
      <c r="D12" s="8">
        <f>(EntryPrices[[#This Row],[PSTMP - Revenue - 10% Decrease]]-EntryPrices[[#This Row],[PSTMP - Base Model]:[PSTMP - Base Model]])/EntryPrices[[#This Row],[PSTMP - Base Model]:[PSTMP - Base Model]]</f>
        <v>-0.10000000000000003</v>
      </c>
      <c r="E12" s="8">
        <f>(EntryPrices[[#This Row],[PSTMP - Capacity - 10% Increase]]-EntryPrices[[#This Row],[PSTMP - Base Model]:[PSTMP - Base Model]])/EntryPrices[[#This Row],[PSTMP - Base Model]:[PSTMP - Base Model]]</f>
        <v>-9.0909090909090925E-2</v>
      </c>
      <c r="F12" s="8">
        <f>(EntryPrices[[#This Row],[PSTMP - Capacity - 10% Decrease]]-EntryPrices[[#This Row],[PSTMP - Base Model]:[PSTMP - Base Model]])/EntryPrices[[#This Row],[PSTMP - Base Model]:[PSTMP - Base Model]]</f>
        <v>0.11111111111111098</v>
      </c>
    </row>
    <row r="13" spans="1:6" x14ac:dyDescent="0.2">
      <c r="A13" s="4" t="s">
        <v>13</v>
      </c>
      <c r="B13" s="8">
        <f>(EntryPrices[[#This Row],[PSTMP - Base Model]]-EntryPrices[[#This Row],[PSTMP - Base Model]:[PSTMP - Base Model]])/EntryPrices[[#This Row],[PSTMP - Base Model]:[PSTMP - Base Model]]</f>
        <v>0</v>
      </c>
      <c r="C13" s="8">
        <f>(EntryPrices[[#This Row],[PSTMP - Revenue - 10% Increase ]]-EntryPrices[[#This Row],[PSTMP - Base Model]:[PSTMP - Base Model]])/EntryPrices[[#This Row],[PSTMP - Base Model]:[PSTMP - Base Model]]</f>
        <v>0.10000000000000016</v>
      </c>
      <c r="D13" s="8">
        <f>(EntryPrices[[#This Row],[PSTMP - Revenue - 10% Decrease]]-EntryPrices[[#This Row],[PSTMP - Base Model]:[PSTMP - Base Model]])/EntryPrices[[#This Row],[PSTMP - Base Model]:[PSTMP - Base Model]]</f>
        <v>-0.10000000000000003</v>
      </c>
      <c r="E13" s="8">
        <f>(EntryPrices[[#This Row],[PSTMP - Capacity - 10% Increase]]-EntryPrices[[#This Row],[PSTMP - Base Model]:[PSTMP - Base Model]])/EntryPrices[[#This Row],[PSTMP - Base Model]:[PSTMP - Base Model]]</f>
        <v>-9.0909090909090925E-2</v>
      </c>
      <c r="F13" s="8">
        <f>(EntryPrices[[#This Row],[PSTMP - Capacity - 10% Decrease]]-EntryPrices[[#This Row],[PSTMP - Base Model]:[PSTMP - Base Model]])/EntryPrices[[#This Row],[PSTMP - Base Model]:[PSTMP - Base Model]]</f>
        <v>0.11111111111111098</v>
      </c>
    </row>
    <row r="14" spans="1:6" x14ac:dyDescent="0.2">
      <c r="A14" s="4" t="s">
        <v>14</v>
      </c>
      <c r="B14" s="8">
        <f>(EntryPrices[[#This Row],[PSTMP - Base Model]]-EntryPrices[[#This Row],[PSTMP - Base Model]:[PSTMP - Base Model]])/EntryPrices[[#This Row],[PSTMP - Base Model]:[PSTMP - Base Model]]</f>
        <v>0</v>
      </c>
      <c r="C14" s="8">
        <f>(EntryPrices[[#This Row],[PSTMP - Revenue - 10% Increase ]]-EntryPrices[[#This Row],[PSTMP - Base Model]:[PSTMP - Base Model]])/EntryPrices[[#This Row],[PSTMP - Base Model]:[PSTMP - Base Model]]</f>
        <v>0.10000000000000016</v>
      </c>
      <c r="D14" s="8">
        <f>(EntryPrices[[#This Row],[PSTMP - Revenue - 10% Decrease]]-EntryPrices[[#This Row],[PSTMP - Base Model]:[PSTMP - Base Model]])/EntryPrices[[#This Row],[PSTMP - Base Model]:[PSTMP - Base Model]]</f>
        <v>-0.10000000000000003</v>
      </c>
      <c r="E14" s="8">
        <f>(EntryPrices[[#This Row],[PSTMP - Capacity - 10% Increase]]-EntryPrices[[#This Row],[PSTMP - Base Model]:[PSTMP - Base Model]])/EntryPrices[[#This Row],[PSTMP - Base Model]:[PSTMP - Base Model]]</f>
        <v>-9.0909090909090925E-2</v>
      </c>
      <c r="F14" s="8">
        <f>(EntryPrices[[#This Row],[PSTMP - Capacity - 10% Decrease]]-EntryPrices[[#This Row],[PSTMP - Base Model]:[PSTMP - Base Model]])/EntryPrices[[#This Row],[PSTMP - Base Model]:[PSTMP - Base Model]]</f>
        <v>0.11111111111111098</v>
      </c>
    </row>
    <row r="15" spans="1:6" x14ac:dyDescent="0.2">
      <c r="A15" s="4" t="s">
        <v>15</v>
      </c>
      <c r="B15" s="8">
        <f>(EntryPrices[[#This Row],[PSTMP - Base Model]]-EntryPrices[[#This Row],[PSTMP - Base Model]:[PSTMP - Base Model]])/EntryPrices[[#This Row],[PSTMP - Base Model]:[PSTMP - Base Model]]</f>
        <v>0</v>
      </c>
      <c r="C15" s="8">
        <f>(EntryPrices[[#This Row],[PSTMP - Revenue - 10% Increase ]]-EntryPrices[[#This Row],[PSTMP - Base Model]:[PSTMP - Base Model]])/EntryPrices[[#This Row],[PSTMP - Base Model]:[PSTMP - Base Model]]</f>
        <v>0.10000000000000016</v>
      </c>
      <c r="D15" s="8">
        <f>(EntryPrices[[#This Row],[PSTMP - Revenue - 10% Decrease]]-EntryPrices[[#This Row],[PSTMP - Base Model]:[PSTMP - Base Model]])/EntryPrices[[#This Row],[PSTMP - Base Model]:[PSTMP - Base Model]]</f>
        <v>-0.10000000000000003</v>
      </c>
      <c r="E15" s="8">
        <f>(EntryPrices[[#This Row],[PSTMP - Capacity - 10% Increase]]-EntryPrices[[#This Row],[PSTMP - Base Model]:[PSTMP - Base Model]])/EntryPrices[[#This Row],[PSTMP - Base Model]:[PSTMP - Base Model]]</f>
        <v>-9.0909090909090925E-2</v>
      </c>
      <c r="F15" s="8">
        <f>(EntryPrices[[#This Row],[PSTMP - Capacity - 10% Decrease]]-EntryPrices[[#This Row],[PSTMP - Base Model]:[PSTMP - Base Model]])/EntryPrices[[#This Row],[PSTMP - Base Model]:[PSTMP - Base Model]]</f>
        <v>0.11111111111111098</v>
      </c>
    </row>
    <row r="16" spans="1:6" x14ac:dyDescent="0.2">
      <c r="A16" s="4" t="s">
        <v>16</v>
      </c>
      <c r="B16" s="8">
        <f>(EntryPrices[[#This Row],[PSTMP - Base Model]]-EntryPrices[[#This Row],[PSTMP - Base Model]:[PSTMP - Base Model]])/EntryPrices[[#This Row],[PSTMP - Base Model]:[PSTMP - Base Model]]</f>
        <v>0</v>
      </c>
      <c r="C16" s="8">
        <f>(EntryPrices[[#This Row],[PSTMP - Revenue - 10% Increase ]]-EntryPrices[[#This Row],[PSTMP - Base Model]:[PSTMP - Base Model]])/EntryPrices[[#This Row],[PSTMP - Base Model]:[PSTMP - Base Model]]</f>
        <v>0.10000000000000016</v>
      </c>
      <c r="D16" s="8">
        <f>(EntryPrices[[#This Row],[PSTMP - Revenue - 10% Decrease]]-EntryPrices[[#This Row],[PSTMP - Base Model]:[PSTMP - Base Model]])/EntryPrices[[#This Row],[PSTMP - Base Model]:[PSTMP - Base Model]]</f>
        <v>-0.10000000000000003</v>
      </c>
      <c r="E16" s="8">
        <f>(EntryPrices[[#This Row],[PSTMP - Capacity - 10% Increase]]-EntryPrices[[#This Row],[PSTMP - Base Model]:[PSTMP - Base Model]])/EntryPrices[[#This Row],[PSTMP - Base Model]:[PSTMP - Base Model]]</f>
        <v>-9.0909090909090925E-2</v>
      </c>
      <c r="F16" s="8">
        <f>(EntryPrices[[#This Row],[PSTMP - Capacity - 10% Decrease]]-EntryPrices[[#This Row],[PSTMP - Base Model]:[PSTMP - Base Model]])/EntryPrices[[#This Row],[PSTMP - Base Model]:[PSTMP - Base Model]]</f>
        <v>0.11111111111111098</v>
      </c>
    </row>
    <row r="17" spans="1:6" x14ac:dyDescent="0.2">
      <c r="A17" s="4" t="s">
        <v>17</v>
      </c>
      <c r="B17" s="8">
        <f>(EntryPrices[[#This Row],[PSTMP - Base Model]]-EntryPrices[[#This Row],[PSTMP - Base Model]:[PSTMP - Base Model]])/EntryPrices[[#This Row],[PSTMP - Base Model]:[PSTMP - Base Model]]</f>
        <v>0</v>
      </c>
      <c r="C17" s="8">
        <f>(EntryPrices[[#This Row],[PSTMP - Revenue - 10% Increase ]]-EntryPrices[[#This Row],[PSTMP - Base Model]:[PSTMP - Base Model]])/EntryPrices[[#This Row],[PSTMP - Base Model]:[PSTMP - Base Model]]</f>
        <v>0.10000000000000016</v>
      </c>
      <c r="D17" s="8">
        <f>(EntryPrices[[#This Row],[PSTMP - Revenue - 10% Decrease]]-EntryPrices[[#This Row],[PSTMP - Base Model]:[PSTMP - Base Model]])/EntryPrices[[#This Row],[PSTMP - Base Model]:[PSTMP - Base Model]]</f>
        <v>-0.10000000000000003</v>
      </c>
      <c r="E17" s="8">
        <f>(EntryPrices[[#This Row],[PSTMP - Capacity - 10% Increase]]-EntryPrices[[#This Row],[PSTMP - Base Model]:[PSTMP - Base Model]])/EntryPrices[[#This Row],[PSTMP - Base Model]:[PSTMP - Base Model]]</f>
        <v>-9.0909090909090925E-2</v>
      </c>
      <c r="F17" s="8">
        <f>(EntryPrices[[#This Row],[PSTMP - Capacity - 10% Decrease]]-EntryPrices[[#This Row],[PSTMP - Base Model]:[PSTMP - Base Model]])/EntryPrices[[#This Row],[PSTMP - Base Model]:[PSTMP - Base Model]]</f>
        <v>0.11111111111111098</v>
      </c>
    </row>
    <row r="18" spans="1:6" x14ac:dyDescent="0.2">
      <c r="A18" s="4" t="s">
        <v>18</v>
      </c>
      <c r="B18" s="8">
        <f>(EntryPrices[[#This Row],[PSTMP - Base Model]]-EntryPrices[[#This Row],[PSTMP - Base Model]:[PSTMP - Base Model]])/EntryPrices[[#This Row],[PSTMP - Base Model]:[PSTMP - Base Model]]</f>
        <v>0</v>
      </c>
      <c r="C18" s="8">
        <f>(EntryPrices[[#This Row],[PSTMP - Revenue - 10% Increase ]]-EntryPrices[[#This Row],[PSTMP - Base Model]:[PSTMP - Base Model]])/EntryPrices[[#This Row],[PSTMP - Base Model]:[PSTMP - Base Model]]</f>
        <v>0.10000000000000016</v>
      </c>
      <c r="D18" s="8">
        <f>(EntryPrices[[#This Row],[PSTMP - Revenue - 10% Decrease]]-EntryPrices[[#This Row],[PSTMP - Base Model]:[PSTMP - Base Model]])/EntryPrices[[#This Row],[PSTMP - Base Model]:[PSTMP - Base Model]]</f>
        <v>-0.10000000000000003</v>
      </c>
      <c r="E18" s="8">
        <f>(EntryPrices[[#This Row],[PSTMP - Capacity - 10% Increase]]-EntryPrices[[#This Row],[PSTMP - Base Model]:[PSTMP - Base Model]])/EntryPrices[[#This Row],[PSTMP - Base Model]:[PSTMP - Base Model]]</f>
        <v>-9.0909090909090925E-2</v>
      </c>
      <c r="F18" s="8">
        <f>(EntryPrices[[#This Row],[PSTMP - Capacity - 10% Decrease]]-EntryPrices[[#This Row],[PSTMP - Base Model]:[PSTMP - Base Model]])/EntryPrices[[#This Row],[PSTMP - Base Model]:[PSTMP - Base Model]]</f>
        <v>0.11111111111111098</v>
      </c>
    </row>
    <row r="19" spans="1:6" x14ac:dyDescent="0.2">
      <c r="A19" s="4" t="s">
        <v>19</v>
      </c>
      <c r="B19" s="8">
        <f>(EntryPrices[[#This Row],[PSTMP - Base Model]]-EntryPrices[[#This Row],[PSTMP - Base Model]:[PSTMP - Base Model]])/EntryPrices[[#This Row],[PSTMP - Base Model]:[PSTMP - Base Model]]</f>
        <v>0</v>
      </c>
      <c r="C19" s="8">
        <f>(EntryPrices[[#This Row],[PSTMP - Revenue - 10% Increase ]]-EntryPrices[[#This Row],[PSTMP - Base Model]:[PSTMP - Base Model]])/EntryPrices[[#This Row],[PSTMP - Base Model]:[PSTMP - Base Model]]</f>
        <v>0.10000000000000016</v>
      </c>
      <c r="D19" s="8">
        <f>(EntryPrices[[#This Row],[PSTMP - Revenue - 10% Decrease]]-EntryPrices[[#This Row],[PSTMP - Base Model]:[PSTMP - Base Model]])/EntryPrices[[#This Row],[PSTMP - Base Model]:[PSTMP - Base Model]]</f>
        <v>-0.10000000000000003</v>
      </c>
      <c r="E19" s="8">
        <f>(EntryPrices[[#This Row],[PSTMP - Capacity - 10% Increase]]-EntryPrices[[#This Row],[PSTMP - Base Model]:[PSTMP - Base Model]])/EntryPrices[[#This Row],[PSTMP - Base Model]:[PSTMP - Base Model]]</f>
        <v>-9.0909090909090925E-2</v>
      </c>
      <c r="F19" s="8">
        <f>(EntryPrices[[#This Row],[PSTMP - Capacity - 10% Decrease]]-EntryPrices[[#This Row],[PSTMP - Base Model]:[PSTMP - Base Model]])/EntryPrices[[#This Row],[PSTMP - Base Model]:[PSTMP - Base Model]]</f>
        <v>0.11111111111111098</v>
      </c>
    </row>
    <row r="20" spans="1:6" x14ac:dyDescent="0.2">
      <c r="A20" s="4" t="s">
        <v>20</v>
      </c>
      <c r="B20" s="8">
        <f>(EntryPrices[[#This Row],[PSTMP - Base Model]]-EntryPrices[[#This Row],[PSTMP - Base Model]:[PSTMP - Base Model]])/EntryPrices[[#This Row],[PSTMP - Base Model]:[PSTMP - Base Model]]</f>
        <v>0</v>
      </c>
      <c r="C20" s="8">
        <f>(EntryPrices[[#This Row],[PSTMP - Revenue - 10% Increase ]]-EntryPrices[[#This Row],[PSTMP - Base Model]:[PSTMP - Base Model]])/EntryPrices[[#This Row],[PSTMP - Base Model]:[PSTMP - Base Model]]</f>
        <v>0.10000000000000016</v>
      </c>
      <c r="D20" s="8">
        <f>(EntryPrices[[#This Row],[PSTMP - Revenue - 10% Decrease]]-EntryPrices[[#This Row],[PSTMP - Base Model]:[PSTMP - Base Model]])/EntryPrices[[#This Row],[PSTMP - Base Model]:[PSTMP - Base Model]]</f>
        <v>-0.10000000000000003</v>
      </c>
      <c r="E20" s="8">
        <f>(EntryPrices[[#This Row],[PSTMP - Capacity - 10% Increase]]-EntryPrices[[#This Row],[PSTMP - Base Model]:[PSTMP - Base Model]])/EntryPrices[[#This Row],[PSTMP - Base Model]:[PSTMP - Base Model]]</f>
        <v>-9.0909090909090925E-2</v>
      </c>
      <c r="F20" s="8">
        <f>(EntryPrices[[#This Row],[PSTMP - Capacity - 10% Decrease]]-EntryPrices[[#This Row],[PSTMP - Base Model]:[PSTMP - Base Model]])/EntryPrices[[#This Row],[PSTMP - Base Model]:[PSTMP - Base Model]]</f>
        <v>0.11111111111111098</v>
      </c>
    </row>
    <row r="21" spans="1:6" x14ac:dyDescent="0.2">
      <c r="A21" s="4" t="s">
        <v>21</v>
      </c>
      <c r="B21" s="8">
        <f>(EntryPrices[[#This Row],[PSTMP - Base Model]]-EntryPrices[[#This Row],[PSTMP - Base Model]:[PSTMP - Base Model]])/EntryPrices[[#This Row],[PSTMP - Base Model]:[PSTMP - Base Model]]</f>
        <v>0</v>
      </c>
      <c r="C21" s="8">
        <f>(EntryPrices[[#This Row],[PSTMP - Revenue - 10% Increase ]]-EntryPrices[[#This Row],[PSTMP - Base Model]:[PSTMP - Base Model]])/EntryPrices[[#This Row],[PSTMP - Base Model]:[PSTMP - Base Model]]</f>
        <v>0.10000000000000016</v>
      </c>
      <c r="D21" s="8">
        <f>(EntryPrices[[#This Row],[PSTMP - Revenue - 10% Decrease]]-EntryPrices[[#This Row],[PSTMP - Base Model]:[PSTMP - Base Model]])/EntryPrices[[#This Row],[PSTMP - Base Model]:[PSTMP - Base Model]]</f>
        <v>-0.10000000000000003</v>
      </c>
      <c r="E21" s="8">
        <f>(EntryPrices[[#This Row],[PSTMP - Capacity - 10% Increase]]-EntryPrices[[#This Row],[PSTMP - Base Model]:[PSTMP - Base Model]])/EntryPrices[[#This Row],[PSTMP - Base Model]:[PSTMP - Base Model]]</f>
        <v>-9.0909090909090925E-2</v>
      </c>
      <c r="F21" s="8">
        <f>(EntryPrices[[#This Row],[PSTMP - Capacity - 10% Decrease]]-EntryPrices[[#This Row],[PSTMP - Base Model]:[PSTMP - Base Model]])/EntryPrices[[#This Row],[PSTMP - Base Model]:[PSTMP - Base Model]]</f>
        <v>0.11111111111111098</v>
      </c>
    </row>
    <row r="22" spans="1:6" x14ac:dyDescent="0.2">
      <c r="A22" s="4" t="s">
        <v>22</v>
      </c>
      <c r="B22" s="8">
        <f>(EntryPrices[[#This Row],[PSTMP - Base Model]]-EntryPrices[[#This Row],[PSTMP - Base Model]:[PSTMP - Base Model]])/EntryPrices[[#This Row],[PSTMP - Base Model]:[PSTMP - Base Model]]</f>
        <v>0</v>
      </c>
      <c r="C22" s="8">
        <f>(EntryPrices[[#This Row],[PSTMP - Revenue - 10% Increase ]]-EntryPrices[[#This Row],[PSTMP - Base Model]:[PSTMP - Base Model]])/EntryPrices[[#This Row],[PSTMP - Base Model]:[PSTMP - Base Model]]</f>
        <v>0.10000000000000016</v>
      </c>
      <c r="D22" s="8">
        <f>(EntryPrices[[#This Row],[PSTMP - Revenue - 10% Decrease]]-EntryPrices[[#This Row],[PSTMP - Base Model]:[PSTMP - Base Model]])/EntryPrices[[#This Row],[PSTMP - Base Model]:[PSTMP - Base Model]]</f>
        <v>-0.10000000000000003</v>
      </c>
      <c r="E22" s="8">
        <f>(EntryPrices[[#This Row],[PSTMP - Capacity - 10% Increase]]-EntryPrices[[#This Row],[PSTMP - Base Model]:[PSTMP - Base Model]])/EntryPrices[[#This Row],[PSTMP - Base Model]:[PSTMP - Base Model]]</f>
        <v>-9.0909090909090925E-2</v>
      </c>
      <c r="F22" s="8">
        <f>(EntryPrices[[#This Row],[PSTMP - Capacity - 10% Decrease]]-EntryPrices[[#This Row],[PSTMP - Base Model]:[PSTMP - Base Model]])/EntryPrices[[#This Row],[PSTMP - Base Model]:[PSTMP - Base Model]]</f>
        <v>0.11111111111111098</v>
      </c>
    </row>
    <row r="23" spans="1:6" x14ac:dyDescent="0.2">
      <c r="A23" s="4" t="s">
        <v>23</v>
      </c>
      <c r="B23" s="8">
        <f>(EntryPrices[[#This Row],[PSTMP - Base Model]]-EntryPrices[[#This Row],[PSTMP - Base Model]:[PSTMP - Base Model]])/EntryPrices[[#This Row],[PSTMP - Base Model]:[PSTMP - Base Model]]</f>
        <v>0</v>
      </c>
      <c r="C23" s="8">
        <f>(EntryPrices[[#This Row],[PSTMP - Revenue - 10% Increase ]]-EntryPrices[[#This Row],[PSTMP - Base Model]:[PSTMP - Base Model]])/EntryPrices[[#This Row],[PSTMP - Base Model]:[PSTMP - Base Model]]</f>
        <v>0.10000000000000016</v>
      </c>
      <c r="D23" s="8">
        <f>(EntryPrices[[#This Row],[PSTMP - Revenue - 10% Decrease]]-EntryPrices[[#This Row],[PSTMP - Base Model]:[PSTMP - Base Model]])/EntryPrices[[#This Row],[PSTMP - Base Model]:[PSTMP - Base Model]]</f>
        <v>-0.10000000000000003</v>
      </c>
      <c r="E23" s="8">
        <f>(EntryPrices[[#This Row],[PSTMP - Capacity - 10% Increase]]-EntryPrices[[#This Row],[PSTMP - Base Model]:[PSTMP - Base Model]])/EntryPrices[[#This Row],[PSTMP - Base Model]:[PSTMP - Base Model]]</f>
        <v>-9.0909090909090925E-2</v>
      </c>
      <c r="F23" s="8">
        <f>(EntryPrices[[#This Row],[PSTMP - Capacity - 10% Decrease]]-EntryPrices[[#This Row],[PSTMP - Base Model]:[PSTMP - Base Model]])/EntryPrices[[#This Row],[PSTMP - Base Model]:[PSTMP - Base Model]]</f>
        <v>0.11111111111111098</v>
      </c>
    </row>
    <row r="24" spans="1:6" x14ac:dyDescent="0.2">
      <c r="A24" s="4" t="s">
        <v>24</v>
      </c>
      <c r="B24" s="8">
        <f>(EntryPrices[[#This Row],[PSTMP - Base Model]]-EntryPrices[[#This Row],[PSTMP - Base Model]:[PSTMP - Base Model]])/EntryPrices[[#This Row],[PSTMP - Base Model]:[PSTMP - Base Model]]</f>
        <v>0</v>
      </c>
      <c r="C24" s="8">
        <f>(EntryPrices[[#This Row],[PSTMP - Revenue - 10% Increase ]]-EntryPrices[[#This Row],[PSTMP - Base Model]:[PSTMP - Base Model]])/EntryPrices[[#This Row],[PSTMP - Base Model]:[PSTMP - Base Model]]</f>
        <v>0.10000000000000016</v>
      </c>
      <c r="D24" s="8">
        <f>(EntryPrices[[#This Row],[PSTMP - Revenue - 10% Decrease]]-EntryPrices[[#This Row],[PSTMP - Base Model]:[PSTMP - Base Model]])/EntryPrices[[#This Row],[PSTMP - Base Model]:[PSTMP - Base Model]]</f>
        <v>-0.10000000000000003</v>
      </c>
      <c r="E24" s="8">
        <f>(EntryPrices[[#This Row],[PSTMP - Capacity - 10% Increase]]-EntryPrices[[#This Row],[PSTMP - Base Model]:[PSTMP - Base Model]])/EntryPrices[[#This Row],[PSTMP - Base Model]:[PSTMP - Base Model]]</f>
        <v>-9.0909090909090925E-2</v>
      </c>
      <c r="F24" s="8">
        <f>(EntryPrices[[#This Row],[PSTMP - Capacity - 10% Decrease]]-EntryPrices[[#This Row],[PSTMP - Base Model]:[PSTMP - Base Model]])/EntryPrices[[#This Row],[PSTMP - Base Model]:[PSTMP - Base Model]]</f>
        <v>0.11111111111111098</v>
      </c>
    </row>
    <row r="25" spans="1:6" x14ac:dyDescent="0.2">
      <c r="A25" s="4" t="s">
        <v>25</v>
      </c>
      <c r="B25" s="8">
        <f>(EntryPrices[[#This Row],[PSTMP - Base Model]]-EntryPrices[[#This Row],[PSTMP - Base Model]:[PSTMP - Base Model]])/EntryPrices[[#This Row],[PSTMP - Base Model]:[PSTMP - Base Model]]</f>
        <v>0</v>
      </c>
      <c r="C25" s="8">
        <f>(EntryPrices[[#This Row],[PSTMP - Revenue - 10% Increase ]]-EntryPrices[[#This Row],[PSTMP - Base Model]:[PSTMP - Base Model]])/EntryPrices[[#This Row],[PSTMP - Base Model]:[PSTMP - Base Model]]</f>
        <v>0.10000000000000016</v>
      </c>
      <c r="D25" s="8">
        <f>(EntryPrices[[#This Row],[PSTMP - Revenue - 10% Decrease]]-EntryPrices[[#This Row],[PSTMP - Base Model]:[PSTMP - Base Model]])/EntryPrices[[#This Row],[PSTMP - Base Model]:[PSTMP - Base Model]]</f>
        <v>-0.10000000000000003</v>
      </c>
      <c r="E25" s="8">
        <f>(EntryPrices[[#This Row],[PSTMP - Capacity - 10% Increase]]-EntryPrices[[#This Row],[PSTMP - Base Model]:[PSTMP - Base Model]])/EntryPrices[[#This Row],[PSTMP - Base Model]:[PSTMP - Base Model]]</f>
        <v>-9.0909090909090925E-2</v>
      </c>
      <c r="F25" s="8">
        <f>(EntryPrices[[#This Row],[PSTMP - Capacity - 10% Decrease]]-EntryPrices[[#This Row],[PSTMP - Base Model]:[PSTMP - Base Model]])/EntryPrices[[#This Row],[PSTMP - Base Model]:[PSTMP - Base Model]]</f>
        <v>0.11111111111111098</v>
      </c>
    </row>
    <row r="26" spans="1:6" x14ac:dyDescent="0.2">
      <c r="A26" s="4" t="s">
        <v>26</v>
      </c>
      <c r="B26" s="8">
        <f>(EntryPrices[[#This Row],[PSTMP - Base Model]]-EntryPrices[[#This Row],[PSTMP - Base Model]:[PSTMP - Base Model]])/EntryPrices[[#This Row],[PSTMP - Base Model]:[PSTMP - Base Model]]</f>
        <v>0</v>
      </c>
      <c r="C26" s="8">
        <f>(EntryPrices[[#This Row],[PSTMP - Revenue - 10% Increase ]]-EntryPrices[[#This Row],[PSTMP - Base Model]:[PSTMP - Base Model]])/EntryPrices[[#This Row],[PSTMP - Base Model]:[PSTMP - Base Model]]</f>
        <v>0.10000000000000016</v>
      </c>
      <c r="D26" s="8">
        <f>(EntryPrices[[#This Row],[PSTMP - Revenue - 10% Decrease]]-EntryPrices[[#This Row],[PSTMP - Base Model]:[PSTMP - Base Model]])/EntryPrices[[#This Row],[PSTMP - Base Model]:[PSTMP - Base Model]]</f>
        <v>-0.10000000000000003</v>
      </c>
      <c r="E26" s="8">
        <f>(EntryPrices[[#This Row],[PSTMP - Capacity - 10% Increase]]-EntryPrices[[#This Row],[PSTMP - Base Model]:[PSTMP - Base Model]])/EntryPrices[[#This Row],[PSTMP - Base Model]:[PSTMP - Base Model]]</f>
        <v>-9.0909090909090925E-2</v>
      </c>
      <c r="F26" s="8">
        <f>(EntryPrices[[#This Row],[PSTMP - Capacity - 10% Decrease]]-EntryPrices[[#This Row],[PSTMP - Base Model]:[PSTMP - Base Model]])/EntryPrices[[#This Row],[PSTMP - Base Model]:[PSTMP - Base Model]]</f>
        <v>0.11111111111111098</v>
      </c>
    </row>
    <row r="27" spans="1:6" x14ac:dyDescent="0.2">
      <c r="A27" s="4" t="s">
        <v>27</v>
      </c>
      <c r="B27" s="8">
        <f>(EntryPrices[[#This Row],[PSTMP - Base Model]]-EntryPrices[[#This Row],[PSTMP - Base Model]:[PSTMP - Base Model]])/EntryPrices[[#This Row],[PSTMP - Base Model]:[PSTMP - Base Model]]</f>
        <v>0</v>
      </c>
      <c r="C27" s="8">
        <f>(EntryPrices[[#This Row],[PSTMP - Revenue - 10% Increase ]]-EntryPrices[[#This Row],[PSTMP - Base Model]:[PSTMP - Base Model]])/EntryPrices[[#This Row],[PSTMP - Base Model]:[PSTMP - Base Model]]</f>
        <v>0.10000000000000016</v>
      </c>
      <c r="D27" s="8">
        <f>(EntryPrices[[#This Row],[PSTMP - Revenue - 10% Decrease]]-EntryPrices[[#This Row],[PSTMP - Base Model]:[PSTMP - Base Model]])/EntryPrices[[#This Row],[PSTMP - Base Model]:[PSTMP - Base Model]]</f>
        <v>-0.10000000000000003</v>
      </c>
      <c r="E27" s="8">
        <f>(EntryPrices[[#This Row],[PSTMP - Capacity - 10% Increase]]-EntryPrices[[#This Row],[PSTMP - Base Model]:[PSTMP - Base Model]])/EntryPrices[[#This Row],[PSTMP - Base Model]:[PSTMP - Base Model]]</f>
        <v>-9.0909090909090925E-2</v>
      </c>
      <c r="F27" s="8">
        <f>(EntryPrices[[#This Row],[PSTMP - Capacity - 10% Decrease]]-EntryPrices[[#This Row],[PSTMP - Base Model]:[PSTMP - Base Model]])/EntryPrices[[#This Row],[PSTMP - Base Model]:[PSTMP - Base Model]]</f>
        <v>0.11111111111111098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22"/>
  <sheetViews>
    <sheetView workbookViewId="0"/>
  </sheetViews>
  <sheetFormatPr baseColWidth="10" defaultColWidth="14.6640625" defaultRowHeight="15" x14ac:dyDescent="0.2"/>
  <cols>
    <col min="1" max="1" width="38.33203125" customWidth="1"/>
  </cols>
  <sheetData>
    <row r="1" spans="1:6" s="1" customFormat="1" ht="30" x14ac:dyDescent="0.2">
      <c r="A1" s="2" t="s">
        <v>1</v>
      </c>
      <c r="B1" s="2" t="s">
        <v>245</v>
      </c>
      <c r="C1" s="2" t="s">
        <v>246</v>
      </c>
      <c r="D1" s="2" t="s">
        <v>247</v>
      </c>
      <c r="E1" s="2" t="s">
        <v>248</v>
      </c>
      <c r="F1" s="2" t="s">
        <v>249</v>
      </c>
    </row>
    <row r="2" spans="1:6" x14ac:dyDescent="0.2">
      <c r="A2" s="4" t="s">
        <v>28</v>
      </c>
      <c r="B2" s="3">
        <v>4.0775607735966526</v>
      </c>
      <c r="C2" s="3">
        <v>4.4853168509563188</v>
      </c>
      <c r="D2" s="3">
        <v>3.6698046962369872</v>
      </c>
      <c r="E2" s="3">
        <v>3.7068734305424105</v>
      </c>
      <c r="F2" s="3">
        <v>4.5306230817740598</v>
      </c>
    </row>
    <row r="3" spans="1:6" x14ac:dyDescent="0.2">
      <c r="A3" s="4" t="s">
        <v>29</v>
      </c>
      <c r="B3" s="3">
        <v>4.0775607735966526</v>
      </c>
      <c r="C3" s="3">
        <v>4.4853168509563188</v>
      </c>
      <c r="D3" s="3">
        <v>3.6698046962369872</v>
      </c>
      <c r="E3" s="3">
        <v>3.7068734305424105</v>
      </c>
      <c r="F3" s="3">
        <v>4.5306230817740598</v>
      </c>
    </row>
    <row r="4" spans="1:6" x14ac:dyDescent="0.2">
      <c r="A4" s="4" t="s">
        <v>30</v>
      </c>
      <c r="B4" s="3">
        <v>4.0775607735966526</v>
      </c>
      <c r="C4" s="3">
        <v>4.4853168509563188</v>
      </c>
      <c r="D4" s="3">
        <v>3.6698046962369872</v>
      </c>
      <c r="E4" s="3">
        <v>3.7068734305424105</v>
      </c>
      <c r="F4" s="3">
        <v>4.5306230817740598</v>
      </c>
    </row>
    <row r="5" spans="1:6" x14ac:dyDescent="0.2">
      <c r="A5" s="4" t="s">
        <v>31</v>
      </c>
      <c r="B5" s="3">
        <v>4.0775607735966526</v>
      </c>
      <c r="C5" s="3">
        <v>4.4853168509563188</v>
      </c>
      <c r="D5" s="3">
        <v>3.6698046962369872</v>
      </c>
      <c r="E5" s="3">
        <v>3.7068734305424105</v>
      </c>
      <c r="F5" s="3">
        <v>4.5306230817740598</v>
      </c>
    </row>
    <row r="6" spans="1:6" x14ac:dyDescent="0.2">
      <c r="A6" s="4" t="s">
        <v>32</v>
      </c>
      <c r="B6" s="3">
        <v>4.0775607735966526</v>
      </c>
      <c r="C6" s="3">
        <v>4.4853168509563188</v>
      </c>
      <c r="D6" s="3">
        <v>3.6698046962369872</v>
      </c>
      <c r="E6" s="3">
        <v>3.7068734305424105</v>
      </c>
      <c r="F6" s="3">
        <v>4.5306230817740598</v>
      </c>
    </row>
    <row r="7" spans="1:6" x14ac:dyDescent="0.2">
      <c r="A7" s="4" t="s">
        <v>33</v>
      </c>
      <c r="B7" s="3">
        <v>4.0775607735966526</v>
      </c>
      <c r="C7" s="3">
        <v>4.4853168509563188</v>
      </c>
      <c r="D7" s="3">
        <v>3.6698046962369872</v>
      </c>
      <c r="E7" s="3">
        <v>3.7068734305424105</v>
      </c>
      <c r="F7" s="3">
        <v>4.5306230817740598</v>
      </c>
    </row>
    <row r="8" spans="1:6" x14ac:dyDescent="0.2">
      <c r="A8" s="4" t="s">
        <v>34</v>
      </c>
      <c r="B8" s="3">
        <v>4.0775607735966526</v>
      </c>
      <c r="C8" s="3">
        <v>4.4853168509563188</v>
      </c>
      <c r="D8" s="3">
        <v>3.6698046962369872</v>
      </c>
      <c r="E8" s="3">
        <v>3.7068734305424105</v>
      </c>
      <c r="F8" s="3">
        <v>4.5306230817740598</v>
      </c>
    </row>
    <row r="9" spans="1:6" x14ac:dyDescent="0.2">
      <c r="A9" s="4" t="s">
        <v>35</v>
      </c>
      <c r="B9" s="3">
        <v>4.0775607735966526</v>
      </c>
      <c r="C9" s="3">
        <v>4.4853168509563188</v>
      </c>
      <c r="D9" s="3">
        <v>3.6698046962369872</v>
      </c>
      <c r="E9" s="3">
        <v>3.7068734305424105</v>
      </c>
      <c r="F9" s="3">
        <v>4.5306230817740598</v>
      </c>
    </row>
    <row r="10" spans="1:6" x14ac:dyDescent="0.2">
      <c r="A10" s="4" t="s">
        <v>36</v>
      </c>
      <c r="B10" s="3">
        <v>4.0775607735966526</v>
      </c>
      <c r="C10" s="3">
        <v>4.4853168509563188</v>
      </c>
      <c r="D10" s="3">
        <v>3.6698046962369872</v>
      </c>
      <c r="E10" s="3">
        <v>3.7068734305424105</v>
      </c>
      <c r="F10" s="3">
        <v>4.5306230817740598</v>
      </c>
    </row>
    <row r="11" spans="1:6" x14ac:dyDescent="0.2">
      <c r="A11" s="4" t="s">
        <v>37</v>
      </c>
      <c r="B11" s="3">
        <v>4.0775607735966526</v>
      </c>
      <c r="C11" s="3">
        <v>4.4853168509563188</v>
      </c>
      <c r="D11" s="3">
        <v>3.6698046962369872</v>
      </c>
      <c r="E11" s="3">
        <v>3.7068734305424105</v>
      </c>
      <c r="F11" s="3">
        <v>4.5306230817740598</v>
      </c>
    </row>
    <row r="12" spans="1:6" x14ac:dyDescent="0.2">
      <c r="A12" s="4" t="s">
        <v>38</v>
      </c>
      <c r="B12" s="3">
        <v>4.0775607735966526</v>
      </c>
      <c r="C12" s="3">
        <v>4.4853168509563188</v>
      </c>
      <c r="D12" s="3">
        <v>3.6698046962369872</v>
      </c>
      <c r="E12" s="3">
        <v>3.7068734305424105</v>
      </c>
      <c r="F12" s="3">
        <v>4.5306230817740598</v>
      </c>
    </row>
    <row r="13" spans="1:6" x14ac:dyDescent="0.2">
      <c r="A13" s="4" t="s">
        <v>39</v>
      </c>
      <c r="B13" s="3">
        <v>4.0775607735966526</v>
      </c>
      <c r="C13" s="3">
        <v>4.4853168509563188</v>
      </c>
      <c r="D13" s="3">
        <v>3.6698046962369872</v>
      </c>
      <c r="E13" s="3">
        <v>3.7068734305424105</v>
      </c>
      <c r="F13" s="3">
        <v>4.5306230817740598</v>
      </c>
    </row>
    <row r="14" spans="1:6" x14ac:dyDescent="0.2">
      <c r="A14" s="4" t="s">
        <v>40</v>
      </c>
      <c r="B14" s="3">
        <v>4.0775607735966526</v>
      </c>
      <c r="C14" s="3">
        <v>4.4853168509563188</v>
      </c>
      <c r="D14" s="3">
        <v>3.6698046962369872</v>
      </c>
      <c r="E14" s="3">
        <v>3.7068734305424105</v>
      </c>
      <c r="F14" s="3">
        <v>4.5306230817740598</v>
      </c>
    </row>
    <row r="15" spans="1:6" x14ac:dyDescent="0.2">
      <c r="A15" s="4" t="s">
        <v>41</v>
      </c>
      <c r="B15" s="3">
        <v>4.0775607735966526</v>
      </c>
      <c r="C15" s="3">
        <v>4.4853168509563188</v>
      </c>
      <c r="D15" s="3">
        <v>3.6698046962369872</v>
      </c>
      <c r="E15" s="3">
        <v>3.7068734305424105</v>
      </c>
      <c r="F15" s="3">
        <v>4.5306230817740598</v>
      </c>
    </row>
    <row r="16" spans="1:6" x14ac:dyDescent="0.2">
      <c r="A16" s="4" t="s">
        <v>42</v>
      </c>
      <c r="B16" s="3">
        <v>4.0775607735966526</v>
      </c>
      <c r="C16" s="3">
        <v>4.4853168509563188</v>
      </c>
      <c r="D16" s="3">
        <v>3.6698046962369872</v>
      </c>
      <c r="E16" s="3">
        <v>3.7068734305424105</v>
      </c>
      <c r="F16" s="3">
        <v>4.5306230817740598</v>
      </c>
    </row>
    <row r="17" spans="1:6" x14ac:dyDescent="0.2">
      <c r="A17" s="4" t="s">
        <v>43</v>
      </c>
      <c r="B17" s="3">
        <v>4.0775607735966526</v>
      </c>
      <c r="C17" s="3">
        <v>4.4853168509563188</v>
      </c>
      <c r="D17" s="3">
        <v>3.6698046962369872</v>
      </c>
      <c r="E17" s="3">
        <v>3.7068734305424105</v>
      </c>
      <c r="F17" s="3">
        <v>4.5306230817740598</v>
      </c>
    </row>
    <row r="18" spans="1:6" x14ac:dyDescent="0.2">
      <c r="A18" s="4" t="s">
        <v>44</v>
      </c>
      <c r="B18" s="3">
        <v>4.0775607735966526</v>
      </c>
      <c r="C18" s="3">
        <v>4.4853168509563188</v>
      </c>
      <c r="D18" s="3">
        <v>3.6698046962369872</v>
      </c>
      <c r="E18" s="3">
        <v>3.7068734305424105</v>
      </c>
      <c r="F18" s="3">
        <v>4.5306230817740598</v>
      </c>
    </row>
    <row r="19" spans="1:6" x14ac:dyDescent="0.2">
      <c r="A19" s="4" t="s">
        <v>45</v>
      </c>
      <c r="B19" s="3">
        <v>4.0775607735966526</v>
      </c>
      <c r="C19" s="3">
        <v>4.4853168509563188</v>
      </c>
      <c r="D19" s="3">
        <v>3.6698046962369872</v>
      </c>
      <c r="E19" s="3">
        <v>3.7068734305424105</v>
      </c>
      <c r="F19" s="3">
        <v>4.5306230817740598</v>
      </c>
    </row>
    <row r="20" spans="1:6" x14ac:dyDescent="0.2">
      <c r="A20" s="4" t="s">
        <v>46</v>
      </c>
      <c r="B20" s="3">
        <v>4.0775607735966526</v>
      </c>
      <c r="C20" s="3">
        <v>4.4853168509563188</v>
      </c>
      <c r="D20" s="3">
        <v>3.6698046962369872</v>
      </c>
      <c r="E20" s="3">
        <v>3.7068734305424105</v>
      </c>
      <c r="F20" s="3">
        <v>4.5306230817740598</v>
      </c>
    </row>
    <row r="21" spans="1:6" x14ac:dyDescent="0.2">
      <c r="A21" s="4" t="s">
        <v>47</v>
      </c>
      <c r="B21" s="3">
        <v>4.0775607735966526</v>
      </c>
      <c r="C21" s="3">
        <v>4.4853168509563188</v>
      </c>
      <c r="D21" s="3">
        <v>3.6698046962369872</v>
      </c>
      <c r="E21" s="3">
        <v>3.7068734305424105</v>
      </c>
      <c r="F21" s="3">
        <v>4.5306230817740598</v>
      </c>
    </row>
    <row r="22" spans="1:6" x14ac:dyDescent="0.2">
      <c r="A22" s="4" t="s">
        <v>48</v>
      </c>
      <c r="B22" s="3">
        <v>4.0775607735966526</v>
      </c>
      <c r="C22" s="3">
        <v>4.4853168509563188</v>
      </c>
      <c r="D22" s="3">
        <v>3.6698046962369872</v>
      </c>
      <c r="E22" s="3">
        <v>3.7068734305424105</v>
      </c>
      <c r="F22" s="3">
        <v>4.5306230817740598</v>
      </c>
    </row>
    <row r="23" spans="1:6" x14ac:dyDescent="0.2">
      <c r="A23" s="4" t="s">
        <v>49</v>
      </c>
      <c r="B23" s="3">
        <v>4.0775607735966526</v>
      </c>
      <c r="C23" s="3">
        <v>4.4853168509563188</v>
      </c>
      <c r="D23" s="3">
        <v>3.6698046962369872</v>
      </c>
      <c r="E23" s="3">
        <v>3.7068734305424105</v>
      </c>
      <c r="F23" s="3">
        <v>4.5306230817740598</v>
      </c>
    </row>
    <row r="24" spans="1:6" x14ac:dyDescent="0.2">
      <c r="A24" s="4" t="s">
        <v>50</v>
      </c>
      <c r="B24" s="3">
        <v>4.0775607735966526</v>
      </c>
      <c r="C24" s="3">
        <v>4.4853168509563188</v>
      </c>
      <c r="D24" s="3">
        <v>3.6698046962369872</v>
      </c>
      <c r="E24" s="3">
        <v>3.7068734305424105</v>
      </c>
      <c r="F24" s="3">
        <v>4.5306230817740598</v>
      </c>
    </row>
    <row r="25" spans="1:6" x14ac:dyDescent="0.2">
      <c r="A25" s="4" t="s">
        <v>51</v>
      </c>
      <c r="B25" s="3">
        <v>4.0775607735966526</v>
      </c>
      <c r="C25" s="3">
        <v>4.4853168509563188</v>
      </c>
      <c r="D25" s="3">
        <v>3.6698046962369872</v>
      </c>
      <c r="E25" s="3">
        <v>3.7068734305424105</v>
      </c>
      <c r="F25" s="3">
        <v>4.5306230817740598</v>
      </c>
    </row>
    <row r="26" spans="1:6" x14ac:dyDescent="0.2">
      <c r="A26" s="4" t="s">
        <v>52</v>
      </c>
      <c r="B26" s="3">
        <v>4.0775607735966526</v>
      </c>
      <c r="C26" s="3">
        <v>4.4853168509563188</v>
      </c>
      <c r="D26" s="3">
        <v>3.6698046962369872</v>
      </c>
      <c r="E26" s="3">
        <v>3.7068734305424105</v>
      </c>
      <c r="F26" s="3">
        <v>4.5306230817740598</v>
      </c>
    </row>
    <row r="27" spans="1:6" x14ac:dyDescent="0.2">
      <c r="A27" s="4" t="s">
        <v>53</v>
      </c>
      <c r="B27" s="3">
        <v>4.0775607735966526</v>
      </c>
      <c r="C27" s="3">
        <v>4.4853168509563188</v>
      </c>
      <c r="D27" s="3">
        <v>3.6698046962369872</v>
      </c>
      <c r="E27" s="3">
        <v>3.7068734305424105</v>
      </c>
      <c r="F27" s="3">
        <v>4.5306230817740598</v>
      </c>
    </row>
    <row r="28" spans="1:6" x14ac:dyDescent="0.2">
      <c r="A28" s="4" t="s">
        <v>54</v>
      </c>
      <c r="B28" s="3">
        <v>4.0775607735966526</v>
      </c>
      <c r="C28" s="3">
        <v>4.4853168509563188</v>
      </c>
      <c r="D28" s="3">
        <v>3.6698046962369872</v>
      </c>
      <c r="E28" s="3">
        <v>3.7068734305424105</v>
      </c>
      <c r="F28" s="3">
        <v>4.5306230817740598</v>
      </c>
    </row>
    <row r="29" spans="1:6" x14ac:dyDescent="0.2">
      <c r="A29" s="4" t="s">
        <v>55</v>
      </c>
      <c r="B29" s="3">
        <v>4.0775607735966526</v>
      </c>
      <c r="C29" s="3">
        <v>4.4853168509563188</v>
      </c>
      <c r="D29" s="3">
        <v>3.6698046962369872</v>
      </c>
      <c r="E29" s="3">
        <v>3.7068734305424105</v>
      </c>
      <c r="F29" s="3">
        <v>4.5306230817740598</v>
      </c>
    </row>
    <row r="30" spans="1:6" x14ac:dyDescent="0.2">
      <c r="A30" s="4" t="s">
        <v>56</v>
      </c>
      <c r="B30" s="3">
        <v>4.0775607735966526</v>
      </c>
      <c r="C30" s="3">
        <v>4.4853168509563188</v>
      </c>
      <c r="D30" s="3">
        <v>3.6698046962369872</v>
      </c>
      <c r="E30" s="3">
        <v>3.7068734305424105</v>
      </c>
      <c r="F30" s="3">
        <v>4.5306230817740598</v>
      </c>
    </row>
    <row r="31" spans="1:6" x14ac:dyDescent="0.2">
      <c r="A31" s="4" t="s">
        <v>57</v>
      </c>
      <c r="B31" s="3">
        <v>4.0775607735966526</v>
      </c>
      <c r="C31" s="3">
        <v>4.4853168509563188</v>
      </c>
      <c r="D31" s="3">
        <v>3.6698046962369872</v>
      </c>
      <c r="E31" s="3">
        <v>3.7068734305424105</v>
      </c>
      <c r="F31" s="3">
        <v>4.5306230817740598</v>
      </c>
    </row>
    <row r="32" spans="1:6" x14ac:dyDescent="0.2">
      <c r="A32" s="4" t="s">
        <v>58</v>
      </c>
      <c r="B32" s="3">
        <v>4.0775607735966526</v>
      </c>
      <c r="C32" s="3">
        <v>4.4853168509563188</v>
      </c>
      <c r="D32" s="3">
        <v>3.6698046962369872</v>
      </c>
      <c r="E32" s="3">
        <v>3.7068734305424105</v>
      </c>
      <c r="F32" s="3">
        <v>4.5306230817740598</v>
      </c>
    </row>
    <row r="33" spans="1:6" x14ac:dyDescent="0.2">
      <c r="A33" s="4" t="s">
        <v>59</v>
      </c>
      <c r="B33" s="3">
        <v>4.0775607735966526</v>
      </c>
      <c r="C33" s="3">
        <v>4.4853168509563188</v>
      </c>
      <c r="D33" s="3">
        <v>3.6698046962369872</v>
      </c>
      <c r="E33" s="3">
        <v>3.7068734305424105</v>
      </c>
      <c r="F33" s="3">
        <v>4.5306230817740598</v>
      </c>
    </row>
    <row r="34" spans="1:6" x14ac:dyDescent="0.2">
      <c r="A34" s="4" t="s">
        <v>60</v>
      </c>
      <c r="B34" s="3">
        <v>4.0775607735966526</v>
      </c>
      <c r="C34" s="3">
        <v>4.4853168509563188</v>
      </c>
      <c r="D34" s="3">
        <v>3.6698046962369872</v>
      </c>
      <c r="E34" s="3">
        <v>3.7068734305424105</v>
      </c>
      <c r="F34" s="3">
        <v>4.5306230817740598</v>
      </c>
    </row>
    <row r="35" spans="1:6" x14ac:dyDescent="0.2">
      <c r="A35" s="4" t="s">
        <v>61</v>
      </c>
      <c r="B35" s="3">
        <v>4.0775607735966526</v>
      </c>
      <c r="C35" s="3">
        <v>4.4853168509563188</v>
      </c>
      <c r="D35" s="3">
        <v>3.6698046962369872</v>
      </c>
      <c r="E35" s="3">
        <v>3.7068734305424105</v>
      </c>
      <c r="F35" s="3">
        <v>4.5306230817740598</v>
      </c>
    </row>
    <row r="36" spans="1:6" x14ac:dyDescent="0.2">
      <c r="A36" s="4" t="s">
        <v>62</v>
      </c>
      <c r="B36" s="3">
        <v>4.0775607735966526</v>
      </c>
      <c r="C36" s="3">
        <v>4.4853168509563188</v>
      </c>
      <c r="D36" s="3">
        <v>3.6698046962369872</v>
      </c>
      <c r="E36" s="3">
        <v>3.7068734305424105</v>
      </c>
      <c r="F36" s="3">
        <v>4.5306230817740598</v>
      </c>
    </row>
    <row r="37" spans="1:6" x14ac:dyDescent="0.2">
      <c r="A37" s="4" t="s">
        <v>63</v>
      </c>
      <c r="B37" s="3">
        <v>4.0775607735966526</v>
      </c>
      <c r="C37" s="3">
        <v>4.4853168509563188</v>
      </c>
      <c r="D37" s="3">
        <v>3.6698046962369872</v>
      </c>
      <c r="E37" s="3">
        <v>3.7068734305424105</v>
      </c>
      <c r="F37" s="3">
        <v>4.5306230817740598</v>
      </c>
    </row>
    <row r="38" spans="1:6" x14ac:dyDescent="0.2">
      <c r="A38" s="4" t="s">
        <v>64</v>
      </c>
      <c r="B38" s="3">
        <v>4.0775607735966526</v>
      </c>
      <c r="C38" s="3">
        <v>4.4853168509563188</v>
      </c>
      <c r="D38" s="3">
        <v>3.6698046962369872</v>
      </c>
      <c r="E38" s="3">
        <v>3.7068734305424105</v>
      </c>
      <c r="F38" s="3">
        <v>4.5306230817740598</v>
      </c>
    </row>
    <row r="39" spans="1:6" x14ac:dyDescent="0.2">
      <c r="A39" s="4" t="s">
        <v>65</v>
      </c>
      <c r="B39" s="3">
        <v>4.0775607735966526</v>
      </c>
      <c r="C39" s="3">
        <v>4.4853168509563188</v>
      </c>
      <c r="D39" s="3">
        <v>3.6698046962369872</v>
      </c>
      <c r="E39" s="3">
        <v>3.7068734305424105</v>
      </c>
      <c r="F39" s="3">
        <v>4.5306230817740598</v>
      </c>
    </row>
    <row r="40" spans="1:6" x14ac:dyDescent="0.2">
      <c r="A40" s="4" t="s">
        <v>66</v>
      </c>
      <c r="B40" s="3">
        <v>4.0775607735966526</v>
      </c>
      <c r="C40" s="3">
        <v>4.4853168509563188</v>
      </c>
      <c r="D40" s="3">
        <v>3.6698046962369872</v>
      </c>
      <c r="E40" s="3">
        <v>3.7068734305424105</v>
      </c>
      <c r="F40" s="3">
        <v>4.5306230817740598</v>
      </c>
    </row>
    <row r="41" spans="1:6" x14ac:dyDescent="0.2">
      <c r="A41" s="4" t="s">
        <v>67</v>
      </c>
      <c r="B41" s="3">
        <v>4.0775607735966526</v>
      </c>
      <c r="C41" s="3">
        <v>4.4853168509563188</v>
      </c>
      <c r="D41" s="3">
        <v>3.6698046962369872</v>
      </c>
      <c r="E41" s="3">
        <v>3.7068734305424105</v>
      </c>
      <c r="F41" s="3">
        <v>4.5306230817740598</v>
      </c>
    </row>
    <row r="42" spans="1:6" x14ac:dyDescent="0.2">
      <c r="A42" s="4" t="s">
        <v>68</v>
      </c>
      <c r="B42" s="3">
        <v>4.0775607735966526</v>
      </c>
      <c r="C42" s="3">
        <v>4.4853168509563188</v>
      </c>
      <c r="D42" s="3">
        <v>3.6698046962369872</v>
      </c>
      <c r="E42" s="3">
        <v>3.7068734305424105</v>
      </c>
      <c r="F42" s="3">
        <v>4.5306230817740598</v>
      </c>
    </row>
    <row r="43" spans="1:6" x14ac:dyDescent="0.2">
      <c r="A43" s="4" t="s">
        <v>69</v>
      </c>
      <c r="B43" s="3">
        <v>4.0775607735966526</v>
      </c>
      <c r="C43" s="3">
        <v>4.4853168509563188</v>
      </c>
      <c r="D43" s="3">
        <v>3.6698046962369872</v>
      </c>
      <c r="E43" s="3">
        <v>3.7068734305424105</v>
      </c>
      <c r="F43" s="3">
        <v>4.5306230817740598</v>
      </c>
    </row>
    <row r="44" spans="1:6" x14ac:dyDescent="0.2">
      <c r="A44" s="4" t="s">
        <v>70</v>
      </c>
      <c r="B44" s="3">
        <v>4.0775607735966526</v>
      </c>
      <c r="C44" s="3">
        <v>4.4853168509563188</v>
      </c>
      <c r="D44" s="3">
        <v>3.6698046962369872</v>
      </c>
      <c r="E44" s="3">
        <v>3.7068734305424105</v>
      </c>
      <c r="F44" s="3">
        <v>4.5306230817740598</v>
      </c>
    </row>
    <row r="45" spans="1:6" x14ac:dyDescent="0.2">
      <c r="A45" s="4" t="s">
        <v>71</v>
      </c>
      <c r="B45" s="3">
        <v>4.0775607735966526</v>
      </c>
      <c r="C45" s="3">
        <v>4.4853168509563188</v>
      </c>
      <c r="D45" s="3">
        <v>3.6698046962369872</v>
      </c>
      <c r="E45" s="3">
        <v>3.7068734305424105</v>
      </c>
      <c r="F45" s="3">
        <v>4.5306230817740598</v>
      </c>
    </row>
    <row r="46" spans="1:6" x14ac:dyDescent="0.2">
      <c r="A46" s="4" t="s">
        <v>72</v>
      </c>
      <c r="B46" s="3">
        <v>4.0775607735966526</v>
      </c>
      <c r="C46" s="3">
        <v>4.4853168509563188</v>
      </c>
      <c r="D46" s="3">
        <v>3.6698046962369872</v>
      </c>
      <c r="E46" s="3">
        <v>3.7068734305424105</v>
      </c>
      <c r="F46" s="3">
        <v>4.5306230817740598</v>
      </c>
    </row>
    <row r="47" spans="1:6" x14ac:dyDescent="0.2">
      <c r="A47" s="4" t="s">
        <v>73</v>
      </c>
      <c r="B47" s="3">
        <v>4.0775607735966526</v>
      </c>
      <c r="C47" s="3">
        <v>4.4853168509563188</v>
      </c>
      <c r="D47" s="3">
        <v>3.6698046962369872</v>
      </c>
      <c r="E47" s="3">
        <v>3.7068734305424105</v>
      </c>
      <c r="F47" s="3">
        <v>4.5306230817740598</v>
      </c>
    </row>
    <row r="48" spans="1:6" x14ac:dyDescent="0.2">
      <c r="A48" s="4" t="s">
        <v>74</v>
      </c>
      <c r="B48" s="3">
        <v>4.0775607735966526</v>
      </c>
      <c r="C48" s="3">
        <v>4.4853168509563188</v>
      </c>
      <c r="D48" s="3">
        <v>3.6698046962369872</v>
      </c>
      <c r="E48" s="3">
        <v>3.7068734305424105</v>
      </c>
      <c r="F48" s="3">
        <v>4.5306230817740598</v>
      </c>
    </row>
    <row r="49" spans="1:6" x14ac:dyDescent="0.2">
      <c r="A49" s="4" t="s">
        <v>75</v>
      </c>
      <c r="B49" s="3">
        <v>4.0775607735966526</v>
      </c>
      <c r="C49" s="3">
        <v>4.4853168509563188</v>
      </c>
      <c r="D49" s="3">
        <v>3.6698046962369872</v>
      </c>
      <c r="E49" s="3">
        <v>3.7068734305424105</v>
      </c>
      <c r="F49" s="3">
        <v>4.5306230817740598</v>
      </c>
    </row>
    <row r="50" spans="1:6" x14ac:dyDescent="0.2">
      <c r="A50" s="4" t="s">
        <v>10</v>
      </c>
      <c r="B50" s="3">
        <v>4.0775607735966526</v>
      </c>
      <c r="C50" s="3">
        <v>4.4853168509563188</v>
      </c>
      <c r="D50" s="3">
        <v>3.6698046962369872</v>
      </c>
      <c r="E50" s="3">
        <v>3.7068734305424105</v>
      </c>
      <c r="F50" s="3">
        <v>4.5306230817740598</v>
      </c>
    </row>
    <row r="51" spans="1:6" x14ac:dyDescent="0.2">
      <c r="A51" s="4" t="s">
        <v>76</v>
      </c>
      <c r="B51" s="3">
        <v>4.0775607735966526</v>
      </c>
      <c r="C51" s="3">
        <v>4.4853168509563188</v>
      </c>
      <c r="D51" s="3">
        <v>3.6698046962369872</v>
      </c>
      <c r="E51" s="3">
        <v>3.7068734305424105</v>
      </c>
      <c r="F51" s="3">
        <v>4.5306230817740598</v>
      </c>
    </row>
    <row r="52" spans="1:6" x14ac:dyDescent="0.2">
      <c r="A52" s="4" t="s">
        <v>77</v>
      </c>
      <c r="B52" s="3">
        <v>4.0775607735966526</v>
      </c>
      <c r="C52" s="3">
        <v>4.4853168509563188</v>
      </c>
      <c r="D52" s="3">
        <v>3.6698046962369872</v>
      </c>
      <c r="E52" s="3">
        <v>3.7068734305424105</v>
      </c>
      <c r="F52" s="3">
        <v>4.5306230817740598</v>
      </c>
    </row>
    <row r="53" spans="1:6" x14ac:dyDescent="0.2">
      <c r="A53" s="4" t="s">
        <v>78</v>
      </c>
      <c r="B53" s="3">
        <v>4.0775607735966526</v>
      </c>
      <c r="C53" s="3">
        <v>4.4853168509563188</v>
      </c>
      <c r="D53" s="3">
        <v>3.6698046962369872</v>
      </c>
      <c r="E53" s="3">
        <v>3.7068734305424105</v>
      </c>
      <c r="F53" s="3">
        <v>4.5306230817740598</v>
      </c>
    </row>
    <row r="54" spans="1:6" x14ac:dyDescent="0.2">
      <c r="A54" s="4" t="s">
        <v>79</v>
      </c>
      <c r="B54" s="3">
        <v>4.0775607735966526</v>
      </c>
      <c r="C54" s="3">
        <v>4.4853168509563188</v>
      </c>
      <c r="D54" s="3">
        <v>3.6698046962369872</v>
      </c>
      <c r="E54" s="3">
        <v>3.7068734305424105</v>
      </c>
      <c r="F54" s="3">
        <v>4.5306230817740598</v>
      </c>
    </row>
    <row r="55" spans="1:6" x14ac:dyDescent="0.2">
      <c r="A55" s="4" t="s">
        <v>80</v>
      </c>
      <c r="B55" s="3">
        <v>4.0775607735966526</v>
      </c>
      <c r="C55" s="3">
        <v>4.4853168509563188</v>
      </c>
      <c r="D55" s="3">
        <v>3.6698046962369872</v>
      </c>
      <c r="E55" s="3">
        <v>3.7068734305424105</v>
      </c>
      <c r="F55" s="3">
        <v>4.5306230817740598</v>
      </c>
    </row>
    <row r="56" spans="1:6" x14ac:dyDescent="0.2">
      <c r="A56" s="4" t="s">
        <v>81</v>
      </c>
      <c r="B56" s="3">
        <v>4.0775607735966526</v>
      </c>
      <c r="C56" s="3">
        <v>4.4853168509563188</v>
      </c>
      <c r="D56" s="3">
        <v>3.6698046962369872</v>
      </c>
      <c r="E56" s="3">
        <v>3.7068734305424105</v>
      </c>
      <c r="F56" s="3">
        <v>4.5306230817740598</v>
      </c>
    </row>
    <row r="57" spans="1:6" x14ac:dyDescent="0.2">
      <c r="A57" s="4" t="s">
        <v>82</v>
      </c>
      <c r="B57" s="3">
        <v>4.0775607735966526</v>
      </c>
      <c r="C57" s="3">
        <v>4.4853168509563188</v>
      </c>
      <c r="D57" s="3">
        <v>3.6698046962369872</v>
      </c>
      <c r="E57" s="3">
        <v>3.7068734305424105</v>
      </c>
      <c r="F57" s="3">
        <v>4.5306230817740598</v>
      </c>
    </row>
    <row r="58" spans="1:6" x14ac:dyDescent="0.2">
      <c r="A58" s="4" t="s">
        <v>83</v>
      </c>
      <c r="B58" s="3">
        <v>4.0775607735966526</v>
      </c>
      <c r="C58" s="3">
        <v>4.4853168509563188</v>
      </c>
      <c r="D58" s="3">
        <v>3.6698046962369872</v>
      </c>
      <c r="E58" s="3">
        <v>3.7068734305424105</v>
      </c>
      <c r="F58" s="3">
        <v>4.5306230817740598</v>
      </c>
    </row>
    <row r="59" spans="1:6" x14ac:dyDescent="0.2">
      <c r="A59" s="4" t="s">
        <v>84</v>
      </c>
      <c r="B59" s="3">
        <v>4.0775607735966526</v>
      </c>
      <c r="C59" s="3">
        <v>4.4853168509563188</v>
      </c>
      <c r="D59" s="3">
        <v>3.6698046962369872</v>
      </c>
      <c r="E59" s="3">
        <v>3.7068734305424105</v>
      </c>
      <c r="F59" s="3">
        <v>4.5306230817740598</v>
      </c>
    </row>
    <row r="60" spans="1:6" x14ac:dyDescent="0.2">
      <c r="A60" s="4" t="s">
        <v>85</v>
      </c>
      <c r="B60" s="3">
        <v>4.0775607735966526</v>
      </c>
      <c r="C60" s="3">
        <v>4.4853168509563188</v>
      </c>
      <c r="D60" s="3">
        <v>3.6698046962369872</v>
      </c>
      <c r="E60" s="3">
        <v>3.7068734305424105</v>
      </c>
      <c r="F60" s="3">
        <v>4.5306230817740598</v>
      </c>
    </row>
    <row r="61" spans="1:6" x14ac:dyDescent="0.2">
      <c r="A61" s="4" t="s">
        <v>86</v>
      </c>
      <c r="B61" s="3">
        <v>4.0775607735966526</v>
      </c>
      <c r="C61" s="3">
        <v>4.4853168509563188</v>
      </c>
      <c r="D61" s="3">
        <v>3.6698046962369872</v>
      </c>
      <c r="E61" s="3">
        <v>3.7068734305424105</v>
      </c>
      <c r="F61" s="3">
        <v>4.5306230817740598</v>
      </c>
    </row>
    <row r="62" spans="1:6" x14ac:dyDescent="0.2">
      <c r="A62" s="4" t="s">
        <v>87</v>
      </c>
      <c r="B62" s="3">
        <v>4.0775607735966526</v>
      </c>
      <c r="C62" s="3">
        <v>4.4853168509563188</v>
      </c>
      <c r="D62" s="3">
        <v>3.6698046962369872</v>
      </c>
      <c r="E62" s="3">
        <v>3.7068734305424105</v>
      </c>
      <c r="F62" s="3">
        <v>4.5306230817740598</v>
      </c>
    </row>
    <row r="63" spans="1:6" x14ac:dyDescent="0.2">
      <c r="A63" s="4" t="s">
        <v>88</v>
      </c>
      <c r="B63" s="3">
        <v>4.0775607735966526</v>
      </c>
      <c r="C63" s="3">
        <v>4.4853168509563188</v>
      </c>
      <c r="D63" s="3">
        <v>3.6698046962369872</v>
      </c>
      <c r="E63" s="3">
        <v>3.7068734305424105</v>
      </c>
      <c r="F63" s="3">
        <v>4.5306230817740598</v>
      </c>
    </row>
    <row r="64" spans="1:6" x14ac:dyDescent="0.2">
      <c r="A64" s="4" t="s">
        <v>89</v>
      </c>
      <c r="B64" s="3">
        <v>4.0775607735966526</v>
      </c>
      <c r="C64" s="3">
        <v>4.4853168509563188</v>
      </c>
      <c r="D64" s="3">
        <v>3.6698046962369872</v>
      </c>
      <c r="E64" s="3">
        <v>3.7068734305424105</v>
      </c>
      <c r="F64" s="3">
        <v>4.5306230817740598</v>
      </c>
    </row>
    <row r="65" spans="1:6" x14ac:dyDescent="0.2">
      <c r="A65" s="4" t="s">
        <v>90</v>
      </c>
      <c r="B65" s="3">
        <v>4.0775607735966526</v>
      </c>
      <c r="C65" s="3">
        <v>4.4853168509563188</v>
      </c>
      <c r="D65" s="3">
        <v>3.6698046962369872</v>
      </c>
      <c r="E65" s="3">
        <v>3.7068734305424105</v>
      </c>
      <c r="F65" s="3">
        <v>4.5306230817740598</v>
      </c>
    </row>
    <row r="66" spans="1:6" x14ac:dyDescent="0.2">
      <c r="A66" s="4" t="s">
        <v>91</v>
      </c>
      <c r="B66" s="3">
        <v>4.0775607735966526</v>
      </c>
      <c r="C66" s="3">
        <v>4.4853168509563188</v>
      </c>
      <c r="D66" s="3">
        <v>3.6698046962369872</v>
      </c>
      <c r="E66" s="3">
        <v>3.7068734305424105</v>
      </c>
      <c r="F66" s="3">
        <v>4.5306230817740598</v>
      </c>
    </row>
    <row r="67" spans="1:6" x14ac:dyDescent="0.2">
      <c r="A67" s="4" t="s">
        <v>92</v>
      </c>
      <c r="B67" s="3">
        <v>4.0775607735966526</v>
      </c>
      <c r="C67" s="3">
        <v>4.4853168509563188</v>
      </c>
      <c r="D67" s="3">
        <v>3.6698046962369872</v>
      </c>
      <c r="E67" s="3">
        <v>3.7068734305424105</v>
      </c>
      <c r="F67" s="3">
        <v>4.5306230817740598</v>
      </c>
    </row>
    <row r="68" spans="1:6" x14ac:dyDescent="0.2">
      <c r="A68" s="4" t="s">
        <v>93</v>
      </c>
      <c r="B68" s="3">
        <v>4.0775607735966526</v>
      </c>
      <c r="C68" s="3">
        <v>4.4853168509563188</v>
      </c>
      <c r="D68" s="3">
        <v>3.6698046962369872</v>
      </c>
      <c r="E68" s="3">
        <v>3.7068734305424105</v>
      </c>
      <c r="F68" s="3">
        <v>4.5306230817740598</v>
      </c>
    </row>
    <row r="69" spans="1:6" x14ac:dyDescent="0.2">
      <c r="A69" s="4" t="s">
        <v>94</v>
      </c>
      <c r="B69" s="3">
        <v>4.0775607735966526</v>
      </c>
      <c r="C69" s="3">
        <v>4.4853168509563188</v>
      </c>
      <c r="D69" s="3">
        <v>3.6698046962369872</v>
      </c>
      <c r="E69" s="3">
        <v>3.7068734305424105</v>
      </c>
      <c r="F69" s="3">
        <v>4.5306230817740598</v>
      </c>
    </row>
    <row r="70" spans="1:6" x14ac:dyDescent="0.2">
      <c r="A70" s="4" t="s">
        <v>95</v>
      </c>
      <c r="B70" s="3">
        <v>4.0775607735966526</v>
      </c>
      <c r="C70" s="3">
        <v>4.4853168509563188</v>
      </c>
      <c r="D70" s="3">
        <v>3.6698046962369872</v>
      </c>
      <c r="E70" s="3">
        <v>3.7068734305424105</v>
      </c>
      <c r="F70" s="3">
        <v>4.5306230817740598</v>
      </c>
    </row>
    <row r="71" spans="1:6" x14ac:dyDescent="0.2">
      <c r="A71" s="4" t="s">
        <v>96</v>
      </c>
      <c r="B71" s="3">
        <v>4.0775607735966526</v>
      </c>
      <c r="C71" s="3">
        <v>4.4853168509563188</v>
      </c>
      <c r="D71" s="3">
        <v>3.6698046962369872</v>
      </c>
      <c r="E71" s="3">
        <v>3.7068734305424105</v>
      </c>
      <c r="F71" s="3">
        <v>4.5306230817740598</v>
      </c>
    </row>
    <row r="72" spans="1:6" x14ac:dyDescent="0.2">
      <c r="A72" s="4" t="s">
        <v>97</v>
      </c>
      <c r="B72" s="3">
        <v>4.0775607735966526</v>
      </c>
      <c r="C72" s="3">
        <v>4.4853168509563188</v>
      </c>
      <c r="D72" s="3">
        <v>3.6698046962369872</v>
      </c>
      <c r="E72" s="3">
        <v>3.7068734305424105</v>
      </c>
      <c r="F72" s="3">
        <v>4.5306230817740598</v>
      </c>
    </row>
    <row r="73" spans="1:6" x14ac:dyDescent="0.2">
      <c r="A73" s="4" t="s">
        <v>98</v>
      </c>
      <c r="B73" s="3">
        <v>4.0775607735966526</v>
      </c>
      <c r="C73" s="3">
        <v>4.4853168509563188</v>
      </c>
      <c r="D73" s="3">
        <v>3.6698046962369872</v>
      </c>
      <c r="E73" s="3">
        <v>3.7068734305424105</v>
      </c>
      <c r="F73" s="3">
        <v>4.5306230817740598</v>
      </c>
    </row>
    <row r="74" spans="1:6" x14ac:dyDescent="0.2">
      <c r="A74" s="4" t="s">
        <v>99</v>
      </c>
      <c r="B74" s="3">
        <v>4.0775607735966526</v>
      </c>
      <c r="C74" s="3">
        <v>4.4853168509563188</v>
      </c>
      <c r="D74" s="3">
        <v>3.6698046962369872</v>
      </c>
      <c r="E74" s="3">
        <v>3.7068734305424105</v>
      </c>
      <c r="F74" s="3">
        <v>4.5306230817740598</v>
      </c>
    </row>
    <row r="75" spans="1:6" x14ac:dyDescent="0.2">
      <c r="A75" s="4" t="s">
        <v>100</v>
      </c>
      <c r="B75" s="3">
        <v>4.0775607735966526</v>
      </c>
      <c r="C75" s="3">
        <v>4.4853168509563188</v>
      </c>
      <c r="D75" s="3">
        <v>3.6698046962369872</v>
      </c>
      <c r="E75" s="3">
        <v>3.7068734305424105</v>
      </c>
      <c r="F75" s="3">
        <v>4.5306230817740598</v>
      </c>
    </row>
    <row r="76" spans="1:6" x14ac:dyDescent="0.2">
      <c r="A76" s="4" t="s">
        <v>101</v>
      </c>
      <c r="B76" s="3">
        <v>4.0775607735966526</v>
      </c>
      <c r="C76" s="3">
        <v>4.4853168509563188</v>
      </c>
      <c r="D76" s="3">
        <v>3.6698046962369872</v>
      </c>
      <c r="E76" s="3">
        <v>3.7068734305424105</v>
      </c>
      <c r="F76" s="3">
        <v>4.5306230817740598</v>
      </c>
    </row>
    <row r="77" spans="1:6" x14ac:dyDescent="0.2">
      <c r="A77" s="4" t="s">
        <v>102</v>
      </c>
      <c r="B77" s="3">
        <v>4.0775607735966526</v>
      </c>
      <c r="C77" s="3">
        <v>4.4853168509563188</v>
      </c>
      <c r="D77" s="3">
        <v>3.6698046962369872</v>
      </c>
      <c r="E77" s="3">
        <v>3.7068734305424105</v>
      </c>
      <c r="F77" s="3">
        <v>4.5306230817740598</v>
      </c>
    </row>
    <row r="78" spans="1:6" x14ac:dyDescent="0.2">
      <c r="A78" s="4" t="s">
        <v>103</v>
      </c>
      <c r="B78" s="3">
        <v>4.0775607735966526</v>
      </c>
      <c r="C78" s="3">
        <v>4.4853168509563188</v>
      </c>
      <c r="D78" s="3">
        <v>3.6698046962369872</v>
      </c>
      <c r="E78" s="3">
        <v>3.7068734305424105</v>
      </c>
      <c r="F78" s="3">
        <v>4.5306230817740598</v>
      </c>
    </row>
    <row r="79" spans="1:6" x14ac:dyDescent="0.2">
      <c r="A79" s="4" t="s">
        <v>104</v>
      </c>
      <c r="B79" s="3">
        <v>4.0775607735966526</v>
      </c>
      <c r="C79" s="3">
        <v>4.4853168509563188</v>
      </c>
      <c r="D79" s="3">
        <v>3.6698046962369872</v>
      </c>
      <c r="E79" s="3">
        <v>3.7068734305424105</v>
      </c>
      <c r="F79" s="3">
        <v>4.5306230817740598</v>
      </c>
    </row>
    <row r="80" spans="1:6" x14ac:dyDescent="0.2">
      <c r="A80" s="4" t="s">
        <v>105</v>
      </c>
      <c r="B80" s="3">
        <v>4.0775607735966526</v>
      </c>
      <c r="C80" s="3">
        <v>4.4853168509563188</v>
      </c>
      <c r="D80" s="3">
        <v>3.6698046962369872</v>
      </c>
      <c r="E80" s="3">
        <v>3.7068734305424105</v>
      </c>
      <c r="F80" s="3">
        <v>4.5306230817740598</v>
      </c>
    </row>
    <row r="81" spans="1:6" x14ac:dyDescent="0.2">
      <c r="A81" s="4" t="s">
        <v>106</v>
      </c>
      <c r="B81" s="3">
        <v>4.0775607735966526</v>
      </c>
      <c r="C81" s="3">
        <v>4.4853168509563188</v>
      </c>
      <c r="D81" s="3">
        <v>3.6698046962369872</v>
      </c>
      <c r="E81" s="3">
        <v>3.7068734305424105</v>
      </c>
      <c r="F81" s="3">
        <v>4.5306230817740598</v>
      </c>
    </row>
    <row r="82" spans="1:6" x14ac:dyDescent="0.2">
      <c r="A82" s="4" t="s">
        <v>107</v>
      </c>
      <c r="B82" s="3">
        <v>4.0775607735966526</v>
      </c>
      <c r="C82" s="3">
        <v>4.4853168509563188</v>
      </c>
      <c r="D82" s="3">
        <v>3.6698046962369872</v>
      </c>
      <c r="E82" s="3">
        <v>3.7068734305424105</v>
      </c>
      <c r="F82" s="3">
        <v>4.5306230817740598</v>
      </c>
    </row>
    <row r="83" spans="1:6" x14ac:dyDescent="0.2">
      <c r="A83" s="4" t="s">
        <v>108</v>
      </c>
      <c r="B83" s="3">
        <v>4.0775607735966526</v>
      </c>
      <c r="C83" s="3">
        <v>4.4853168509563188</v>
      </c>
      <c r="D83" s="3">
        <v>3.6698046962369872</v>
      </c>
      <c r="E83" s="3">
        <v>3.7068734305424105</v>
      </c>
      <c r="F83" s="3">
        <v>4.5306230817740598</v>
      </c>
    </row>
    <row r="84" spans="1:6" x14ac:dyDescent="0.2">
      <c r="A84" s="4" t="s">
        <v>14</v>
      </c>
      <c r="B84" s="3">
        <v>4.0775607735966526</v>
      </c>
      <c r="C84" s="3">
        <v>4.4853168509563188</v>
      </c>
      <c r="D84" s="3">
        <v>3.6698046962369872</v>
      </c>
      <c r="E84" s="3">
        <v>3.7068734305424105</v>
      </c>
      <c r="F84" s="3">
        <v>4.5306230817740598</v>
      </c>
    </row>
    <row r="85" spans="1:6" x14ac:dyDescent="0.2">
      <c r="A85" s="4" t="s">
        <v>109</v>
      </c>
      <c r="B85" s="3">
        <v>4.0775607735966526</v>
      </c>
      <c r="C85" s="3">
        <v>4.4853168509563188</v>
      </c>
      <c r="D85" s="3">
        <v>3.6698046962369872</v>
      </c>
      <c r="E85" s="3">
        <v>3.7068734305424105</v>
      </c>
      <c r="F85" s="3">
        <v>4.5306230817740598</v>
      </c>
    </row>
    <row r="86" spans="1:6" x14ac:dyDescent="0.2">
      <c r="A86" s="4" t="s">
        <v>110</v>
      </c>
      <c r="B86" s="3">
        <v>4.0775607735966526</v>
      </c>
      <c r="C86" s="3">
        <v>4.4853168509563188</v>
      </c>
      <c r="D86" s="3">
        <v>3.6698046962369872</v>
      </c>
      <c r="E86" s="3">
        <v>3.7068734305424105</v>
      </c>
      <c r="F86" s="3">
        <v>4.5306230817740598</v>
      </c>
    </row>
    <row r="87" spans="1:6" x14ac:dyDescent="0.2">
      <c r="A87" s="4" t="s">
        <v>111</v>
      </c>
      <c r="B87" s="3">
        <v>4.0775607735966526</v>
      </c>
      <c r="C87" s="3">
        <v>4.4853168509563188</v>
      </c>
      <c r="D87" s="3">
        <v>3.6698046962369872</v>
      </c>
      <c r="E87" s="3">
        <v>3.7068734305424105</v>
      </c>
      <c r="F87" s="3">
        <v>4.5306230817740598</v>
      </c>
    </row>
    <row r="88" spans="1:6" x14ac:dyDescent="0.2">
      <c r="A88" s="4" t="s">
        <v>112</v>
      </c>
      <c r="B88" s="3">
        <v>4.0775607735966526</v>
      </c>
      <c r="C88" s="3">
        <v>4.4853168509563188</v>
      </c>
      <c r="D88" s="3">
        <v>3.6698046962369872</v>
      </c>
      <c r="E88" s="3">
        <v>3.7068734305424105</v>
      </c>
      <c r="F88" s="3">
        <v>4.5306230817740598</v>
      </c>
    </row>
    <row r="89" spans="1:6" x14ac:dyDescent="0.2">
      <c r="A89" s="4" t="s">
        <v>113</v>
      </c>
      <c r="B89" s="3">
        <v>4.0775607735966526</v>
      </c>
      <c r="C89" s="3">
        <v>4.4853168509563188</v>
      </c>
      <c r="D89" s="3">
        <v>3.6698046962369872</v>
      </c>
      <c r="E89" s="3">
        <v>3.7068734305424105</v>
      </c>
      <c r="F89" s="3">
        <v>4.5306230817740598</v>
      </c>
    </row>
    <row r="90" spans="1:6" x14ac:dyDescent="0.2">
      <c r="A90" s="4" t="s">
        <v>114</v>
      </c>
      <c r="B90" s="3">
        <v>4.0775607735966526</v>
      </c>
      <c r="C90" s="3">
        <v>4.4853168509563188</v>
      </c>
      <c r="D90" s="3">
        <v>3.6698046962369872</v>
      </c>
      <c r="E90" s="3">
        <v>3.7068734305424105</v>
      </c>
      <c r="F90" s="3">
        <v>4.5306230817740598</v>
      </c>
    </row>
    <row r="91" spans="1:6" x14ac:dyDescent="0.2">
      <c r="A91" s="4" t="s">
        <v>115</v>
      </c>
      <c r="B91" s="3">
        <v>4.0775607735966526</v>
      </c>
      <c r="C91" s="3">
        <v>4.4853168509563188</v>
      </c>
      <c r="D91" s="3">
        <v>3.6698046962369872</v>
      </c>
      <c r="E91" s="3">
        <v>3.7068734305424105</v>
      </c>
      <c r="F91" s="3">
        <v>4.5306230817740598</v>
      </c>
    </row>
    <row r="92" spans="1:6" x14ac:dyDescent="0.2">
      <c r="A92" s="4" t="s">
        <v>116</v>
      </c>
      <c r="B92" s="3">
        <v>4.0775607735966526</v>
      </c>
      <c r="C92" s="3">
        <v>4.4853168509563188</v>
      </c>
      <c r="D92" s="3">
        <v>3.6698046962369872</v>
      </c>
      <c r="E92" s="3">
        <v>3.7068734305424105</v>
      </c>
      <c r="F92" s="3">
        <v>4.5306230817740598</v>
      </c>
    </row>
    <row r="93" spans="1:6" x14ac:dyDescent="0.2">
      <c r="A93" s="4" t="s">
        <v>117</v>
      </c>
      <c r="B93" s="3">
        <v>4.0775607735966526</v>
      </c>
      <c r="C93" s="3">
        <v>4.4853168509563188</v>
      </c>
      <c r="D93" s="3">
        <v>3.6698046962369872</v>
      </c>
      <c r="E93" s="3">
        <v>3.7068734305424105</v>
      </c>
      <c r="F93" s="3">
        <v>4.5306230817740598</v>
      </c>
    </row>
    <row r="94" spans="1:6" x14ac:dyDescent="0.2">
      <c r="A94" s="4" t="s">
        <v>118</v>
      </c>
      <c r="B94" s="3">
        <v>4.0775607735966526</v>
      </c>
      <c r="C94" s="3">
        <v>4.4853168509563188</v>
      </c>
      <c r="D94" s="3">
        <v>3.6698046962369872</v>
      </c>
      <c r="E94" s="3">
        <v>3.7068734305424105</v>
      </c>
      <c r="F94" s="3">
        <v>4.5306230817740598</v>
      </c>
    </row>
    <row r="95" spans="1:6" x14ac:dyDescent="0.2">
      <c r="A95" s="4" t="s">
        <v>119</v>
      </c>
      <c r="B95" s="3">
        <v>4.0775607735966526</v>
      </c>
      <c r="C95" s="3">
        <v>4.4853168509563188</v>
      </c>
      <c r="D95" s="3">
        <v>3.6698046962369872</v>
      </c>
      <c r="E95" s="3">
        <v>3.7068734305424105</v>
      </c>
      <c r="F95" s="3">
        <v>4.5306230817740598</v>
      </c>
    </row>
    <row r="96" spans="1:6" x14ac:dyDescent="0.2">
      <c r="A96" s="4" t="s">
        <v>120</v>
      </c>
      <c r="B96" s="3">
        <v>4.0775607735966526</v>
      </c>
      <c r="C96" s="3">
        <v>4.4853168509563188</v>
      </c>
      <c r="D96" s="3">
        <v>3.6698046962369872</v>
      </c>
      <c r="E96" s="3">
        <v>3.7068734305424105</v>
      </c>
      <c r="F96" s="3">
        <v>4.5306230817740598</v>
      </c>
    </row>
    <row r="97" spans="1:6" x14ac:dyDescent="0.2">
      <c r="A97" s="4" t="s">
        <v>121</v>
      </c>
      <c r="B97" s="3">
        <v>4.0775607735966526</v>
      </c>
      <c r="C97" s="3">
        <v>4.4853168509563188</v>
      </c>
      <c r="D97" s="3">
        <v>3.6698046962369872</v>
      </c>
      <c r="E97" s="3">
        <v>3.7068734305424105</v>
      </c>
      <c r="F97" s="3">
        <v>4.5306230817740598</v>
      </c>
    </row>
    <row r="98" spans="1:6" x14ac:dyDescent="0.2">
      <c r="A98" s="4" t="s">
        <v>122</v>
      </c>
      <c r="B98" s="3">
        <v>4.0775607735966526</v>
      </c>
      <c r="C98" s="3">
        <v>4.4853168509563188</v>
      </c>
      <c r="D98" s="3">
        <v>3.6698046962369872</v>
      </c>
      <c r="E98" s="3">
        <v>3.7068734305424105</v>
      </c>
      <c r="F98" s="3">
        <v>4.5306230817740598</v>
      </c>
    </row>
    <row r="99" spans="1:6" x14ac:dyDescent="0.2">
      <c r="A99" s="4" t="s">
        <v>123</v>
      </c>
      <c r="B99" s="3">
        <v>4.0775607735966526</v>
      </c>
      <c r="C99" s="3">
        <v>4.4853168509563188</v>
      </c>
      <c r="D99" s="3">
        <v>3.6698046962369872</v>
      </c>
      <c r="E99" s="3">
        <v>3.7068734305424105</v>
      </c>
      <c r="F99" s="3">
        <v>4.5306230817740598</v>
      </c>
    </row>
    <row r="100" spans="1:6" x14ac:dyDescent="0.2">
      <c r="A100" s="4" t="s">
        <v>124</v>
      </c>
      <c r="B100" s="3">
        <v>4.0775607735966526</v>
      </c>
      <c r="C100" s="3">
        <v>4.4853168509563188</v>
      </c>
      <c r="D100" s="3">
        <v>3.6698046962369872</v>
      </c>
      <c r="E100" s="3">
        <v>3.7068734305424105</v>
      </c>
      <c r="F100" s="3">
        <v>4.5306230817740598</v>
      </c>
    </row>
    <row r="101" spans="1:6" x14ac:dyDescent="0.2">
      <c r="A101" s="4" t="s">
        <v>125</v>
      </c>
      <c r="B101" s="3">
        <v>4.0775607735966526</v>
      </c>
      <c r="C101" s="3">
        <v>4.4853168509563188</v>
      </c>
      <c r="D101" s="3">
        <v>3.6698046962369872</v>
      </c>
      <c r="E101" s="3">
        <v>3.7068734305424105</v>
      </c>
      <c r="F101" s="3">
        <v>4.5306230817740598</v>
      </c>
    </row>
    <row r="102" spans="1:6" x14ac:dyDescent="0.2">
      <c r="A102" s="4" t="s">
        <v>126</v>
      </c>
      <c r="B102" s="3">
        <v>4.0775607735966526</v>
      </c>
      <c r="C102" s="3">
        <v>4.4853168509563188</v>
      </c>
      <c r="D102" s="3">
        <v>3.6698046962369872</v>
      </c>
      <c r="E102" s="3">
        <v>3.7068734305424105</v>
      </c>
      <c r="F102" s="3">
        <v>4.5306230817740598</v>
      </c>
    </row>
    <row r="103" spans="1:6" x14ac:dyDescent="0.2">
      <c r="A103" s="4" t="s">
        <v>127</v>
      </c>
      <c r="B103" s="3">
        <v>4.0775607735966526</v>
      </c>
      <c r="C103" s="3">
        <v>4.4853168509563188</v>
      </c>
      <c r="D103" s="3">
        <v>3.6698046962369872</v>
      </c>
      <c r="E103" s="3">
        <v>3.7068734305424105</v>
      </c>
      <c r="F103" s="3">
        <v>4.5306230817740598</v>
      </c>
    </row>
    <row r="104" spans="1:6" x14ac:dyDescent="0.2">
      <c r="A104" s="4" t="s">
        <v>128</v>
      </c>
      <c r="B104" s="3">
        <v>4.0775607735966526</v>
      </c>
      <c r="C104" s="3">
        <v>4.4853168509563188</v>
      </c>
      <c r="D104" s="3">
        <v>3.6698046962369872</v>
      </c>
      <c r="E104" s="3">
        <v>3.7068734305424105</v>
      </c>
      <c r="F104" s="3">
        <v>4.5306230817740598</v>
      </c>
    </row>
    <row r="105" spans="1:6" x14ac:dyDescent="0.2">
      <c r="A105" s="4" t="s">
        <v>129</v>
      </c>
      <c r="B105" s="3">
        <v>4.0775607735966526</v>
      </c>
      <c r="C105" s="3">
        <v>4.4853168509563188</v>
      </c>
      <c r="D105" s="3">
        <v>3.6698046962369872</v>
      </c>
      <c r="E105" s="3">
        <v>3.7068734305424105</v>
      </c>
      <c r="F105" s="3">
        <v>4.5306230817740598</v>
      </c>
    </row>
    <row r="106" spans="1:6" x14ac:dyDescent="0.2">
      <c r="A106" s="4" t="s">
        <v>130</v>
      </c>
      <c r="B106" s="3">
        <v>4.0775607735966526</v>
      </c>
      <c r="C106" s="3">
        <v>4.4853168509563188</v>
      </c>
      <c r="D106" s="3">
        <v>3.6698046962369872</v>
      </c>
      <c r="E106" s="3">
        <v>3.7068734305424105</v>
      </c>
      <c r="F106" s="3">
        <v>4.5306230817740598</v>
      </c>
    </row>
    <row r="107" spans="1:6" x14ac:dyDescent="0.2">
      <c r="A107" s="4" t="s">
        <v>131</v>
      </c>
      <c r="B107" s="3">
        <v>4.0775607735966526</v>
      </c>
      <c r="C107" s="3">
        <v>4.4853168509563188</v>
      </c>
      <c r="D107" s="3">
        <v>3.6698046962369872</v>
      </c>
      <c r="E107" s="3">
        <v>3.7068734305424105</v>
      </c>
      <c r="F107" s="3">
        <v>4.5306230817740598</v>
      </c>
    </row>
    <row r="108" spans="1:6" x14ac:dyDescent="0.2">
      <c r="A108" s="4" t="s">
        <v>132</v>
      </c>
      <c r="B108" s="3">
        <v>4.0775607735966526</v>
      </c>
      <c r="C108" s="3">
        <v>4.4853168509563188</v>
      </c>
      <c r="D108" s="3">
        <v>3.6698046962369872</v>
      </c>
      <c r="E108" s="3">
        <v>3.7068734305424105</v>
      </c>
      <c r="F108" s="3">
        <v>4.5306230817740598</v>
      </c>
    </row>
    <row r="109" spans="1:6" x14ac:dyDescent="0.2">
      <c r="A109" s="4" t="s">
        <v>133</v>
      </c>
      <c r="B109" s="3">
        <v>4.0775607735966526</v>
      </c>
      <c r="C109" s="3">
        <v>4.4853168509563188</v>
      </c>
      <c r="D109" s="3">
        <v>3.6698046962369872</v>
      </c>
      <c r="E109" s="3">
        <v>3.7068734305424105</v>
      </c>
      <c r="F109" s="3">
        <v>4.5306230817740598</v>
      </c>
    </row>
    <row r="110" spans="1:6" x14ac:dyDescent="0.2">
      <c r="A110" s="4" t="s">
        <v>134</v>
      </c>
      <c r="B110" s="3">
        <v>4.0775607735966526</v>
      </c>
      <c r="C110" s="3">
        <v>4.4853168509563188</v>
      </c>
      <c r="D110" s="3">
        <v>3.6698046962369872</v>
      </c>
      <c r="E110" s="3">
        <v>3.7068734305424105</v>
      </c>
      <c r="F110" s="3">
        <v>4.5306230817740598</v>
      </c>
    </row>
    <row r="111" spans="1:6" x14ac:dyDescent="0.2">
      <c r="A111" s="4" t="s">
        <v>135</v>
      </c>
      <c r="B111" s="3">
        <v>4.0775607735966526</v>
      </c>
      <c r="C111" s="3">
        <v>4.4853168509563188</v>
      </c>
      <c r="D111" s="3">
        <v>3.6698046962369872</v>
      </c>
      <c r="E111" s="3">
        <v>3.7068734305424105</v>
      </c>
      <c r="F111" s="3">
        <v>4.5306230817740598</v>
      </c>
    </row>
    <row r="112" spans="1:6" x14ac:dyDescent="0.2">
      <c r="A112" s="4" t="s">
        <v>136</v>
      </c>
      <c r="B112" s="3">
        <v>4.0775607735966526</v>
      </c>
      <c r="C112" s="3">
        <v>4.4853168509563188</v>
      </c>
      <c r="D112" s="3">
        <v>3.6698046962369872</v>
      </c>
      <c r="E112" s="3">
        <v>3.7068734305424105</v>
      </c>
      <c r="F112" s="3">
        <v>4.5306230817740598</v>
      </c>
    </row>
    <row r="113" spans="1:6" x14ac:dyDescent="0.2">
      <c r="A113" s="4" t="s">
        <v>137</v>
      </c>
      <c r="B113" s="3">
        <v>4.0775607735966526</v>
      </c>
      <c r="C113" s="3">
        <v>4.4853168509563188</v>
      </c>
      <c r="D113" s="3">
        <v>3.6698046962369872</v>
      </c>
      <c r="E113" s="3">
        <v>3.7068734305424105</v>
      </c>
      <c r="F113" s="3">
        <v>4.5306230817740598</v>
      </c>
    </row>
    <row r="114" spans="1:6" x14ac:dyDescent="0.2">
      <c r="A114" s="4" t="s">
        <v>138</v>
      </c>
      <c r="B114" s="3">
        <v>4.0775607735966526</v>
      </c>
      <c r="C114" s="3">
        <v>4.4853168509563188</v>
      </c>
      <c r="D114" s="3">
        <v>3.6698046962369872</v>
      </c>
      <c r="E114" s="3">
        <v>3.7068734305424105</v>
      </c>
      <c r="F114" s="3">
        <v>4.5306230817740598</v>
      </c>
    </row>
    <row r="115" spans="1:6" x14ac:dyDescent="0.2">
      <c r="A115" s="4" t="s">
        <v>139</v>
      </c>
      <c r="B115" s="3">
        <v>4.0775607735966526</v>
      </c>
      <c r="C115" s="3">
        <v>4.4853168509563188</v>
      </c>
      <c r="D115" s="3">
        <v>3.6698046962369872</v>
      </c>
      <c r="E115" s="3">
        <v>3.7068734305424105</v>
      </c>
      <c r="F115" s="3">
        <v>4.5306230817740598</v>
      </c>
    </row>
    <row r="116" spans="1:6" x14ac:dyDescent="0.2">
      <c r="A116" s="4" t="s">
        <v>140</v>
      </c>
      <c r="B116" s="3">
        <v>4.0775607735966526</v>
      </c>
      <c r="C116" s="3">
        <v>4.4853168509563188</v>
      </c>
      <c r="D116" s="3">
        <v>3.6698046962369872</v>
      </c>
      <c r="E116" s="3">
        <v>3.7068734305424105</v>
      </c>
      <c r="F116" s="3">
        <v>4.5306230817740598</v>
      </c>
    </row>
    <row r="117" spans="1:6" x14ac:dyDescent="0.2">
      <c r="A117" s="4" t="s">
        <v>141</v>
      </c>
      <c r="B117" s="3">
        <v>4.0775607735966526</v>
      </c>
      <c r="C117" s="3">
        <v>4.4853168509563188</v>
      </c>
      <c r="D117" s="3">
        <v>3.6698046962369872</v>
      </c>
      <c r="E117" s="3">
        <v>3.7068734305424105</v>
      </c>
      <c r="F117" s="3">
        <v>4.5306230817740598</v>
      </c>
    </row>
    <row r="118" spans="1:6" x14ac:dyDescent="0.2">
      <c r="A118" s="4" t="s">
        <v>142</v>
      </c>
      <c r="B118" s="3">
        <v>4.0775607735966526</v>
      </c>
      <c r="C118" s="3">
        <v>4.4853168509563188</v>
      </c>
      <c r="D118" s="3">
        <v>3.6698046962369872</v>
      </c>
      <c r="E118" s="3">
        <v>3.7068734305424105</v>
      </c>
      <c r="F118" s="3">
        <v>4.5306230817740598</v>
      </c>
    </row>
    <row r="119" spans="1:6" x14ac:dyDescent="0.2">
      <c r="A119" s="4" t="s">
        <v>143</v>
      </c>
      <c r="B119" s="3">
        <v>4.0775607735966526</v>
      </c>
      <c r="C119" s="3">
        <v>4.4853168509563188</v>
      </c>
      <c r="D119" s="3">
        <v>3.6698046962369872</v>
      </c>
      <c r="E119" s="3">
        <v>3.7068734305424105</v>
      </c>
      <c r="F119" s="3">
        <v>4.5306230817740598</v>
      </c>
    </row>
    <row r="120" spans="1:6" x14ac:dyDescent="0.2">
      <c r="A120" s="4" t="s">
        <v>144</v>
      </c>
      <c r="B120" s="3">
        <v>4.0775607735966526</v>
      </c>
      <c r="C120" s="3">
        <v>4.4853168509563188</v>
      </c>
      <c r="D120" s="3">
        <v>3.6698046962369872</v>
      </c>
      <c r="E120" s="3">
        <v>3.7068734305424105</v>
      </c>
      <c r="F120" s="3">
        <v>4.5306230817740598</v>
      </c>
    </row>
    <row r="121" spans="1:6" x14ac:dyDescent="0.2">
      <c r="A121" s="4" t="s">
        <v>145</v>
      </c>
      <c r="B121" s="3">
        <v>4.0775607735966526</v>
      </c>
      <c r="C121" s="3">
        <v>4.4853168509563188</v>
      </c>
      <c r="D121" s="3">
        <v>3.6698046962369872</v>
      </c>
      <c r="E121" s="3">
        <v>3.7068734305424105</v>
      </c>
      <c r="F121" s="3">
        <v>4.5306230817740598</v>
      </c>
    </row>
    <row r="122" spans="1:6" x14ac:dyDescent="0.2">
      <c r="A122" s="4" t="s">
        <v>146</v>
      </c>
      <c r="B122" s="3">
        <v>4.0775607735966526</v>
      </c>
      <c r="C122" s="3">
        <v>4.4853168509563188</v>
      </c>
      <c r="D122" s="3">
        <v>3.6698046962369872</v>
      </c>
      <c r="E122" s="3">
        <v>3.7068734305424105</v>
      </c>
      <c r="F122" s="3">
        <v>4.5306230817740598</v>
      </c>
    </row>
    <row r="123" spans="1:6" x14ac:dyDescent="0.2">
      <c r="A123" s="4" t="s">
        <v>147</v>
      </c>
      <c r="B123" s="3">
        <v>4.0775607735966526</v>
      </c>
      <c r="C123" s="3">
        <v>4.4853168509563188</v>
      </c>
      <c r="D123" s="3">
        <v>3.6698046962369872</v>
      </c>
      <c r="E123" s="3">
        <v>3.7068734305424105</v>
      </c>
      <c r="F123" s="3">
        <v>4.5306230817740598</v>
      </c>
    </row>
    <row r="124" spans="1:6" x14ac:dyDescent="0.2">
      <c r="A124" s="4" t="s">
        <v>148</v>
      </c>
      <c r="B124" s="3">
        <v>4.0775607735966526</v>
      </c>
      <c r="C124" s="3">
        <v>4.4853168509563188</v>
      </c>
      <c r="D124" s="3">
        <v>3.6698046962369872</v>
      </c>
      <c r="E124" s="3">
        <v>3.7068734305424105</v>
      </c>
      <c r="F124" s="3">
        <v>4.5306230817740598</v>
      </c>
    </row>
    <row r="125" spans="1:6" x14ac:dyDescent="0.2">
      <c r="A125" s="4" t="s">
        <v>149</v>
      </c>
      <c r="B125" s="3">
        <v>4.0775607735966526</v>
      </c>
      <c r="C125" s="3">
        <v>4.4853168509563188</v>
      </c>
      <c r="D125" s="3">
        <v>3.6698046962369872</v>
      </c>
      <c r="E125" s="3">
        <v>3.7068734305424105</v>
      </c>
      <c r="F125" s="3">
        <v>4.5306230817740598</v>
      </c>
    </row>
    <row r="126" spans="1:6" x14ac:dyDescent="0.2">
      <c r="A126" s="4" t="s">
        <v>150</v>
      </c>
      <c r="B126" s="3">
        <v>4.0775607735966526</v>
      </c>
      <c r="C126" s="3">
        <v>4.4853168509563188</v>
      </c>
      <c r="D126" s="3">
        <v>3.6698046962369872</v>
      </c>
      <c r="E126" s="3">
        <v>3.7068734305424105</v>
      </c>
      <c r="F126" s="3">
        <v>4.5306230817740598</v>
      </c>
    </row>
    <row r="127" spans="1:6" x14ac:dyDescent="0.2">
      <c r="A127" s="4" t="s">
        <v>151</v>
      </c>
      <c r="B127" s="3">
        <v>4.0775607735966526</v>
      </c>
      <c r="C127" s="3">
        <v>4.4853168509563188</v>
      </c>
      <c r="D127" s="3">
        <v>3.6698046962369872</v>
      </c>
      <c r="E127" s="3">
        <v>3.7068734305424105</v>
      </c>
      <c r="F127" s="3">
        <v>4.5306230817740598</v>
      </c>
    </row>
    <row r="128" spans="1:6" x14ac:dyDescent="0.2">
      <c r="A128" s="4" t="s">
        <v>152</v>
      </c>
      <c r="B128" s="3">
        <v>4.0775607735966526</v>
      </c>
      <c r="C128" s="3">
        <v>4.4853168509563188</v>
      </c>
      <c r="D128" s="3">
        <v>3.6698046962369872</v>
      </c>
      <c r="E128" s="3">
        <v>3.7068734305424105</v>
      </c>
      <c r="F128" s="3">
        <v>4.5306230817740598</v>
      </c>
    </row>
    <row r="129" spans="1:6" x14ac:dyDescent="0.2">
      <c r="A129" s="4" t="s">
        <v>153</v>
      </c>
      <c r="B129" s="3">
        <v>4.0775607735966526</v>
      </c>
      <c r="C129" s="3">
        <v>4.4853168509563188</v>
      </c>
      <c r="D129" s="3">
        <v>3.6698046962369872</v>
      </c>
      <c r="E129" s="3">
        <v>3.7068734305424105</v>
      </c>
      <c r="F129" s="3">
        <v>4.5306230817740598</v>
      </c>
    </row>
    <row r="130" spans="1:6" x14ac:dyDescent="0.2">
      <c r="A130" s="4" t="s">
        <v>154</v>
      </c>
      <c r="B130" s="3">
        <v>4.0775607735966526</v>
      </c>
      <c r="C130" s="3">
        <v>4.4853168509563188</v>
      </c>
      <c r="D130" s="3">
        <v>3.6698046962369872</v>
      </c>
      <c r="E130" s="3">
        <v>3.7068734305424105</v>
      </c>
      <c r="F130" s="3">
        <v>4.5306230817740598</v>
      </c>
    </row>
    <row r="131" spans="1:6" x14ac:dyDescent="0.2">
      <c r="A131" s="4" t="s">
        <v>155</v>
      </c>
      <c r="B131" s="3">
        <v>4.0775607735966526</v>
      </c>
      <c r="C131" s="3">
        <v>4.4853168509563188</v>
      </c>
      <c r="D131" s="3">
        <v>3.6698046962369872</v>
      </c>
      <c r="E131" s="3">
        <v>3.7068734305424105</v>
      </c>
      <c r="F131" s="3">
        <v>4.5306230817740598</v>
      </c>
    </row>
    <row r="132" spans="1:6" x14ac:dyDescent="0.2">
      <c r="A132" s="4" t="s">
        <v>156</v>
      </c>
      <c r="B132" s="3">
        <v>4.0775607735966526</v>
      </c>
      <c r="C132" s="3">
        <v>4.4853168509563188</v>
      </c>
      <c r="D132" s="3">
        <v>3.6698046962369872</v>
      </c>
      <c r="E132" s="3">
        <v>3.7068734305424105</v>
      </c>
      <c r="F132" s="3">
        <v>4.5306230817740598</v>
      </c>
    </row>
    <row r="133" spans="1:6" x14ac:dyDescent="0.2">
      <c r="A133" s="4" t="s">
        <v>157</v>
      </c>
      <c r="B133" s="3">
        <v>4.0775607735966526</v>
      </c>
      <c r="C133" s="3">
        <v>4.4853168509563188</v>
      </c>
      <c r="D133" s="3">
        <v>3.6698046962369872</v>
      </c>
      <c r="E133" s="3">
        <v>3.7068734305424105</v>
      </c>
      <c r="F133" s="3">
        <v>4.5306230817740598</v>
      </c>
    </row>
    <row r="134" spans="1:6" x14ac:dyDescent="0.2">
      <c r="A134" s="4" t="s">
        <v>158</v>
      </c>
      <c r="B134" s="3">
        <v>4.0775607735966526</v>
      </c>
      <c r="C134" s="3">
        <v>4.4853168509563188</v>
      </c>
      <c r="D134" s="3">
        <v>3.6698046962369872</v>
      </c>
      <c r="E134" s="3">
        <v>3.7068734305424105</v>
      </c>
      <c r="F134" s="3">
        <v>4.5306230817740598</v>
      </c>
    </row>
    <row r="135" spans="1:6" x14ac:dyDescent="0.2">
      <c r="A135" s="4" t="s">
        <v>159</v>
      </c>
      <c r="B135" s="3">
        <v>4.0775607735966526</v>
      </c>
      <c r="C135" s="3">
        <v>4.4853168509563188</v>
      </c>
      <c r="D135" s="3">
        <v>3.6698046962369872</v>
      </c>
      <c r="E135" s="3">
        <v>3.7068734305424105</v>
      </c>
      <c r="F135" s="3">
        <v>4.5306230817740598</v>
      </c>
    </row>
    <row r="136" spans="1:6" x14ac:dyDescent="0.2">
      <c r="A136" s="4" t="s">
        <v>160</v>
      </c>
      <c r="B136" s="3">
        <v>4.0775607735966526</v>
      </c>
      <c r="C136" s="3">
        <v>4.4853168509563188</v>
      </c>
      <c r="D136" s="3">
        <v>3.6698046962369872</v>
      </c>
      <c r="E136" s="3">
        <v>3.7068734305424105</v>
      </c>
      <c r="F136" s="3">
        <v>4.5306230817740598</v>
      </c>
    </row>
    <row r="137" spans="1:6" x14ac:dyDescent="0.2">
      <c r="A137" s="4" t="s">
        <v>22</v>
      </c>
      <c r="B137" s="3">
        <v>4.0775607735966526</v>
      </c>
      <c r="C137" s="3">
        <v>4.4853168509563188</v>
      </c>
      <c r="D137" s="3">
        <v>3.6698046962369872</v>
      </c>
      <c r="E137" s="3">
        <v>3.7068734305424105</v>
      </c>
      <c r="F137" s="3">
        <v>4.5306230817740598</v>
      </c>
    </row>
    <row r="138" spans="1:6" x14ac:dyDescent="0.2">
      <c r="A138" s="4" t="s">
        <v>161</v>
      </c>
      <c r="B138" s="3">
        <v>4.0775607735966526</v>
      </c>
      <c r="C138" s="3">
        <v>4.4853168509563188</v>
      </c>
      <c r="D138" s="3">
        <v>3.6698046962369872</v>
      </c>
      <c r="E138" s="3">
        <v>3.7068734305424105</v>
      </c>
      <c r="F138" s="3">
        <v>4.5306230817740598</v>
      </c>
    </row>
    <row r="139" spans="1:6" x14ac:dyDescent="0.2">
      <c r="A139" s="4" t="s">
        <v>162</v>
      </c>
      <c r="B139" s="3">
        <v>4.0775607735966526</v>
      </c>
      <c r="C139" s="3">
        <v>4.4853168509563188</v>
      </c>
      <c r="D139" s="3">
        <v>3.6698046962369872</v>
      </c>
      <c r="E139" s="3">
        <v>3.7068734305424105</v>
      </c>
      <c r="F139" s="3">
        <v>4.5306230817740598</v>
      </c>
    </row>
    <row r="140" spans="1:6" x14ac:dyDescent="0.2">
      <c r="A140" s="4" t="s">
        <v>163</v>
      </c>
      <c r="B140" s="3">
        <v>4.0775607735966526</v>
      </c>
      <c r="C140" s="3">
        <v>4.4853168509563188</v>
      </c>
      <c r="D140" s="3">
        <v>3.6698046962369872</v>
      </c>
      <c r="E140" s="3">
        <v>3.7068734305424105</v>
      </c>
      <c r="F140" s="3">
        <v>4.5306230817740598</v>
      </c>
    </row>
    <row r="141" spans="1:6" x14ac:dyDescent="0.2">
      <c r="A141" s="4" t="s">
        <v>164</v>
      </c>
      <c r="B141" s="3">
        <v>4.0775607735966526</v>
      </c>
      <c r="C141" s="3">
        <v>4.4853168509563188</v>
      </c>
      <c r="D141" s="3">
        <v>3.6698046962369872</v>
      </c>
      <c r="E141" s="3">
        <v>3.7068734305424105</v>
      </c>
      <c r="F141" s="3">
        <v>4.5306230817740598</v>
      </c>
    </row>
    <row r="142" spans="1:6" x14ac:dyDescent="0.2">
      <c r="A142" s="4" t="s">
        <v>165</v>
      </c>
      <c r="B142" s="3">
        <v>4.0775607735966526</v>
      </c>
      <c r="C142" s="3">
        <v>4.4853168509563188</v>
      </c>
      <c r="D142" s="3">
        <v>3.6698046962369872</v>
      </c>
      <c r="E142" s="3">
        <v>3.7068734305424105</v>
      </c>
      <c r="F142" s="3">
        <v>4.5306230817740598</v>
      </c>
    </row>
    <row r="143" spans="1:6" x14ac:dyDescent="0.2">
      <c r="A143" s="4" t="s">
        <v>166</v>
      </c>
      <c r="B143" s="3">
        <v>4.0775607735966526</v>
      </c>
      <c r="C143" s="3">
        <v>4.4853168509563188</v>
      </c>
      <c r="D143" s="3">
        <v>3.6698046962369872</v>
      </c>
      <c r="E143" s="3">
        <v>3.7068734305424105</v>
      </c>
      <c r="F143" s="3">
        <v>4.5306230817740598</v>
      </c>
    </row>
    <row r="144" spans="1:6" x14ac:dyDescent="0.2">
      <c r="A144" s="4" t="s">
        <v>167</v>
      </c>
      <c r="B144" s="3">
        <v>4.0775607735966526</v>
      </c>
      <c r="C144" s="3">
        <v>4.4853168509563188</v>
      </c>
      <c r="D144" s="3">
        <v>3.6698046962369872</v>
      </c>
      <c r="E144" s="3">
        <v>3.7068734305424105</v>
      </c>
      <c r="F144" s="3">
        <v>4.5306230817740598</v>
      </c>
    </row>
    <row r="145" spans="1:6" x14ac:dyDescent="0.2">
      <c r="A145" s="4" t="s">
        <v>168</v>
      </c>
      <c r="B145" s="3">
        <v>4.0775607735966526</v>
      </c>
      <c r="C145" s="3">
        <v>4.4853168509563188</v>
      </c>
      <c r="D145" s="3">
        <v>3.6698046962369872</v>
      </c>
      <c r="E145" s="3">
        <v>3.7068734305424105</v>
      </c>
      <c r="F145" s="3">
        <v>4.5306230817740598</v>
      </c>
    </row>
    <row r="146" spans="1:6" x14ac:dyDescent="0.2">
      <c r="A146" s="4" t="s">
        <v>169</v>
      </c>
      <c r="B146" s="3">
        <v>4.0775607735966526</v>
      </c>
      <c r="C146" s="3">
        <v>4.4853168509563188</v>
      </c>
      <c r="D146" s="3">
        <v>3.6698046962369872</v>
      </c>
      <c r="E146" s="3">
        <v>3.7068734305424105</v>
      </c>
      <c r="F146" s="3">
        <v>4.5306230817740598</v>
      </c>
    </row>
    <row r="147" spans="1:6" x14ac:dyDescent="0.2">
      <c r="A147" s="4" t="s">
        <v>170</v>
      </c>
      <c r="B147" s="3">
        <v>4.0775607735966526</v>
      </c>
      <c r="C147" s="3">
        <v>4.4853168509563188</v>
      </c>
      <c r="D147" s="3">
        <v>3.6698046962369872</v>
      </c>
      <c r="E147" s="3">
        <v>3.7068734305424105</v>
      </c>
      <c r="F147" s="3">
        <v>4.5306230817740598</v>
      </c>
    </row>
    <row r="148" spans="1:6" x14ac:dyDescent="0.2">
      <c r="A148" s="4" t="s">
        <v>171</v>
      </c>
      <c r="B148" s="3">
        <v>4.0775607735966526</v>
      </c>
      <c r="C148" s="3">
        <v>4.4853168509563188</v>
      </c>
      <c r="D148" s="3">
        <v>3.6698046962369872</v>
      </c>
      <c r="E148" s="3">
        <v>3.7068734305424105</v>
      </c>
      <c r="F148" s="3">
        <v>4.5306230817740598</v>
      </c>
    </row>
    <row r="149" spans="1:6" x14ac:dyDescent="0.2">
      <c r="A149" s="4" t="s">
        <v>172</v>
      </c>
      <c r="B149" s="3">
        <v>4.0775607735966526</v>
      </c>
      <c r="C149" s="3">
        <v>4.4853168509563188</v>
      </c>
      <c r="D149" s="3">
        <v>3.6698046962369872</v>
      </c>
      <c r="E149" s="3">
        <v>3.7068734305424105</v>
      </c>
      <c r="F149" s="3">
        <v>4.5306230817740598</v>
      </c>
    </row>
    <row r="150" spans="1:6" x14ac:dyDescent="0.2">
      <c r="A150" s="4" t="s">
        <v>173</v>
      </c>
      <c r="B150" s="3">
        <v>4.0775607735966526</v>
      </c>
      <c r="C150" s="3">
        <v>4.4853168509563188</v>
      </c>
      <c r="D150" s="3">
        <v>3.6698046962369872</v>
      </c>
      <c r="E150" s="3">
        <v>3.7068734305424105</v>
      </c>
      <c r="F150" s="3">
        <v>4.5306230817740598</v>
      </c>
    </row>
    <row r="151" spans="1:6" x14ac:dyDescent="0.2">
      <c r="A151" s="4" t="s">
        <v>174</v>
      </c>
      <c r="B151" s="3">
        <v>4.0775607735966526</v>
      </c>
      <c r="C151" s="3">
        <v>4.4853168509563188</v>
      </c>
      <c r="D151" s="3">
        <v>3.6698046962369872</v>
      </c>
      <c r="E151" s="3">
        <v>3.7068734305424105</v>
      </c>
      <c r="F151" s="3">
        <v>4.5306230817740598</v>
      </c>
    </row>
    <row r="152" spans="1:6" x14ac:dyDescent="0.2">
      <c r="A152" s="4" t="s">
        <v>175</v>
      </c>
      <c r="B152" s="3">
        <v>4.0775607735966526</v>
      </c>
      <c r="C152" s="3">
        <v>4.4853168509563188</v>
      </c>
      <c r="D152" s="3">
        <v>3.6698046962369872</v>
      </c>
      <c r="E152" s="3">
        <v>3.7068734305424105</v>
      </c>
      <c r="F152" s="3">
        <v>4.5306230817740598</v>
      </c>
    </row>
    <row r="153" spans="1:6" x14ac:dyDescent="0.2">
      <c r="A153" s="4" t="s">
        <v>176</v>
      </c>
      <c r="B153" s="3">
        <v>4.0775607735966526</v>
      </c>
      <c r="C153" s="3">
        <v>4.4853168509563188</v>
      </c>
      <c r="D153" s="3">
        <v>3.6698046962369872</v>
      </c>
      <c r="E153" s="3">
        <v>3.7068734305424105</v>
      </c>
      <c r="F153" s="3">
        <v>4.5306230817740598</v>
      </c>
    </row>
    <row r="154" spans="1:6" x14ac:dyDescent="0.2">
      <c r="A154" s="4" t="s">
        <v>177</v>
      </c>
      <c r="B154" s="3">
        <v>4.0775607735966526</v>
      </c>
      <c r="C154" s="3">
        <v>4.4853168509563188</v>
      </c>
      <c r="D154" s="3">
        <v>3.6698046962369872</v>
      </c>
      <c r="E154" s="3">
        <v>3.7068734305424105</v>
      </c>
      <c r="F154" s="3">
        <v>4.5306230817740598</v>
      </c>
    </row>
    <row r="155" spans="1:6" x14ac:dyDescent="0.2">
      <c r="A155" s="4" t="s">
        <v>178</v>
      </c>
      <c r="B155" s="3">
        <v>4.0775607735966526</v>
      </c>
      <c r="C155" s="3">
        <v>4.4853168509563188</v>
      </c>
      <c r="D155" s="3">
        <v>3.6698046962369872</v>
      </c>
      <c r="E155" s="3">
        <v>3.7068734305424105</v>
      </c>
      <c r="F155" s="3">
        <v>4.5306230817740598</v>
      </c>
    </row>
    <row r="156" spans="1:6" x14ac:dyDescent="0.2">
      <c r="A156" s="4" t="s">
        <v>179</v>
      </c>
      <c r="B156" s="3">
        <v>4.0775607735966526</v>
      </c>
      <c r="C156" s="3">
        <v>4.4853168509563188</v>
      </c>
      <c r="D156" s="3">
        <v>3.6698046962369872</v>
      </c>
      <c r="E156" s="3">
        <v>3.7068734305424105</v>
      </c>
      <c r="F156" s="3">
        <v>4.5306230817740598</v>
      </c>
    </row>
    <row r="157" spans="1:6" x14ac:dyDescent="0.2">
      <c r="A157" s="4" t="s">
        <v>180</v>
      </c>
      <c r="B157" s="3">
        <v>4.0775607735966526</v>
      </c>
      <c r="C157" s="3">
        <v>4.4853168509563188</v>
      </c>
      <c r="D157" s="3">
        <v>3.6698046962369872</v>
      </c>
      <c r="E157" s="3">
        <v>3.7068734305424105</v>
      </c>
      <c r="F157" s="3">
        <v>4.5306230817740598</v>
      </c>
    </row>
    <row r="158" spans="1:6" x14ac:dyDescent="0.2">
      <c r="A158" s="4" t="s">
        <v>181</v>
      </c>
      <c r="B158" s="3">
        <v>4.0775607735966526</v>
      </c>
      <c r="C158" s="3">
        <v>4.4853168509563188</v>
      </c>
      <c r="D158" s="3">
        <v>3.6698046962369872</v>
      </c>
      <c r="E158" s="3">
        <v>3.7068734305424105</v>
      </c>
      <c r="F158" s="3">
        <v>4.5306230817740598</v>
      </c>
    </row>
    <row r="159" spans="1:6" x14ac:dyDescent="0.2">
      <c r="A159" s="4" t="s">
        <v>182</v>
      </c>
      <c r="B159" s="3">
        <v>4.0775607735966526</v>
      </c>
      <c r="C159" s="3">
        <v>4.4853168509563188</v>
      </c>
      <c r="D159" s="3">
        <v>3.6698046962369872</v>
      </c>
      <c r="E159" s="3">
        <v>3.7068734305424105</v>
      </c>
      <c r="F159" s="3">
        <v>4.5306230817740598</v>
      </c>
    </row>
    <row r="160" spans="1:6" x14ac:dyDescent="0.2">
      <c r="A160" s="4" t="s">
        <v>183</v>
      </c>
      <c r="B160" s="3">
        <v>4.0775607735966526</v>
      </c>
      <c r="C160" s="3">
        <v>4.4853168509563188</v>
      </c>
      <c r="D160" s="3">
        <v>3.6698046962369872</v>
      </c>
      <c r="E160" s="3">
        <v>3.7068734305424105</v>
      </c>
      <c r="F160" s="3">
        <v>4.5306230817740598</v>
      </c>
    </row>
    <row r="161" spans="1:6" x14ac:dyDescent="0.2">
      <c r="A161" s="4" t="s">
        <v>184</v>
      </c>
      <c r="B161" s="3">
        <v>4.0775607735966526</v>
      </c>
      <c r="C161" s="3">
        <v>4.4853168509563188</v>
      </c>
      <c r="D161" s="3">
        <v>3.6698046962369872</v>
      </c>
      <c r="E161" s="3">
        <v>3.7068734305424105</v>
      </c>
      <c r="F161" s="3">
        <v>4.5306230817740598</v>
      </c>
    </row>
    <row r="162" spans="1:6" x14ac:dyDescent="0.2">
      <c r="A162" s="4" t="s">
        <v>185</v>
      </c>
      <c r="B162" s="3">
        <v>4.0775607735966526</v>
      </c>
      <c r="C162" s="3">
        <v>4.4853168509563188</v>
      </c>
      <c r="D162" s="3">
        <v>3.6698046962369872</v>
      </c>
      <c r="E162" s="3">
        <v>3.7068734305424105</v>
      </c>
      <c r="F162" s="3">
        <v>4.5306230817740598</v>
      </c>
    </row>
    <row r="163" spans="1:6" x14ac:dyDescent="0.2">
      <c r="A163" s="4" t="s">
        <v>186</v>
      </c>
      <c r="B163" s="3">
        <v>4.0775607735966526</v>
      </c>
      <c r="C163" s="3">
        <v>4.4853168509563188</v>
      </c>
      <c r="D163" s="3">
        <v>3.6698046962369872</v>
      </c>
      <c r="E163" s="3">
        <v>3.7068734305424105</v>
      </c>
      <c r="F163" s="3">
        <v>4.5306230817740598</v>
      </c>
    </row>
    <row r="164" spans="1:6" x14ac:dyDescent="0.2">
      <c r="A164" s="4" t="s">
        <v>187</v>
      </c>
      <c r="B164" s="3">
        <v>4.0775607735966526</v>
      </c>
      <c r="C164" s="3">
        <v>4.4853168509563188</v>
      </c>
      <c r="D164" s="3">
        <v>3.6698046962369872</v>
      </c>
      <c r="E164" s="3">
        <v>3.7068734305424105</v>
      </c>
      <c r="F164" s="3">
        <v>4.5306230817740598</v>
      </c>
    </row>
    <row r="165" spans="1:6" x14ac:dyDescent="0.2">
      <c r="A165" s="4" t="s">
        <v>188</v>
      </c>
      <c r="B165" s="3">
        <v>4.0775607735966526</v>
      </c>
      <c r="C165" s="3">
        <v>4.4853168509563188</v>
      </c>
      <c r="D165" s="3">
        <v>3.6698046962369872</v>
      </c>
      <c r="E165" s="3">
        <v>3.7068734305424105</v>
      </c>
      <c r="F165" s="3">
        <v>4.5306230817740598</v>
      </c>
    </row>
    <row r="166" spans="1:6" x14ac:dyDescent="0.2">
      <c r="A166" s="4" t="s">
        <v>189</v>
      </c>
      <c r="B166" s="3">
        <v>4.0775607735966526</v>
      </c>
      <c r="C166" s="3">
        <v>4.4853168509563188</v>
      </c>
      <c r="D166" s="3">
        <v>3.6698046962369872</v>
      </c>
      <c r="E166" s="3">
        <v>3.7068734305424105</v>
      </c>
      <c r="F166" s="3">
        <v>4.5306230817740598</v>
      </c>
    </row>
    <row r="167" spans="1:6" x14ac:dyDescent="0.2">
      <c r="A167" s="4" t="s">
        <v>190</v>
      </c>
      <c r="B167" s="3">
        <v>4.0775607735966526</v>
      </c>
      <c r="C167" s="3">
        <v>4.4853168509563188</v>
      </c>
      <c r="D167" s="3">
        <v>3.6698046962369872</v>
      </c>
      <c r="E167" s="3">
        <v>3.7068734305424105</v>
      </c>
      <c r="F167" s="3">
        <v>4.5306230817740598</v>
      </c>
    </row>
    <row r="168" spans="1:6" x14ac:dyDescent="0.2">
      <c r="A168" s="4" t="s">
        <v>191</v>
      </c>
      <c r="B168" s="3">
        <v>4.0775607735966526</v>
      </c>
      <c r="C168" s="3">
        <v>4.4853168509563188</v>
      </c>
      <c r="D168" s="3">
        <v>3.6698046962369872</v>
      </c>
      <c r="E168" s="3">
        <v>3.7068734305424105</v>
      </c>
      <c r="F168" s="3">
        <v>4.5306230817740598</v>
      </c>
    </row>
    <row r="169" spans="1:6" x14ac:dyDescent="0.2">
      <c r="A169" s="4" t="s">
        <v>192</v>
      </c>
      <c r="B169" s="3">
        <v>4.0775607735966526</v>
      </c>
      <c r="C169" s="3">
        <v>4.4853168509563188</v>
      </c>
      <c r="D169" s="3">
        <v>3.6698046962369872</v>
      </c>
      <c r="E169" s="3">
        <v>3.7068734305424105</v>
      </c>
      <c r="F169" s="3">
        <v>4.5306230817740598</v>
      </c>
    </row>
    <row r="170" spans="1:6" x14ac:dyDescent="0.2">
      <c r="A170" s="4" t="s">
        <v>193</v>
      </c>
      <c r="B170" s="3">
        <v>4.0775607735966526</v>
      </c>
      <c r="C170" s="3">
        <v>4.4853168509563188</v>
      </c>
      <c r="D170" s="3">
        <v>3.6698046962369872</v>
      </c>
      <c r="E170" s="3">
        <v>3.7068734305424105</v>
      </c>
      <c r="F170" s="3">
        <v>4.5306230817740598</v>
      </c>
    </row>
    <row r="171" spans="1:6" x14ac:dyDescent="0.2">
      <c r="A171" s="4" t="s">
        <v>194</v>
      </c>
      <c r="B171" s="3">
        <v>4.0775607735966526</v>
      </c>
      <c r="C171" s="3">
        <v>4.4853168509563188</v>
      </c>
      <c r="D171" s="3">
        <v>3.6698046962369872</v>
      </c>
      <c r="E171" s="3">
        <v>3.7068734305424105</v>
      </c>
      <c r="F171" s="3">
        <v>4.5306230817740598</v>
      </c>
    </row>
    <row r="172" spans="1:6" x14ac:dyDescent="0.2">
      <c r="A172" s="4" t="s">
        <v>195</v>
      </c>
      <c r="B172" s="3">
        <v>4.0775607735966526</v>
      </c>
      <c r="C172" s="3">
        <v>4.4853168509563188</v>
      </c>
      <c r="D172" s="3">
        <v>3.6698046962369872</v>
      </c>
      <c r="E172" s="3">
        <v>3.7068734305424105</v>
      </c>
      <c r="F172" s="3">
        <v>4.5306230817740598</v>
      </c>
    </row>
    <row r="173" spans="1:6" x14ac:dyDescent="0.2">
      <c r="A173" s="4" t="s">
        <v>196</v>
      </c>
      <c r="B173" s="3">
        <v>4.0775607735966526</v>
      </c>
      <c r="C173" s="3">
        <v>4.4853168509563188</v>
      </c>
      <c r="D173" s="3">
        <v>3.6698046962369872</v>
      </c>
      <c r="E173" s="3">
        <v>3.7068734305424105</v>
      </c>
      <c r="F173" s="3">
        <v>4.5306230817740598</v>
      </c>
    </row>
    <row r="174" spans="1:6" x14ac:dyDescent="0.2">
      <c r="A174" s="4" t="s">
        <v>197</v>
      </c>
      <c r="B174" s="3">
        <v>4.0775607735966526</v>
      </c>
      <c r="C174" s="3">
        <v>4.4853168509563188</v>
      </c>
      <c r="D174" s="3">
        <v>3.6698046962369872</v>
      </c>
      <c r="E174" s="3">
        <v>3.7068734305424105</v>
      </c>
      <c r="F174" s="3">
        <v>4.5306230817740598</v>
      </c>
    </row>
    <row r="175" spans="1:6" x14ac:dyDescent="0.2">
      <c r="A175" s="4" t="s">
        <v>198</v>
      </c>
      <c r="B175" s="3">
        <v>4.0775607735966526</v>
      </c>
      <c r="C175" s="3">
        <v>4.4853168509563188</v>
      </c>
      <c r="D175" s="3">
        <v>3.6698046962369872</v>
      </c>
      <c r="E175" s="3">
        <v>3.7068734305424105</v>
      </c>
      <c r="F175" s="3">
        <v>4.5306230817740598</v>
      </c>
    </row>
    <row r="176" spans="1:6" x14ac:dyDescent="0.2">
      <c r="A176" s="4" t="s">
        <v>199</v>
      </c>
      <c r="B176" s="3">
        <v>4.0775607735966526</v>
      </c>
      <c r="C176" s="3">
        <v>4.4853168509563188</v>
      </c>
      <c r="D176" s="3">
        <v>3.6698046962369872</v>
      </c>
      <c r="E176" s="3">
        <v>3.7068734305424105</v>
      </c>
      <c r="F176" s="3">
        <v>4.5306230817740598</v>
      </c>
    </row>
    <row r="177" spans="1:6" x14ac:dyDescent="0.2">
      <c r="A177" s="4" t="s">
        <v>200</v>
      </c>
      <c r="B177" s="3">
        <v>4.0775607735966526</v>
      </c>
      <c r="C177" s="3">
        <v>4.4853168509563188</v>
      </c>
      <c r="D177" s="3">
        <v>3.6698046962369872</v>
      </c>
      <c r="E177" s="3">
        <v>3.7068734305424105</v>
      </c>
      <c r="F177" s="3">
        <v>4.5306230817740598</v>
      </c>
    </row>
    <row r="178" spans="1:6" x14ac:dyDescent="0.2">
      <c r="A178" s="4" t="s">
        <v>201</v>
      </c>
      <c r="B178" s="3">
        <v>4.0775607735966526</v>
      </c>
      <c r="C178" s="3">
        <v>4.4853168509563188</v>
      </c>
      <c r="D178" s="3">
        <v>3.6698046962369872</v>
      </c>
      <c r="E178" s="3">
        <v>3.7068734305424105</v>
      </c>
      <c r="F178" s="3">
        <v>4.5306230817740598</v>
      </c>
    </row>
    <row r="179" spans="1:6" x14ac:dyDescent="0.2">
      <c r="A179" s="4" t="s">
        <v>24</v>
      </c>
      <c r="B179" s="3">
        <v>4.0775607735966526</v>
      </c>
      <c r="C179" s="3">
        <v>4.4853168509563188</v>
      </c>
      <c r="D179" s="3">
        <v>3.6698046962369872</v>
      </c>
      <c r="E179" s="3">
        <v>3.7068734305424105</v>
      </c>
      <c r="F179" s="3">
        <v>4.5306230817740598</v>
      </c>
    </row>
    <row r="180" spans="1:6" x14ac:dyDescent="0.2">
      <c r="A180" s="4" t="s">
        <v>202</v>
      </c>
      <c r="B180" s="3">
        <v>4.0775607735966526</v>
      </c>
      <c r="C180" s="3">
        <v>4.4853168509563188</v>
      </c>
      <c r="D180" s="3">
        <v>3.6698046962369872</v>
      </c>
      <c r="E180" s="3">
        <v>3.7068734305424105</v>
      </c>
      <c r="F180" s="3">
        <v>4.5306230817740598</v>
      </c>
    </row>
    <row r="181" spans="1:6" x14ac:dyDescent="0.2">
      <c r="A181" s="4" t="s">
        <v>203</v>
      </c>
      <c r="B181" s="3">
        <v>4.0775607735966526</v>
      </c>
      <c r="C181" s="3">
        <v>4.4853168509563188</v>
      </c>
      <c r="D181" s="3">
        <v>3.6698046962369872</v>
      </c>
      <c r="E181" s="3">
        <v>3.7068734305424105</v>
      </c>
      <c r="F181" s="3">
        <v>4.5306230817740598</v>
      </c>
    </row>
    <row r="182" spans="1:6" x14ac:dyDescent="0.2">
      <c r="A182" s="4" t="s">
        <v>204</v>
      </c>
      <c r="B182" s="3">
        <v>4.0775607735966526</v>
      </c>
      <c r="C182" s="3">
        <v>4.4853168509563188</v>
      </c>
      <c r="D182" s="3">
        <v>3.6698046962369872</v>
      </c>
      <c r="E182" s="3">
        <v>3.7068734305424105</v>
      </c>
      <c r="F182" s="3">
        <v>4.5306230817740598</v>
      </c>
    </row>
    <row r="183" spans="1:6" x14ac:dyDescent="0.2">
      <c r="A183" s="4" t="s">
        <v>205</v>
      </c>
      <c r="B183" s="3">
        <v>4.0775607735966526</v>
      </c>
      <c r="C183" s="3">
        <v>4.4853168509563188</v>
      </c>
      <c r="D183" s="3">
        <v>3.6698046962369872</v>
      </c>
      <c r="E183" s="3">
        <v>3.7068734305424105</v>
      </c>
      <c r="F183" s="3">
        <v>4.5306230817740598</v>
      </c>
    </row>
    <row r="184" spans="1:6" x14ac:dyDescent="0.2">
      <c r="A184" s="4" t="s">
        <v>206</v>
      </c>
      <c r="B184" s="3">
        <v>4.0775607735966526</v>
      </c>
      <c r="C184" s="3">
        <v>4.4853168509563188</v>
      </c>
      <c r="D184" s="3">
        <v>3.6698046962369872</v>
      </c>
      <c r="E184" s="3">
        <v>3.7068734305424105</v>
      </c>
      <c r="F184" s="3">
        <v>4.5306230817740598</v>
      </c>
    </row>
    <row r="185" spans="1:6" x14ac:dyDescent="0.2">
      <c r="A185" s="4" t="s">
        <v>207</v>
      </c>
      <c r="B185" s="3">
        <v>4.0775607735966526</v>
      </c>
      <c r="C185" s="3">
        <v>4.4853168509563188</v>
      </c>
      <c r="D185" s="3">
        <v>3.6698046962369872</v>
      </c>
      <c r="E185" s="3">
        <v>3.7068734305424105</v>
      </c>
      <c r="F185" s="3">
        <v>4.5306230817740598</v>
      </c>
    </row>
    <row r="186" spans="1:6" x14ac:dyDescent="0.2">
      <c r="A186" s="4" t="s">
        <v>208</v>
      </c>
      <c r="B186" s="3">
        <v>4.0775607735966526</v>
      </c>
      <c r="C186" s="3">
        <v>4.4853168509563188</v>
      </c>
      <c r="D186" s="3">
        <v>3.6698046962369872</v>
      </c>
      <c r="E186" s="3">
        <v>3.7068734305424105</v>
      </c>
      <c r="F186" s="3">
        <v>4.5306230817740598</v>
      </c>
    </row>
    <row r="187" spans="1:6" x14ac:dyDescent="0.2">
      <c r="A187" s="4" t="s">
        <v>209</v>
      </c>
      <c r="B187" s="3">
        <v>4.0775607735966526</v>
      </c>
      <c r="C187" s="3">
        <v>4.4853168509563188</v>
      </c>
      <c r="D187" s="3">
        <v>3.6698046962369872</v>
      </c>
      <c r="E187" s="3">
        <v>3.7068734305424105</v>
      </c>
      <c r="F187" s="3">
        <v>4.5306230817740598</v>
      </c>
    </row>
    <row r="188" spans="1:6" x14ac:dyDescent="0.2">
      <c r="A188" s="4" t="s">
        <v>210</v>
      </c>
      <c r="B188" s="3">
        <v>4.0775607735966526</v>
      </c>
      <c r="C188" s="3">
        <v>4.4853168509563188</v>
      </c>
      <c r="D188" s="3">
        <v>3.6698046962369872</v>
      </c>
      <c r="E188" s="3">
        <v>3.7068734305424105</v>
      </c>
      <c r="F188" s="3">
        <v>4.5306230817740598</v>
      </c>
    </row>
    <row r="189" spans="1:6" x14ac:dyDescent="0.2">
      <c r="A189" s="4" t="s">
        <v>211</v>
      </c>
      <c r="B189" s="3">
        <v>4.0775607735966526</v>
      </c>
      <c r="C189" s="3">
        <v>4.4853168509563188</v>
      </c>
      <c r="D189" s="3">
        <v>3.6698046962369872</v>
      </c>
      <c r="E189" s="3">
        <v>3.7068734305424105</v>
      </c>
      <c r="F189" s="3">
        <v>4.5306230817740598</v>
      </c>
    </row>
    <row r="190" spans="1:6" x14ac:dyDescent="0.2">
      <c r="A190" s="4" t="s">
        <v>212</v>
      </c>
      <c r="B190" s="3">
        <v>4.0775607735966526</v>
      </c>
      <c r="C190" s="3">
        <v>4.4853168509563188</v>
      </c>
      <c r="D190" s="3">
        <v>3.6698046962369872</v>
      </c>
      <c r="E190" s="3">
        <v>3.7068734305424105</v>
      </c>
      <c r="F190" s="3">
        <v>4.5306230817740598</v>
      </c>
    </row>
    <row r="191" spans="1:6" x14ac:dyDescent="0.2">
      <c r="A191" s="4" t="s">
        <v>213</v>
      </c>
      <c r="B191" s="3">
        <v>4.0775607735966526</v>
      </c>
      <c r="C191" s="3">
        <v>4.4853168509563188</v>
      </c>
      <c r="D191" s="3">
        <v>3.6698046962369872</v>
      </c>
      <c r="E191" s="3">
        <v>3.7068734305424105</v>
      </c>
      <c r="F191" s="3">
        <v>4.5306230817740598</v>
      </c>
    </row>
    <row r="192" spans="1:6" x14ac:dyDescent="0.2">
      <c r="A192" s="4" t="s">
        <v>214</v>
      </c>
      <c r="B192" s="3">
        <v>4.0775607735966526</v>
      </c>
      <c r="C192" s="3">
        <v>4.4853168509563188</v>
      </c>
      <c r="D192" s="3">
        <v>3.6698046962369872</v>
      </c>
      <c r="E192" s="3">
        <v>3.7068734305424105</v>
      </c>
      <c r="F192" s="3">
        <v>4.5306230817740598</v>
      </c>
    </row>
    <row r="193" spans="1:6" x14ac:dyDescent="0.2">
      <c r="A193" s="4" t="s">
        <v>215</v>
      </c>
      <c r="B193" s="3">
        <v>4.0775607735966526</v>
      </c>
      <c r="C193" s="3">
        <v>4.4853168509563188</v>
      </c>
      <c r="D193" s="3">
        <v>3.6698046962369872</v>
      </c>
      <c r="E193" s="3">
        <v>3.7068734305424105</v>
      </c>
      <c r="F193" s="3">
        <v>4.5306230817740598</v>
      </c>
    </row>
    <row r="194" spans="1:6" x14ac:dyDescent="0.2">
      <c r="A194" s="4" t="s">
        <v>216</v>
      </c>
      <c r="B194" s="3">
        <v>4.0775607735966526</v>
      </c>
      <c r="C194" s="3">
        <v>4.4853168509563188</v>
      </c>
      <c r="D194" s="3">
        <v>3.6698046962369872</v>
      </c>
      <c r="E194" s="3">
        <v>3.7068734305424105</v>
      </c>
      <c r="F194" s="3">
        <v>4.5306230817740598</v>
      </c>
    </row>
    <row r="195" spans="1:6" x14ac:dyDescent="0.2">
      <c r="A195" s="4" t="s">
        <v>217</v>
      </c>
      <c r="B195" s="3">
        <v>4.0775607735966526</v>
      </c>
      <c r="C195" s="3">
        <v>4.4853168509563188</v>
      </c>
      <c r="D195" s="3">
        <v>3.6698046962369872</v>
      </c>
      <c r="E195" s="3">
        <v>3.7068734305424105</v>
      </c>
      <c r="F195" s="3">
        <v>4.5306230817740598</v>
      </c>
    </row>
    <row r="196" spans="1:6" x14ac:dyDescent="0.2">
      <c r="A196" s="4" t="s">
        <v>218</v>
      </c>
      <c r="B196" s="3">
        <v>4.0775607735966526</v>
      </c>
      <c r="C196" s="3">
        <v>4.4853168509563188</v>
      </c>
      <c r="D196" s="3">
        <v>3.6698046962369872</v>
      </c>
      <c r="E196" s="3">
        <v>3.7068734305424105</v>
      </c>
      <c r="F196" s="3">
        <v>4.5306230817740598</v>
      </c>
    </row>
    <row r="197" spans="1:6" x14ac:dyDescent="0.2">
      <c r="A197" s="4" t="s">
        <v>219</v>
      </c>
      <c r="B197" s="3">
        <v>4.0775607735966526</v>
      </c>
      <c r="C197" s="3">
        <v>4.4853168509563188</v>
      </c>
      <c r="D197" s="3">
        <v>3.6698046962369872</v>
      </c>
      <c r="E197" s="3">
        <v>3.7068734305424105</v>
      </c>
      <c r="F197" s="3">
        <v>4.5306230817740598</v>
      </c>
    </row>
    <row r="198" spans="1:6" x14ac:dyDescent="0.2">
      <c r="A198" s="4" t="s">
        <v>220</v>
      </c>
      <c r="B198" s="3">
        <v>4.0775607735966526</v>
      </c>
      <c r="C198" s="3">
        <v>4.4853168509563188</v>
      </c>
      <c r="D198" s="3">
        <v>3.6698046962369872</v>
      </c>
      <c r="E198" s="3">
        <v>3.7068734305424105</v>
      </c>
      <c r="F198" s="3">
        <v>4.5306230817740598</v>
      </c>
    </row>
    <row r="199" spans="1:6" x14ac:dyDescent="0.2">
      <c r="A199" s="4" t="s">
        <v>221</v>
      </c>
      <c r="B199" s="3">
        <v>4.0775607735966526</v>
      </c>
      <c r="C199" s="3">
        <v>4.4853168509563188</v>
      </c>
      <c r="D199" s="3">
        <v>3.6698046962369872</v>
      </c>
      <c r="E199" s="3">
        <v>3.7068734305424105</v>
      </c>
      <c r="F199" s="3">
        <v>4.5306230817740598</v>
      </c>
    </row>
    <row r="200" spans="1:6" x14ac:dyDescent="0.2">
      <c r="A200" s="4" t="s">
        <v>222</v>
      </c>
      <c r="B200" s="3">
        <v>4.0775607735966526</v>
      </c>
      <c r="C200" s="3">
        <v>4.4853168509563188</v>
      </c>
      <c r="D200" s="3">
        <v>3.6698046962369872</v>
      </c>
      <c r="E200" s="3">
        <v>3.7068734305424105</v>
      </c>
      <c r="F200" s="3">
        <v>4.5306230817740598</v>
      </c>
    </row>
    <row r="201" spans="1:6" x14ac:dyDescent="0.2">
      <c r="A201" s="4" t="s">
        <v>223</v>
      </c>
      <c r="B201" s="3">
        <v>4.0775607735966526</v>
      </c>
      <c r="C201" s="3">
        <v>4.4853168509563188</v>
      </c>
      <c r="D201" s="3">
        <v>3.6698046962369872</v>
      </c>
      <c r="E201" s="3">
        <v>3.7068734305424105</v>
      </c>
      <c r="F201" s="3">
        <v>4.5306230817740598</v>
      </c>
    </row>
    <row r="202" spans="1:6" x14ac:dyDescent="0.2">
      <c r="A202" s="4" t="s">
        <v>224</v>
      </c>
      <c r="B202" s="3">
        <v>4.0775607735966526</v>
      </c>
      <c r="C202" s="3">
        <v>4.4853168509563188</v>
      </c>
      <c r="D202" s="3">
        <v>3.6698046962369872</v>
      </c>
      <c r="E202" s="3">
        <v>3.7068734305424105</v>
      </c>
      <c r="F202" s="3">
        <v>4.5306230817740598</v>
      </c>
    </row>
    <row r="203" spans="1:6" x14ac:dyDescent="0.2">
      <c r="A203" s="4" t="s">
        <v>225</v>
      </c>
      <c r="B203" s="3">
        <v>4.0775607735966526</v>
      </c>
      <c r="C203" s="3">
        <v>4.4853168509563188</v>
      </c>
      <c r="D203" s="3">
        <v>3.6698046962369872</v>
      </c>
      <c r="E203" s="3">
        <v>3.7068734305424105</v>
      </c>
      <c r="F203" s="3">
        <v>4.5306230817740598</v>
      </c>
    </row>
    <row r="204" spans="1:6" x14ac:dyDescent="0.2">
      <c r="A204" s="4" t="s">
        <v>226</v>
      </c>
      <c r="B204" s="3">
        <v>4.0775607735966526</v>
      </c>
      <c r="C204" s="3">
        <v>4.4853168509563188</v>
      </c>
      <c r="D204" s="3">
        <v>3.6698046962369872</v>
      </c>
      <c r="E204" s="3">
        <v>3.7068734305424105</v>
      </c>
      <c r="F204" s="3">
        <v>4.5306230817740598</v>
      </c>
    </row>
    <row r="205" spans="1:6" x14ac:dyDescent="0.2">
      <c r="A205" s="4" t="s">
        <v>227</v>
      </c>
      <c r="B205" s="3">
        <v>4.0775607735966526</v>
      </c>
      <c r="C205" s="3">
        <v>4.4853168509563188</v>
      </c>
      <c r="D205" s="3">
        <v>3.6698046962369872</v>
      </c>
      <c r="E205" s="3">
        <v>3.7068734305424105</v>
      </c>
      <c r="F205" s="3">
        <v>4.5306230817740598</v>
      </c>
    </row>
    <row r="206" spans="1:6" x14ac:dyDescent="0.2">
      <c r="A206" s="4" t="s">
        <v>228</v>
      </c>
      <c r="B206" s="3">
        <v>4.0775607735966526</v>
      </c>
      <c r="C206" s="3">
        <v>4.4853168509563188</v>
      </c>
      <c r="D206" s="3">
        <v>3.6698046962369872</v>
      </c>
      <c r="E206" s="3">
        <v>3.7068734305424105</v>
      </c>
      <c r="F206" s="3">
        <v>4.5306230817740598</v>
      </c>
    </row>
    <row r="207" spans="1:6" x14ac:dyDescent="0.2">
      <c r="A207" s="4" t="s">
        <v>229</v>
      </c>
      <c r="B207" s="3">
        <v>4.0775607735966526</v>
      </c>
      <c r="C207" s="3">
        <v>4.4853168509563188</v>
      </c>
      <c r="D207" s="3">
        <v>3.6698046962369872</v>
      </c>
      <c r="E207" s="3">
        <v>3.7068734305424105</v>
      </c>
      <c r="F207" s="3">
        <v>4.5306230817740598</v>
      </c>
    </row>
    <row r="208" spans="1:6" x14ac:dyDescent="0.2">
      <c r="A208" s="4" t="s">
        <v>230</v>
      </c>
      <c r="B208" s="3">
        <v>4.0775607735966526</v>
      </c>
      <c r="C208" s="3">
        <v>4.4853168509563188</v>
      </c>
      <c r="D208" s="3">
        <v>3.6698046962369872</v>
      </c>
      <c r="E208" s="3">
        <v>3.7068734305424105</v>
      </c>
      <c r="F208" s="3">
        <v>4.5306230817740598</v>
      </c>
    </row>
    <row r="209" spans="1:6" x14ac:dyDescent="0.2">
      <c r="A209" s="4" t="s">
        <v>231</v>
      </c>
      <c r="B209" s="3">
        <v>4.0775607735966526</v>
      </c>
      <c r="C209" s="3">
        <v>4.4853168509563188</v>
      </c>
      <c r="D209" s="3">
        <v>3.6698046962369872</v>
      </c>
      <c r="E209" s="3">
        <v>3.7068734305424105</v>
      </c>
      <c r="F209" s="3">
        <v>4.5306230817740598</v>
      </c>
    </row>
    <row r="210" spans="1:6" x14ac:dyDescent="0.2">
      <c r="A210" s="4" t="s">
        <v>232</v>
      </c>
      <c r="B210" s="3">
        <v>4.0775607735966526</v>
      </c>
      <c r="C210" s="3">
        <v>4.4853168509563188</v>
      </c>
      <c r="D210" s="3">
        <v>3.6698046962369872</v>
      </c>
      <c r="E210" s="3">
        <v>3.7068734305424105</v>
      </c>
      <c r="F210" s="3">
        <v>4.5306230817740598</v>
      </c>
    </row>
    <row r="211" spans="1:6" x14ac:dyDescent="0.2">
      <c r="A211" s="4" t="s">
        <v>233</v>
      </c>
      <c r="B211" s="3">
        <v>4.0775607735966526</v>
      </c>
      <c r="C211" s="3">
        <v>4.4853168509563188</v>
      </c>
      <c r="D211" s="3">
        <v>3.6698046962369872</v>
      </c>
      <c r="E211" s="3">
        <v>3.7068734305424105</v>
      </c>
      <c r="F211" s="3">
        <v>4.5306230817740598</v>
      </c>
    </row>
    <row r="212" spans="1:6" x14ac:dyDescent="0.2">
      <c r="A212" s="4" t="s">
        <v>234</v>
      </c>
      <c r="B212" s="3">
        <v>4.0775607735966526</v>
      </c>
      <c r="C212" s="3">
        <v>4.4853168509563188</v>
      </c>
      <c r="D212" s="3">
        <v>3.6698046962369872</v>
      </c>
      <c r="E212" s="3">
        <v>3.7068734305424105</v>
      </c>
      <c r="F212" s="3">
        <v>4.5306230817740598</v>
      </c>
    </row>
    <row r="213" spans="1:6" x14ac:dyDescent="0.2">
      <c r="A213" s="4" t="s">
        <v>235</v>
      </c>
      <c r="B213" s="3">
        <v>4.0775607735966526</v>
      </c>
      <c r="C213" s="3">
        <v>4.4853168509563188</v>
      </c>
      <c r="D213" s="3">
        <v>3.6698046962369872</v>
      </c>
      <c r="E213" s="3">
        <v>3.7068734305424105</v>
      </c>
      <c r="F213" s="3">
        <v>4.5306230817740598</v>
      </c>
    </row>
    <row r="214" spans="1:6" x14ac:dyDescent="0.2">
      <c r="A214" s="4" t="s">
        <v>236</v>
      </c>
      <c r="B214" s="3">
        <v>4.0775607735966526</v>
      </c>
      <c r="C214" s="3">
        <v>4.4853168509563188</v>
      </c>
      <c r="D214" s="3">
        <v>3.6698046962369872</v>
      </c>
      <c r="E214" s="3">
        <v>3.7068734305424105</v>
      </c>
      <c r="F214" s="3">
        <v>4.5306230817740598</v>
      </c>
    </row>
    <row r="215" spans="1:6" x14ac:dyDescent="0.2">
      <c r="A215" s="4" t="s">
        <v>237</v>
      </c>
      <c r="B215" s="3">
        <v>4.0775607735966526</v>
      </c>
      <c r="C215" s="3">
        <v>4.4853168509563188</v>
      </c>
      <c r="D215" s="3">
        <v>3.6698046962369872</v>
      </c>
      <c r="E215" s="3">
        <v>3.7068734305424105</v>
      </c>
      <c r="F215" s="3">
        <v>4.5306230817740598</v>
      </c>
    </row>
    <row r="216" spans="1:6" x14ac:dyDescent="0.2">
      <c r="A216" s="4" t="s">
        <v>238</v>
      </c>
      <c r="B216" s="3">
        <v>4.0775607735966526</v>
      </c>
      <c r="C216" s="3">
        <v>4.4853168509563188</v>
      </c>
      <c r="D216" s="3">
        <v>3.6698046962369872</v>
      </c>
      <c r="E216" s="3">
        <v>3.7068734305424105</v>
      </c>
      <c r="F216" s="3">
        <v>4.5306230817740598</v>
      </c>
    </row>
    <row r="217" spans="1:6" x14ac:dyDescent="0.2">
      <c r="A217" s="4" t="s">
        <v>239</v>
      </c>
      <c r="B217" s="3">
        <v>4.0775607735966526</v>
      </c>
      <c r="C217" s="3">
        <v>4.4853168509563188</v>
      </c>
      <c r="D217" s="3">
        <v>3.6698046962369872</v>
      </c>
      <c r="E217" s="3">
        <v>3.7068734305424105</v>
      </c>
      <c r="F217" s="3">
        <v>4.5306230817740598</v>
      </c>
    </row>
    <row r="218" spans="1:6" x14ac:dyDescent="0.2">
      <c r="A218" s="4" t="s">
        <v>240</v>
      </c>
      <c r="B218" s="3">
        <v>4.0775607735966526</v>
      </c>
      <c r="C218" s="3">
        <v>4.4853168509563188</v>
      </c>
      <c r="D218" s="3">
        <v>3.6698046962369872</v>
      </c>
      <c r="E218" s="3">
        <v>3.7068734305424105</v>
      </c>
      <c r="F218" s="3">
        <v>4.5306230817740598</v>
      </c>
    </row>
    <row r="219" spans="1:6" x14ac:dyDescent="0.2">
      <c r="A219" s="4" t="s">
        <v>241</v>
      </c>
      <c r="B219" s="3">
        <v>4.0775607735966526</v>
      </c>
      <c r="C219" s="3">
        <v>4.4853168509563188</v>
      </c>
      <c r="D219" s="3">
        <v>3.6698046962369872</v>
      </c>
      <c r="E219" s="3">
        <v>3.7068734305424105</v>
      </c>
      <c r="F219" s="3">
        <v>4.5306230817740598</v>
      </c>
    </row>
    <row r="220" spans="1:6" x14ac:dyDescent="0.2">
      <c r="A220" s="4" t="s">
        <v>242</v>
      </c>
      <c r="B220" s="3">
        <v>4.0775607735966526</v>
      </c>
      <c r="C220" s="3">
        <v>4.4853168509563188</v>
      </c>
      <c r="D220" s="3">
        <v>3.6698046962369872</v>
      </c>
      <c r="E220" s="3">
        <v>3.7068734305424105</v>
      </c>
      <c r="F220" s="3">
        <v>4.5306230817740598</v>
      </c>
    </row>
    <row r="221" spans="1:6" x14ac:dyDescent="0.2">
      <c r="A221" s="4" t="s">
        <v>243</v>
      </c>
      <c r="B221" s="3">
        <v>4.0775607735966526</v>
      </c>
      <c r="C221" s="3">
        <v>4.4853168509563188</v>
      </c>
      <c r="D221" s="3">
        <v>3.6698046962369872</v>
      </c>
      <c r="E221" s="3">
        <v>3.7068734305424105</v>
      </c>
      <c r="F221" s="3">
        <v>4.5306230817740598</v>
      </c>
    </row>
    <row r="222" spans="1:6" x14ac:dyDescent="0.2">
      <c r="A222" s="4" t="s">
        <v>244</v>
      </c>
      <c r="B222" s="3">
        <v>4.0775607735966526</v>
      </c>
      <c r="C222" s="3">
        <v>4.4853168509563188</v>
      </c>
      <c r="D222" s="3">
        <v>3.6698046962369872</v>
      </c>
      <c r="E222" s="3">
        <v>3.7068734305424105</v>
      </c>
      <c r="F222" s="3">
        <v>4.5306230817740598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22"/>
  <sheetViews>
    <sheetView workbookViewId="0"/>
  </sheetViews>
  <sheetFormatPr baseColWidth="10" defaultColWidth="8.83203125" defaultRowHeight="15" x14ac:dyDescent="0.2"/>
  <cols>
    <col min="1" max="1" width="57" customWidth="1"/>
    <col min="2" max="6" width="14.6640625" customWidth="1"/>
  </cols>
  <sheetData>
    <row r="1" spans="1:6" s="1" customFormat="1" ht="30" x14ac:dyDescent="0.2">
      <c r="A1" s="2" t="s">
        <v>1</v>
      </c>
      <c r="B1" s="2" t="s">
        <v>245</v>
      </c>
      <c r="C1" s="2" t="s">
        <v>246</v>
      </c>
      <c r="D1" s="2" t="s">
        <v>247</v>
      </c>
      <c r="E1" s="2" t="s">
        <v>248</v>
      </c>
      <c r="F1" s="2" t="s">
        <v>249</v>
      </c>
    </row>
    <row r="2" spans="1:6" x14ac:dyDescent="0.2">
      <c r="A2" s="4" t="s">
        <v>28</v>
      </c>
      <c r="B2" s="6">
        <f>(ExitPrices[[#This Row],[PSTMP - Base Model]]-ExitPrices[[#This Row],[PSTMP - Base Model]:[PSTMP - Base Model]])/ExitPrices[[#This Row],[PSTMP - Base Model]:[PSTMP - Base Model]]</f>
        <v>0</v>
      </c>
      <c r="C2" s="6">
        <f>(ExitPrices[[#This Row],[PSTMP - Revenue - 10% Increase ]]-ExitPrices[[#This Row],[PSTMP - Base Model]:[PSTMP - Base Model]])/ExitPrices[[#This Row],[PSTMP - Base Model]:[PSTMP - Base Model]]</f>
        <v>0.10000000000000024</v>
      </c>
      <c r="D2" s="6">
        <f>(ExitPrices[[#This Row],[PSTMP - Revenue - 10% Decrease]]-ExitPrices[[#This Row],[PSTMP - Base Model]:[PSTMP - Base Model]])/ExitPrices[[#This Row],[PSTMP - Base Model]:[PSTMP - Base Model]]</f>
        <v>-0.10000000000000002</v>
      </c>
      <c r="E2" s="6">
        <f>(ExitPrices[[#This Row],[PSTMP - Capacity - 10% Increase]]-ExitPrices[[#This Row],[PSTMP - Base Model]:[PSTMP - Base Model]])/ExitPrices[[#This Row],[PSTMP - Base Model]:[PSTMP - Base Model]]</f>
        <v>-9.0909090909091148E-2</v>
      </c>
      <c r="F2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3" spans="1:6" x14ac:dyDescent="0.2">
      <c r="A3" s="4" t="s">
        <v>29</v>
      </c>
      <c r="B3" s="6">
        <f>(ExitPrices[[#This Row],[PSTMP - Base Model]]-ExitPrices[[#This Row],[PSTMP - Base Model]:[PSTMP - Base Model]])/ExitPrices[[#This Row],[PSTMP - Base Model]:[PSTMP - Base Model]]</f>
        <v>0</v>
      </c>
      <c r="C3" s="6">
        <f>(ExitPrices[[#This Row],[PSTMP - Revenue - 10% Increase ]]-ExitPrices[[#This Row],[PSTMP - Base Model]:[PSTMP - Base Model]])/ExitPrices[[#This Row],[PSTMP - Base Model]:[PSTMP - Base Model]]</f>
        <v>0.10000000000000024</v>
      </c>
      <c r="D3" s="6">
        <f>(ExitPrices[[#This Row],[PSTMP - Revenue - 10% Decrease]]-ExitPrices[[#This Row],[PSTMP - Base Model]:[PSTMP - Base Model]])/ExitPrices[[#This Row],[PSTMP - Base Model]:[PSTMP - Base Model]]</f>
        <v>-0.10000000000000002</v>
      </c>
      <c r="E3" s="6">
        <f>(ExitPrices[[#This Row],[PSTMP - Capacity - 10% Increase]]-ExitPrices[[#This Row],[PSTMP - Base Model]:[PSTMP - Base Model]])/ExitPrices[[#This Row],[PSTMP - Base Model]:[PSTMP - Base Model]]</f>
        <v>-9.0909090909091148E-2</v>
      </c>
      <c r="F3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4" spans="1:6" x14ac:dyDescent="0.2">
      <c r="A4" s="4" t="s">
        <v>30</v>
      </c>
      <c r="B4" s="6">
        <f>(ExitPrices[[#This Row],[PSTMP - Base Model]]-ExitPrices[[#This Row],[PSTMP - Base Model]:[PSTMP - Base Model]])/ExitPrices[[#This Row],[PSTMP - Base Model]:[PSTMP - Base Model]]</f>
        <v>0</v>
      </c>
      <c r="C4" s="6">
        <f>(ExitPrices[[#This Row],[PSTMP - Revenue - 10% Increase ]]-ExitPrices[[#This Row],[PSTMP - Base Model]:[PSTMP - Base Model]])/ExitPrices[[#This Row],[PSTMP - Base Model]:[PSTMP - Base Model]]</f>
        <v>0.10000000000000024</v>
      </c>
      <c r="D4" s="6">
        <f>(ExitPrices[[#This Row],[PSTMP - Revenue - 10% Decrease]]-ExitPrices[[#This Row],[PSTMP - Base Model]:[PSTMP - Base Model]])/ExitPrices[[#This Row],[PSTMP - Base Model]:[PSTMP - Base Model]]</f>
        <v>-0.10000000000000002</v>
      </c>
      <c r="E4" s="6">
        <f>(ExitPrices[[#This Row],[PSTMP - Capacity - 10% Increase]]-ExitPrices[[#This Row],[PSTMP - Base Model]:[PSTMP - Base Model]])/ExitPrices[[#This Row],[PSTMP - Base Model]:[PSTMP - Base Model]]</f>
        <v>-9.0909090909091148E-2</v>
      </c>
      <c r="F4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5" spans="1:6" x14ac:dyDescent="0.2">
      <c r="A5" s="4" t="s">
        <v>31</v>
      </c>
      <c r="B5" s="6">
        <f>(ExitPrices[[#This Row],[PSTMP - Base Model]]-ExitPrices[[#This Row],[PSTMP - Base Model]:[PSTMP - Base Model]])/ExitPrices[[#This Row],[PSTMP - Base Model]:[PSTMP - Base Model]]</f>
        <v>0</v>
      </c>
      <c r="C5" s="6">
        <f>(ExitPrices[[#This Row],[PSTMP - Revenue - 10% Increase ]]-ExitPrices[[#This Row],[PSTMP - Base Model]:[PSTMP - Base Model]])/ExitPrices[[#This Row],[PSTMP - Base Model]:[PSTMP - Base Model]]</f>
        <v>0.10000000000000024</v>
      </c>
      <c r="D5" s="6">
        <f>(ExitPrices[[#This Row],[PSTMP - Revenue - 10% Decrease]]-ExitPrices[[#This Row],[PSTMP - Base Model]:[PSTMP - Base Model]])/ExitPrices[[#This Row],[PSTMP - Base Model]:[PSTMP - Base Model]]</f>
        <v>-0.10000000000000002</v>
      </c>
      <c r="E5" s="6">
        <f>(ExitPrices[[#This Row],[PSTMP - Capacity - 10% Increase]]-ExitPrices[[#This Row],[PSTMP - Base Model]:[PSTMP - Base Model]])/ExitPrices[[#This Row],[PSTMP - Base Model]:[PSTMP - Base Model]]</f>
        <v>-9.0909090909091148E-2</v>
      </c>
      <c r="F5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6" spans="1:6" x14ac:dyDescent="0.2">
      <c r="A6" s="4" t="s">
        <v>32</v>
      </c>
      <c r="B6" s="6">
        <f>(ExitPrices[[#This Row],[PSTMP - Base Model]]-ExitPrices[[#This Row],[PSTMP - Base Model]:[PSTMP - Base Model]])/ExitPrices[[#This Row],[PSTMP - Base Model]:[PSTMP - Base Model]]</f>
        <v>0</v>
      </c>
      <c r="C6" s="6">
        <f>(ExitPrices[[#This Row],[PSTMP - Revenue - 10% Increase ]]-ExitPrices[[#This Row],[PSTMP - Base Model]:[PSTMP - Base Model]])/ExitPrices[[#This Row],[PSTMP - Base Model]:[PSTMP - Base Model]]</f>
        <v>0.10000000000000024</v>
      </c>
      <c r="D6" s="6">
        <f>(ExitPrices[[#This Row],[PSTMP - Revenue - 10% Decrease]]-ExitPrices[[#This Row],[PSTMP - Base Model]:[PSTMP - Base Model]])/ExitPrices[[#This Row],[PSTMP - Base Model]:[PSTMP - Base Model]]</f>
        <v>-0.10000000000000002</v>
      </c>
      <c r="E6" s="6">
        <f>(ExitPrices[[#This Row],[PSTMP - Capacity - 10% Increase]]-ExitPrices[[#This Row],[PSTMP - Base Model]:[PSTMP - Base Model]])/ExitPrices[[#This Row],[PSTMP - Base Model]:[PSTMP - Base Model]]</f>
        <v>-9.0909090909091148E-2</v>
      </c>
      <c r="F6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7" spans="1:6" x14ac:dyDescent="0.2">
      <c r="A7" s="4" t="s">
        <v>33</v>
      </c>
      <c r="B7" s="6">
        <f>(ExitPrices[[#This Row],[PSTMP - Base Model]]-ExitPrices[[#This Row],[PSTMP - Base Model]:[PSTMP - Base Model]])/ExitPrices[[#This Row],[PSTMP - Base Model]:[PSTMP - Base Model]]</f>
        <v>0</v>
      </c>
      <c r="C7" s="6">
        <f>(ExitPrices[[#This Row],[PSTMP - Revenue - 10% Increase ]]-ExitPrices[[#This Row],[PSTMP - Base Model]:[PSTMP - Base Model]])/ExitPrices[[#This Row],[PSTMP - Base Model]:[PSTMP - Base Model]]</f>
        <v>0.10000000000000024</v>
      </c>
      <c r="D7" s="6">
        <f>(ExitPrices[[#This Row],[PSTMP - Revenue - 10% Decrease]]-ExitPrices[[#This Row],[PSTMP - Base Model]:[PSTMP - Base Model]])/ExitPrices[[#This Row],[PSTMP - Base Model]:[PSTMP - Base Model]]</f>
        <v>-0.10000000000000002</v>
      </c>
      <c r="E7" s="6">
        <f>(ExitPrices[[#This Row],[PSTMP - Capacity - 10% Increase]]-ExitPrices[[#This Row],[PSTMP - Base Model]:[PSTMP - Base Model]])/ExitPrices[[#This Row],[PSTMP - Base Model]:[PSTMP - Base Model]]</f>
        <v>-9.0909090909091148E-2</v>
      </c>
      <c r="F7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8" spans="1:6" x14ac:dyDescent="0.2">
      <c r="A8" s="4" t="s">
        <v>34</v>
      </c>
      <c r="B8" s="6">
        <f>(ExitPrices[[#This Row],[PSTMP - Base Model]]-ExitPrices[[#This Row],[PSTMP - Base Model]:[PSTMP - Base Model]])/ExitPrices[[#This Row],[PSTMP - Base Model]:[PSTMP - Base Model]]</f>
        <v>0</v>
      </c>
      <c r="C8" s="6">
        <f>(ExitPrices[[#This Row],[PSTMP - Revenue - 10% Increase ]]-ExitPrices[[#This Row],[PSTMP - Base Model]:[PSTMP - Base Model]])/ExitPrices[[#This Row],[PSTMP - Base Model]:[PSTMP - Base Model]]</f>
        <v>0.10000000000000024</v>
      </c>
      <c r="D8" s="6">
        <f>(ExitPrices[[#This Row],[PSTMP - Revenue - 10% Decrease]]-ExitPrices[[#This Row],[PSTMP - Base Model]:[PSTMP - Base Model]])/ExitPrices[[#This Row],[PSTMP - Base Model]:[PSTMP - Base Model]]</f>
        <v>-0.10000000000000002</v>
      </c>
      <c r="E8" s="6">
        <f>(ExitPrices[[#This Row],[PSTMP - Capacity - 10% Increase]]-ExitPrices[[#This Row],[PSTMP - Base Model]:[PSTMP - Base Model]])/ExitPrices[[#This Row],[PSTMP - Base Model]:[PSTMP - Base Model]]</f>
        <v>-9.0909090909091148E-2</v>
      </c>
      <c r="F8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9" spans="1:6" x14ac:dyDescent="0.2">
      <c r="A9" s="4" t="s">
        <v>35</v>
      </c>
      <c r="B9" s="6">
        <f>(ExitPrices[[#This Row],[PSTMP - Base Model]]-ExitPrices[[#This Row],[PSTMP - Base Model]:[PSTMP - Base Model]])/ExitPrices[[#This Row],[PSTMP - Base Model]:[PSTMP - Base Model]]</f>
        <v>0</v>
      </c>
      <c r="C9" s="6">
        <f>(ExitPrices[[#This Row],[PSTMP - Revenue - 10% Increase ]]-ExitPrices[[#This Row],[PSTMP - Base Model]:[PSTMP - Base Model]])/ExitPrices[[#This Row],[PSTMP - Base Model]:[PSTMP - Base Model]]</f>
        <v>0.10000000000000024</v>
      </c>
      <c r="D9" s="6">
        <f>(ExitPrices[[#This Row],[PSTMP - Revenue - 10% Decrease]]-ExitPrices[[#This Row],[PSTMP - Base Model]:[PSTMP - Base Model]])/ExitPrices[[#This Row],[PSTMP - Base Model]:[PSTMP - Base Model]]</f>
        <v>-0.10000000000000002</v>
      </c>
      <c r="E9" s="6">
        <f>(ExitPrices[[#This Row],[PSTMP - Capacity - 10% Increase]]-ExitPrices[[#This Row],[PSTMP - Base Model]:[PSTMP - Base Model]])/ExitPrices[[#This Row],[PSTMP - Base Model]:[PSTMP - Base Model]]</f>
        <v>-9.0909090909091148E-2</v>
      </c>
      <c r="F9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0" spans="1:6" x14ac:dyDescent="0.2">
      <c r="A10" s="4" t="s">
        <v>36</v>
      </c>
      <c r="B10" s="6">
        <f>(ExitPrices[[#This Row],[PSTMP - Base Model]]-ExitPrices[[#This Row],[PSTMP - Base Model]:[PSTMP - Base Model]])/ExitPrices[[#This Row],[PSTMP - Base Model]:[PSTMP - Base Model]]</f>
        <v>0</v>
      </c>
      <c r="C10" s="6">
        <f>(ExitPrices[[#This Row],[PSTMP - Revenue - 10% Increase ]]-ExitPrices[[#This Row],[PSTMP - Base Model]:[PSTMP - Base Model]])/ExitPrices[[#This Row],[PSTMP - Base Model]:[PSTMP - Base Model]]</f>
        <v>0.10000000000000024</v>
      </c>
      <c r="D10" s="6">
        <f>(ExitPrices[[#This Row],[PSTMP - Revenue - 10% Decrease]]-ExitPrices[[#This Row],[PSTMP - Base Model]:[PSTMP - Base Model]])/ExitPrices[[#This Row],[PSTMP - Base Model]:[PSTMP - Base Model]]</f>
        <v>-0.10000000000000002</v>
      </c>
      <c r="E10" s="6">
        <f>(ExitPrices[[#This Row],[PSTMP - Capacity - 10% Increase]]-ExitPrices[[#This Row],[PSTMP - Base Model]:[PSTMP - Base Model]])/ExitPrices[[#This Row],[PSTMP - Base Model]:[PSTMP - Base Model]]</f>
        <v>-9.0909090909091148E-2</v>
      </c>
      <c r="F10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1" spans="1:6" x14ac:dyDescent="0.2">
      <c r="A11" s="4" t="s">
        <v>37</v>
      </c>
      <c r="B11" s="6">
        <f>(ExitPrices[[#This Row],[PSTMP - Base Model]]-ExitPrices[[#This Row],[PSTMP - Base Model]:[PSTMP - Base Model]])/ExitPrices[[#This Row],[PSTMP - Base Model]:[PSTMP - Base Model]]</f>
        <v>0</v>
      </c>
      <c r="C11" s="6">
        <f>(ExitPrices[[#This Row],[PSTMP - Revenue - 10% Increase ]]-ExitPrices[[#This Row],[PSTMP - Base Model]:[PSTMP - Base Model]])/ExitPrices[[#This Row],[PSTMP - Base Model]:[PSTMP - Base Model]]</f>
        <v>0.10000000000000024</v>
      </c>
      <c r="D11" s="6">
        <f>(ExitPrices[[#This Row],[PSTMP - Revenue - 10% Decrease]]-ExitPrices[[#This Row],[PSTMP - Base Model]:[PSTMP - Base Model]])/ExitPrices[[#This Row],[PSTMP - Base Model]:[PSTMP - Base Model]]</f>
        <v>-0.10000000000000002</v>
      </c>
      <c r="E11" s="6">
        <f>(ExitPrices[[#This Row],[PSTMP - Capacity - 10% Increase]]-ExitPrices[[#This Row],[PSTMP - Base Model]:[PSTMP - Base Model]])/ExitPrices[[#This Row],[PSTMP - Base Model]:[PSTMP - Base Model]]</f>
        <v>-9.0909090909091148E-2</v>
      </c>
      <c r="F11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2" spans="1:6" x14ac:dyDescent="0.2">
      <c r="A12" s="4" t="s">
        <v>38</v>
      </c>
      <c r="B12" s="6">
        <f>(ExitPrices[[#This Row],[PSTMP - Base Model]]-ExitPrices[[#This Row],[PSTMP - Base Model]:[PSTMP - Base Model]])/ExitPrices[[#This Row],[PSTMP - Base Model]:[PSTMP - Base Model]]</f>
        <v>0</v>
      </c>
      <c r="C12" s="6">
        <f>(ExitPrices[[#This Row],[PSTMP - Revenue - 10% Increase ]]-ExitPrices[[#This Row],[PSTMP - Base Model]:[PSTMP - Base Model]])/ExitPrices[[#This Row],[PSTMP - Base Model]:[PSTMP - Base Model]]</f>
        <v>0.10000000000000024</v>
      </c>
      <c r="D12" s="6">
        <f>(ExitPrices[[#This Row],[PSTMP - Revenue - 10% Decrease]]-ExitPrices[[#This Row],[PSTMP - Base Model]:[PSTMP - Base Model]])/ExitPrices[[#This Row],[PSTMP - Base Model]:[PSTMP - Base Model]]</f>
        <v>-0.10000000000000002</v>
      </c>
      <c r="E12" s="6">
        <f>(ExitPrices[[#This Row],[PSTMP - Capacity - 10% Increase]]-ExitPrices[[#This Row],[PSTMP - Base Model]:[PSTMP - Base Model]])/ExitPrices[[#This Row],[PSTMP - Base Model]:[PSTMP - Base Model]]</f>
        <v>-9.0909090909091148E-2</v>
      </c>
      <c r="F12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3" spans="1:6" x14ac:dyDescent="0.2">
      <c r="A13" s="4" t="s">
        <v>39</v>
      </c>
      <c r="B13" s="6">
        <f>(ExitPrices[[#This Row],[PSTMP - Base Model]]-ExitPrices[[#This Row],[PSTMP - Base Model]:[PSTMP - Base Model]])/ExitPrices[[#This Row],[PSTMP - Base Model]:[PSTMP - Base Model]]</f>
        <v>0</v>
      </c>
      <c r="C13" s="6">
        <f>(ExitPrices[[#This Row],[PSTMP - Revenue - 10% Increase ]]-ExitPrices[[#This Row],[PSTMP - Base Model]:[PSTMP - Base Model]])/ExitPrices[[#This Row],[PSTMP - Base Model]:[PSTMP - Base Model]]</f>
        <v>0.10000000000000024</v>
      </c>
      <c r="D13" s="6">
        <f>(ExitPrices[[#This Row],[PSTMP - Revenue - 10% Decrease]]-ExitPrices[[#This Row],[PSTMP - Base Model]:[PSTMP - Base Model]])/ExitPrices[[#This Row],[PSTMP - Base Model]:[PSTMP - Base Model]]</f>
        <v>-0.10000000000000002</v>
      </c>
      <c r="E13" s="6">
        <f>(ExitPrices[[#This Row],[PSTMP - Capacity - 10% Increase]]-ExitPrices[[#This Row],[PSTMP - Base Model]:[PSTMP - Base Model]])/ExitPrices[[#This Row],[PSTMP - Base Model]:[PSTMP - Base Model]]</f>
        <v>-9.0909090909091148E-2</v>
      </c>
      <c r="F13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4" spans="1:6" x14ac:dyDescent="0.2">
      <c r="A14" s="4" t="s">
        <v>40</v>
      </c>
      <c r="B14" s="6">
        <f>(ExitPrices[[#This Row],[PSTMP - Base Model]]-ExitPrices[[#This Row],[PSTMP - Base Model]:[PSTMP - Base Model]])/ExitPrices[[#This Row],[PSTMP - Base Model]:[PSTMP - Base Model]]</f>
        <v>0</v>
      </c>
      <c r="C14" s="6">
        <f>(ExitPrices[[#This Row],[PSTMP - Revenue - 10% Increase ]]-ExitPrices[[#This Row],[PSTMP - Base Model]:[PSTMP - Base Model]])/ExitPrices[[#This Row],[PSTMP - Base Model]:[PSTMP - Base Model]]</f>
        <v>0.10000000000000024</v>
      </c>
      <c r="D14" s="6">
        <f>(ExitPrices[[#This Row],[PSTMP - Revenue - 10% Decrease]]-ExitPrices[[#This Row],[PSTMP - Base Model]:[PSTMP - Base Model]])/ExitPrices[[#This Row],[PSTMP - Base Model]:[PSTMP - Base Model]]</f>
        <v>-0.10000000000000002</v>
      </c>
      <c r="E14" s="6">
        <f>(ExitPrices[[#This Row],[PSTMP - Capacity - 10% Increase]]-ExitPrices[[#This Row],[PSTMP - Base Model]:[PSTMP - Base Model]])/ExitPrices[[#This Row],[PSTMP - Base Model]:[PSTMP - Base Model]]</f>
        <v>-9.0909090909091148E-2</v>
      </c>
      <c r="F14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5" spans="1:6" x14ac:dyDescent="0.2">
      <c r="A15" s="4" t="s">
        <v>41</v>
      </c>
      <c r="B15" s="6">
        <f>(ExitPrices[[#This Row],[PSTMP - Base Model]]-ExitPrices[[#This Row],[PSTMP - Base Model]:[PSTMP - Base Model]])/ExitPrices[[#This Row],[PSTMP - Base Model]:[PSTMP - Base Model]]</f>
        <v>0</v>
      </c>
      <c r="C15" s="6">
        <f>(ExitPrices[[#This Row],[PSTMP - Revenue - 10% Increase ]]-ExitPrices[[#This Row],[PSTMP - Base Model]:[PSTMP - Base Model]])/ExitPrices[[#This Row],[PSTMP - Base Model]:[PSTMP - Base Model]]</f>
        <v>0.10000000000000024</v>
      </c>
      <c r="D15" s="6">
        <f>(ExitPrices[[#This Row],[PSTMP - Revenue - 10% Decrease]]-ExitPrices[[#This Row],[PSTMP - Base Model]:[PSTMP - Base Model]])/ExitPrices[[#This Row],[PSTMP - Base Model]:[PSTMP - Base Model]]</f>
        <v>-0.10000000000000002</v>
      </c>
      <c r="E15" s="6">
        <f>(ExitPrices[[#This Row],[PSTMP - Capacity - 10% Increase]]-ExitPrices[[#This Row],[PSTMP - Base Model]:[PSTMP - Base Model]])/ExitPrices[[#This Row],[PSTMP - Base Model]:[PSTMP - Base Model]]</f>
        <v>-9.0909090909091148E-2</v>
      </c>
      <c r="F15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6" spans="1:6" x14ac:dyDescent="0.2">
      <c r="A16" s="4" t="s">
        <v>42</v>
      </c>
      <c r="B16" s="6">
        <f>(ExitPrices[[#This Row],[PSTMP - Base Model]]-ExitPrices[[#This Row],[PSTMP - Base Model]:[PSTMP - Base Model]])/ExitPrices[[#This Row],[PSTMP - Base Model]:[PSTMP - Base Model]]</f>
        <v>0</v>
      </c>
      <c r="C16" s="6">
        <f>(ExitPrices[[#This Row],[PSTMP - Revenue - 10% Increase ]]-ExitPrices[[#This Row],[PSTMP - Base Model]:[PSTMP - Base Model]])/ExitPrices[[#This Row],[PSTMP - Base Model]:[PSTMP - Base Model]]</f>
        <v>0.10000000000000024</v>
      </c>
      <c r="D16" s="6">
        <f>(ExitPrices[[#This Row],[PSTMP - Revenue - 10% Decrease]]-ExitPrices[[#This Row],[PSTMP - Base Model]:[PSTMP - Base Model]])/ExitPrices[[#This Row],[PSTMP - Base Model]:[PSTMP - Base Model]]</f>
        <v>-0.10000000000000002</v>
      </c>
      <c r="E16" s="6">
        <f>(ExitPrices[[#This Row],[PSTMP - Capacity - 10% Increase]]-ExitPrices[[#This Row],[PSTMP - Base Model]:[PSTMP - Base Model]])/ExitPrices[[#This Row],[PSTMP - Base Model]:[PSTMP - Base Model]]</f>
        <v>-9.0909090909091148E-2</v>
      </c>
      <c r="F16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7" spans="1:6" x14ac:dyDescent="0.2">
      <c r="A17" s="4" t="s">
        <v>43</v>
      </c>
      <c r="B17" s="6">
        <f>(ExitPrices[[#This Row],[PSTMP - Base Model]]-ExitPrices[[#This Row],[PSTMP - Base Model]:[PSTMP - Base Model]])/ExitPrices[[#This Row],[PSTMP - Base Model]:[PSTMP - Base Model]]</f>
        <v>0</v>
      </c>
      <c r="C17" s="6">
        <f>(ExitPrices[[#This Row],[PSTMP - Revenue - 10% Increase ]]-ExitPrices[[#This Row],[PSTMP - Base Model]:[PSTMP - Base Model]])/ExitPrices[[#This Row],[PSTMP - Base Model]:[PSTMP - Base Model]]</f>
        <v>0.10000000000000024</v>
      </c>
      <c r="D17" s="6">
        <f>(ExitPrices[[#This Row],[PSTMP - Revenue - 10% Decrease]]-ExitPrices[[#This Row],[PSTMP - Base Model]:[PSTMP - Base Model]])/ExitPrices[[#This Row],[PSTMP - Base Model]:[PSTMP - Base Model]]</f>
        <v>-0.10000000000000002</v>
      </c>
      <c r="E17" s="6">
        <f>(ExitPrices[[#This Row],[PSTMP - Capacity - 10% Increase]]-ExitPrices[[#This Row],[PSTMP - Base Model]:[PSTMP - Base Model]])/ExitPrices[[#This Row],[PSTMP - Base Model]:[PSTMP - Base Model]]</f>
        <v>-9.0909090909091148E-2</v>
      </c>
      <c r="F17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8" spans="1:6" x14ac:dyDescent="0.2">
      <c r="A18" s="4" t="s">
        <v>44</v>
      </c>
      <c r="B18" s="6">
        <f>(ExitPrices[[#This Row],[PSTMP - Base Model]]-ExitPrices[[#This Row],[PSTMP - Base Model]:[PSTMP - Base Model]])/ExitPrices[[#This Row],[PSTMP - Base Model]:[PSTMP - Base Model]]</f>
        <v>0</v>
      </c>
      <c r="C18" s="6">
        <f>(ExitPrices[[#This Row],[PSTMP - Revenue - 10% Increase ]]-ExitPrices[[#This Row],[PSTMP - Base Model]:[PSTMP - Base Model]])/ExitPrices[[#This Row],[PSTMP - Base Model]:[PSTMP - Base Model]]</f>
        <v>0.10000000000000024</v>
      </c>
      <c r="D18" s="6">
        <f>(ExitPrices[[#This Row],[PSTMP - Revenue - 10% Decrease]]-ExitPrices[[#This Row],[PSTMP - Base Model]:[PSTMP - Base Model]])/ExitPrices[[#This Row],[PSTMP - Base Model]:[PSTMP - Base Model]]</f>
        <v>-0.10000000000000002</v>
      </c>
      <c r="E18" s="6">
        <f>(ExitPrices[[#This Row],[PSTMP - Capacity - 10% Increase]]-ExitPrices[[#This Row],[PSTMP - Base Model]:[PSTMP - Base Model]])/ExitPrices[[#This Row],[PSTMP - Base Model]:[PSTMP - Base Model]]</f>
        <v>-9.0909090909091148E-2</v>
      </c>
      <c r="F18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9" spans="1:6" x14ac:dyDescent="0.2">
      <c r="A19" s="4" t="s">
        <v>45</v>
      </c>
      <c r="B19" s="6">
        <f>(ExitPrices[[#This Row],[PSTMP - Base Model]]-ExitPrices[[#This Row],[PSTMP - Base Model]:[PSTMP - Base Model]])/ExitPrices[[#This Row],[PSTMP - Base Model]:[PSTMP - Base Model]]</f>
        <v>0</v>
      </c>
      <c r="C19" s="6">
        <f>(ExitPrices[[#This Row],[PSTMP - Revenue - 10% Increase ]]-ExitPrices[[#This Row],[PSTMP - Base Model]:[PSTMP - Base Model]])/ExitPrices[[#This Row],[PSTMP - Base Model]:[PSTMP - Base Model]]</f>
        <v>0.10000000000000024</v>
      </c>
      <c r="D19" s="6">
        <f>(ExitPrices[[#This Row],[PSTMP - Revenue - 10% Decrease]]-ExitPrices[[#This Row],[PSTMP - Base Model]:[PSTMP - Base Model]])/ExitPrices[[#This Row],[PSTMP - Base Model]:[PSTMP - Base Model]]</f>
        <v>-0.10000000000000002</v>
      </c>
      <c r="E19" s="6">
        <f>(ExitPrices[[#This Row],[PSTMP - Capacity - 10% Increase]]-ExitPrices[[#This Row],[PSTMP - Base Model]:[PSTMP - Base Model]])/ExitPrices[[#This Row],[PSTMP - Base Model]:[PSTMP - Base Model]]</f>
        <v>-9.0909090909091148E-2</v>
      </c>
      <c r="F19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20" spans="1:6" x14ac:dyDescent="0.2">
      <c r="A20" s="4" t="s">
        <v>46</v>
      </c>
      <c r="B20" s="6">
        <f>(ExitPrices[[#This Row],[PSTMP - Base Model]]-ExitPrices[[#This Row],[PSTMP - Base Model]:[PSTMP - Base Model]])/ExitPrices[[#This Row],[PSTMP - Base Model]:[PSTMP - Base Model]]</f>
        <v>0</v>
      </c>
      <c r="C20" s="6">
        <f>(ExitPrices[[#This Row],[PSTMP - Revenue - 10% Increase ]]-ExitPrices[[#This Row],[PSTMP - Base Model]:[PSTMP - Base Model]])/ExitPrices[[#This Row],[PSTMP - Base Model]:[PSTMP - Base Model]]</f>
        <v>0.10000000000000024</v>
      </c>
      <c r="D20" s="6">
        <f>(ExitPrices[[#This Row],[PSTMP - Revenue - 10% Decrease]]-ExitPrices[[#This Row],[PSTMP - Base Model]:[PSTMP - Base Model]])/ExitPrices[[#This Row],[PSTMP - Base Model]:[PSTMP - Base Model]]</f>
        <v>-0.10000000000000002</v>
      </c>
      <c r="E20" s="6">
        <f>(ExitPrices[[#This Row],[PSTMP - Capacity - 10% Increase]]-ExitPrices[[#This Row],[PSTMP - Base Model]:[PSTMP - Base Model]])/ExitPrices[[#This Row],[PSTMP - Base Model]:[PSTMP - Base Model]]</f>
        <v>-9.0909090909091148E-2</v>
      </c>
      <c r="F20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21" spans="1:6" x14ac:dyDescent="0.2">
      <c r="A21" s="4" t="s">
        <v>47</v>
      </c>
      <c r="B21" s="6">
        <f>(ExitPrices[[#This Row],[PSTMP - Base Model]]-ExitPrices[[#This Row],[PSTMP - Base Model]:[PSTMP - Base Model]])/ExitPrices[[#This Row],[PSTMP - Base Model]:[PSTMP - Base Model]]</f>
        <v>0</v>
      </c>
      <c r="C21" s="6">
        <f>(ExitPrices[[#This Row],[PSTMP - Revenue - 10% Increase ]]-ExitPrices[[#This Row],[PSTMP - Base Model]:[PSTMP - Base Model]])/ExitPrices[[#This Row],[PSTMP - Base Model]:[PSTMP - Base Model]]</f>
        <v>0.10000000000000024</v>
      </c>
      <c r="D21" s="6">
        <f>(ExitPrices[[#This Row],[PSTMP - Revenue - 10% Decrease]]-ExitPrices[[#This Row],[PSTMP - Base Model]:[PSTMP - Base Model]])/ExitPrices[[#This Row],[PSTMP - Base Model]:[PSTMP - Base Model]]</f>
        <v>-0.10000000000000002</v>
      </c>
      <c r="E21" s="6">
        <f>(ExitPrices[[#This Row],[PSTMP - Capacity - 10% Increase]]-ExitPrices[[#This Row],[PSTMP - Base Model]:[PSTMP - Base Model]])/ExitPrices[[#This Row],[PSTMP - Base Model]:[PSTMP - Base Model]]</f>
        <v>-9.0909090909091148E-2</v>
      </c>
      <c r="F21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22" spans="1:6" x14ac:dyDescent="0.2">
      <c r="A22" s="4" t="s">
        <v>48</v>
      </c>
      <c r="B22" s="6">
        <f>(ExitPrices[[#This Row],[PSTMP - Base Model]]-ExitPrices[[#This Row],[PSTMP - Base Model]:[PSTMP - Base Model]])/ExitPrices[[#This Row],[PSTMP - Base Model]:[PSTMP - Base Model]]</f>
        <v>0</v>
      </c>
      <c r="C22" s="6">
        <f>(ExitPrices[[#This Row],[PSTMP - Revenue - 10% Increase ]]-ExitPrices[[#This Row],[PSTMP - Base Model]:[PSTMP - Base Model]])/ExitPrices[[#This Row],[PSTMP - Base Model]:[PSTMP - Base Model]]</f>
        <v>0.10000000000000024</v>
      </c>
      <c r="D22" s="6">
        <f>(ExitPrices[[#This Row],[PSTMP - Revenue - 10% Decrease]]-ExitPrices[[#This Row],[PSTMP - Base Model]:[PSTMP - Base Model]])/ExitPrices[[#This Row],[PSTMP - Base Model]:[PSTMP - Base Model]]</f>
        <v>-0.10000000000000002</v>
      </c>
      <c r="E22" s="6">
        <f>(ExitPrices[[#This Row],[PSTMP - Capacity - 10% Increase]]-ExitPrices[[#This Row],[PSTMP - Base Model]:[PSTMP - Base Model]])/ExitPrices[[#This Row],[PSTMP - Base Model]:[PSTMP - Base Model]]</f>
        <v>-9.0909090909091148E-2</v>
      </c>
      <c r="F22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23" spans="1:6" x14ac:dyDescent="0.2">
      <c r="A23" s="4" t="s">
        <v>49</v>
      </c>
      <c r="B23" s="6">
        <f>(ExitPrices[[#This Row],[PSTMP - Base Model]]-ExitPrices[[#This Row],[PSTMP - Base Model]:[PSTMP - Base Model]])/ExitPrices[[#This Row],[PSTMP - Base Model]:[PSTMP - Base Model]]</f>
        <v>0</v>
      </c>
      <c r="C23" s="6">
        <f>(ExitPrices[[#This Row],[PSTMP - Revenue - 10% Increase ]]-ExitPrices[[#This Row],[PSTMP - Base Model]:[PSTMP - Base Model]])/ExitPrices[[#This Row],[PSTMP - Base Model]:[PSTMP - Base Model]]</f>
        <v>0.10000000000000024</v>
      </c>
      <c r="D23" s="6">
        <f>(ExitPrices[[#This Row],[PSTMP - Revenue - 10% Decrease]]-ExitPrices[[#This Row],[PSTMP - Base Model]:[PSTMP - Base Model]])/ExitPrices[[#This Row],[PSTMP - Base Model]:[PSTMP - Base Model]]</f>
        <v>-0.10000000000000002</v>
      </c>
      <c r="E23" s="6">
        <f>(ExitPrices[[#This Row],[PSTMP - Capacity - 10% Increase]]-ExitPrices[[#This Row],[PSTMP - Base Model]:[PSTMP - Base Model]])/ExitPrices[[#This Row],[PSTMP - Base Model]:[PSTMP - Base Model]]</f>
        <v>-9.0909090909091148E-2</v>
      </c>
      <c r="F23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24" spans="1:6" x14ac:dyDescent="0.2">
      <c r="A24" s="4" t="s">
        <v>50</v>
      </c>
      <c r="B24" s="6">
        <f>(ExitPrices[[#This Row],[PSTMP - Base Model]]-ExitPrices[[#This Row],[PSTMP - Base Model]:[PSTMP - Base Model]])/ExitPrices[[#This Row],[PSTMP - Base Model]:[PSTMP - Base Model]]</f>
        <v>0</v>
      </c>
      <c r="C24" s="6">
        <f>(ExitPrices[[#This Row],[PSTMP - Revenue - 10% Increase ]]-ExitPrices[[#This Row],[PSTMP - Base Model]:[PSTMP - Base Model]])/ExitPrices[[#This Row],[PSTMP - Base Model]:[PSTMP - Base Model]]</f>
        <v>0.10000000000000024</v>
      </c>
      <c r="D24" s="6">
        <f>(ExitPrices[[#This Row],[PSTMP - Revenue - 10% Decrease]]-ExitPrices[[#This Row],[PSTMP - Base Model]:[PSTMP - Base Model]])/ExitPrices[[#This Row],[PSTMP - Base Model]:[PSTMP - Base Model]]</f>
        <v>-0.10000000000000002</v>
      </c>
      <c r="E24" s="6">
        <f>(ExitPrices[[#This Row],[PSTMP - Capacity - 10% Increase]]-ExitPrices[[#This Row],[PSTMP - Base Model]:[PSTMP - Base Model]])/ExitPrices[[#This Row],[PSTMP - Base Model]:[PSTMP - Base Model]]</f>
        <v>-9.0909090909091148E-2</v>
      </c>
      <c r="F24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25" spans="1:6" x14ac:dyDescent="0.2">
      <c r="A25" s="4" t="s">
        <v>51</v>
      </c>
      <c r="B25" s="6">
        <f>(ExitPrices[[#This Row],[PSTMP - Base Model]]-ExitPrices[[#This Row],[PSTMP - Base Model]:[PSTMP - Base Model]])/ExitPrices[[#This Row],[PSTMP - Base Model]:[PSTMP - Base Model]]</f>
        <v>0</v>
      </c>
      <c r="C25" s="6">
        <f>(ExitPrices[[#This Row],[PSTMP - Revenue - 10% Increase ]]-ExitPrices[[#This Row],[PSTMP - Base Model]:[PSTMP - Base Model]])/ExitPrices[[#This Row],[PSTMP - Base Model]:[PSTMP - Base Model]]</f>
        <v>0.10000000000000024</v>
      </c>
      <c r="D25" s="6">
        <f>(ExitPrices[[#This Row],[PSTMP - Revenue - 10% Decrease]]-ExitPrices[[#This Row],[PSTMP - Base Model]:[PSTMP - Base Model]])/ExitPrices[[#This Row],[PSTMP - Base Model]:[PSTMP - Base Model]]</f>
        <v>-0.10000000000000002</v>
      </c>
      <c r="E25" s="6">
        <f>(ExitPrices[[#This Row],[PSTMP - Capacity - 10% Increase]]-ExitPrices[[#This Row],[PSTMP - Base Model]:[PSTMP - Base Model]])/ExitPrices[[#This Row],[PSTMP - Base Model]:[PSTMP - Base Model]]</f>
        <v>-9.0909090909091148E-2</v>
      </c>
      <c r="F25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26" spans="1:6" x14ac:dyDescent="0.2">
      <c r="A26" s="4" t="s">
        <v>52</v>
      </c>
      <c r="B26" s="6">
        <f>(ExitPrices[[#This Row],[PSTMP - Base Model]]-ExitPrices[[#This Row],[PSTMP - Base Model]:[PSTMP - Base Model]])/ExitPrices[[#This Row],[PSTMP - Base Model]:[PSTMP - Base Model]]</f>
        <v>0</v>
      </c>
      <c r="C26" s="6">
        <f>(ExitPrices[[#This Row],[PSTMP - Revenue - 10% Increase ]]-ExitPrices[[#This Row],[PSTMP - Base Model]:[PSTMP - Base Model]])/ExitPrices[[#This Row],[PSTMP - Base Model]:[PSTMP - Base Model]]</f>
        <v>0.10000000000000024</v>
      </c>
      <c r="D26" s="6">
        <f>(ExitPrices[[#This Row],[PSTMP - Revenue - 10% Decrease]]-ExitPrices[[#This Row],[PSTMP - Base Model]:[PSTMP - Base Model]])/ExitPrices[[#This Row],[PSTMP - Base Model]:[PSTMP - Base Model]]</f>
        <v>-0.10000000000000002</v>
      </c>
      <c r="E26" s="6">
        <f>(ExitPrices[[#This Row],[PSTMP - Capacity - 10% Increase]]-ExitPrices[[#This Row],[PSTMP - Base Model]:[PSTMP - Base Model]])/ExitPrices[[#This Row],[PSTMP - Base Model]:[PSTMP - Base Model]]</f>
        <v>-9.0909090909091148E-2</v>
      </c>
      <c r="F26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27" spans="1:6" x14ac:dyDescent="0.2">
      <c r="A27" s="4" t="s">
        <v>53</v>
      </c>
      <c r="B27" s="6">
        <f>(ExitPrices[[#This Row],[PSTMP - Base Model]]-ExitPrices[[#This Row],[PSTMP - Base Model]:[PSTMP - Base Model]])/ExitPrices[[#This Row],[PSTMP - Base Model]:[PSTMP - Base Model]]</f>
        <v>0</v>
      </c>
      <c r="C27" s="6">
        <f>(ExitPrices[[#This Row],[PSTMP - Revenue - 10% Increase ]]-ExitPrices[[#This Row],[PSTMP - Base Model]:[PSTMP - Base Model]])/ExitPrices[[#This Row],[PSTMP - Base Model]:[PSTMP - Base Model]]</f>
        <v>0.10000000000000024</v>
      </c>
      <c r="D27" s="6">
        <f>(ExitPrices[[#This Row],[PSTMP - Revenue - 10% Decrease]]-ExitPrices[[#This Row],[PSTMP - Base Model]:[PSTMP - Base Model]])/ExitPrices[[#This Row],[PSTMP - Base Model]:[PSTMP - Base Model]]</f>
        <v>-0.10000000000000002</v>
      </c>
      <c r="E27" s="6">
        <f>(ExitPrices[[#This Row],[PSTMP - Capacity - 10% Increase]]-ExitPrices[[#This Row],[PSTMP - Base Model]:[PSTMP - Base Model]])/ExitPrices[[#This Row],[PSTMP - Base Model]:[PSTMP - Base Model]]</f>
        <v>-9.0909090909091148E-2</v>
      </c>
      <c r="F27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28" spans="1:6" x14ac:dyDescent="0.2">
      <c r="A28" s="4" t="s">
        <v>54</v>
      </c>
      <c r="B28" s="6">
        <f>(ExitPrices[[#This Row],[PSTMP - Base Model]]-ExitPrices[[#This Row],[PSTMP - Base Model]:[PSTMP - Base Model]])/ExitPrices[[#This Row],[PSTMP - Base Model]:[PSTMP - Base Model]]</f>
        <v>0</v>
      </c>
      <c r="C28" s="6">
        <f>(ExitPrices[[#This Row],[PSTMP - Revenue - 10% Increase ]]-ExitPrices[[#This Row],[PSTMP - Base Model]:[PSTMP - Base Model]])/ExitPrices[[#This Row],[PSTMP - Base Model]:[PSTMP - Base Model]]</f>
        <v>0.10000000000000024</v>
      </c>
      <c r="D28" s="6">
        <f>(ExitPrices[[#This Row],[PSTMP - Revenue - 10% Decrease]]-ExitPrices[[#This Row],[PSTMP - Base Model]:[PSTMP - Base Model]])/ExitPrices[[#This Row],[PSTMP - Base Model]:[PSTMP - Base Model]]</f>
        <v>-0.10000000000000002</v>
      </c>
      <c r="E28" s="6">
        <f>(ExitPrices[[#This Row],[PSTMP - Capacity - 10% Increase]]-ExitPrices[[#This Row],[PSTMP - Base Model]:[PSTMP - Base Model]])/ExitPrices[[#This Row],[PSTMP - Base Model]:[PSTMP - Base Model]]</f>
        <v>-9.0909090909091148E-2</v>
      </c>
      <c r="F28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29" spans="1:6" x14ac:dyDescent="0.2">
      <c r="A29" s="4" t="s">
        <v>55</v>
      </c>
      <c r="B29" s="6">
        <f>(ExitPrices[[#This Row],[PSTMP - Base Model]]-ExitPrices[[#This Row],[PSTMP - Base Model]:[PSTMP - Base Model]])/ExitPrices[[#This Row],[PSTMP - Base Model]:[PSTMP - Base Model]]</f>
        <v>0</v>
      </c>
      <c r="C29" s="6">
        <f>(ExitPrices[[#This Row],[PSTMP - Revenue - 10% Increase ]]-ExitPrices[[#This Row],[PSTMP - Base Model]:[PSTMP - Base Model]])/ExitPrices[[#This Row],[PSTMP - Base Model]:[PSTMP - Base Model]]</f>
        <v>0.10000000000000024</v>
      </c>
      <c r="D29" s="6">
        <f>(ExitPrices[[#This Row],[PSTMP - Revenue - 10% Decrease]]-ExitPrices[[#This Row],[PSTMP - Base Model]:[PSTMP - Base Model]])/ExitPrices[[#This Row],[PSTMP - Base Model]:[PSTMP - Base Model]]</f>
        <v>-0.10000000000000002</v>
      </c>
      <c r="E29" s="6">
        <f>(ExitPrices[[#This Row],[PSTMP - Capacity - 10% Increase]]-ExitPrices[[#This Row],[PSTMP - Base Model]:[PSTMP - Base Model]])/ExitPrices[[#This Row],[PSTMP - Base Model]:[PSTMP - Base Model]]</f>
        <v>-9.0909090909091148E-2</v>
      </c>
      <c r="F29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30" spans="1:6" x14ac:dyDescent="0.2">
      <c r="A30" s="4" t="s">
        <v>56</v>
      </c>
      <c r="B30" s="6">
        <f>(ExitPrices[[#This Row],[PSTMP - Base Model]]-ExitPrices[[#This Row],[PSTMP - Base Model]:[PSTMP - Base Model]])/ExitPrices[[#This Row],[PSTMP - Base Model]:[PSTMP - Base Model]]</f>
        <v>0</v>
      </c>
      <c r="C30" s="6">
        <f>(ExitPrices[[#This Row],[PSTMP - Revenue - 10% Increase ]]-ExitPrices[[#This Row],[PSTMP - Base Model]:[PSTMP - Base Model]])/ExitPrices[[#This Row],[PSTMP - Base Model]:[PSTMP - Base Model]]</f>
        <v>0.10000000000000024</v>
      </c>
      <c r="D30" s="6">
        <f>(ExitPrices[[#This Row],[PSTMP - Revenue - 10% Decrease]]-ExitPrices[[#This Row],[PSTMP - Base Model]:[PSTMP - Base Model]])/ExitPrices[[#This Row],[PSTMP - Base Model]:[PSTMP - Base Model]]</f>
        <v>-0.10000000000000002</v>
      </c>
      <c r="E30" s="6">
        <f>(ExitPrices[[#This Row],[PSTMP - Capacity - 10% Increase]]-ExitPrices[[#This Row],[PSTMP - Base Model]:[PSTMP - Base Model]])/ExitPrices[[#This Row],[PSTMP - Base Model]:[PSTMP - Base Model]]</f>
        <v>-9.0909090909091148E-2</v>
      </c>
      <c r="F30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31" spans="1:6" x14ac:dyDescent="0.2">
      <c r="A31" s="4" t="s">
        <v>57</v>
      </c>
      <c r="B31" s="6">
        <f>(ExitPrices[[#This Row],[PSTMP - Base Model]]-ExitPrices[[#This Row],[PSTMP - Base Model]:[PSTMP - Base Model]])/ExitPrices[[#This Row],[PSTMP - Base Model]:[PSTMP - Base Model]]</f>
        <v>0</v>
      </c>
      <c r="C31" s="6">
        <f>(ExitPrices[[#This Row],[PSTMP - Revenue - 10% Increase ]]-ExitPrices[[#This Row],[PSTMP - Base Model]:[PSTMP - Base Model]])/ExitPrices[[#This Row],[PSTMP - Base Model]:[PSTMP - Base Model]]</f>
        <v>0.10000000000000024</v>
      </c>
      <c r="D31" s="6">
        <f>(ExitPrices[[#This Row],[PSTMP - Revenue - 10% Decrease]]-ExitPrices[[#This Row],[PSTMP - Base Model]:[PSTMP - Base Model]])/ExitPrices[[#This Row],[PSTMP - Base Model]:[PSTMP - Base Model]]</f>
        <v>-0.10000000000000002</v>
      </c>
      <c r="E31" s="6">
        <f>(ExitPrices[[#This Row],[PSTMP - Capacity - 10% Increase]]-ExitPrices[[#This Row],[PSTMP - Base Model]:[PSTMP - Base Model]])/ExitPrices[[#This Row],[PSTMP - Base Model]:[PSTMP - Base Model]]</f>
        <v>-9.0909090909091148E-2</v>
      </c>
      <c r="F31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32" spans="1:6" x14ac:dyDescent="0.2">
      <c r="A32" s="4" t="s">
        <v>58</v>
      </c>
      <c r="B32" s="6">
        <f>(ExitPrices[[#This Row],[PSTMP - Base Model]]-ExitPrices[[#This Row],[PSTMP - Base Model]:[PSTMP - Base Model]])/ExitPrices[[#This Row],[PSTMP - Base Model]:[PSTMP - Base Model]]</f>
        <v>0</v>
      </c>
      <c r="C32" s="6">
        <f>(ExitPrices[[#This Row],[PSTMP - Revenue - 10% Increase ]]-ExitPrices[[#This Row],[PSTMP - Base Model]:[PSTMP - Base Model]])/ExitPrices[[#This Row],[PSTMP - Base Model]:[PSTMP - Base Model]]</f>
        <v>0.10000000000000024</v>
      </c>
      <c r="D32" s="6">
        <f>(ExitPrices[[#This Row],[PSTMP - Revenue - 10% Decrease]]-ExitPrices[[#This Row],[PSTMP - Base Model]:[PSTMP - Base Model]])/ExitPrices[[#This Row],[PSTMP - Base Model]:[PSTMP - Base Model]]</f>
        <v>-0.10000000000000002</v>
      </c>
      <c r="E32" s="6">
        <f>(ExitPrices[[#This Row],[PSTMP - Capacity - 10% Increase]]-ExitPrices[[#This Row],[PSTMP - Base Model]:[PSTMP - Base Model]])/ExitPrices[[#This Row],[PSTMP - Base Model]:[PSTMP - Base Model]]</f>
        <v>-9.0909090909091148E-2</v>
      </c>
      <c r="F32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33" spans="1:6" x14ac:dyDescent="0.2">
      <c r="A33" s="4" t="s">
        <v>59</v>
      </c>
      <c r="B33" s="6">
        <f>(ExitPrices[[#This Row],[PSTMP - Base Model]]-ExitPrices[[#This Row],[PSTMP - Base Model]:[PSTMP - Base Model]])/ExitPrices[[#This Row],[PSTMP - Base Model]:[PSTMP - Base Model]]</f>
        <v>0</v>
      </c>
      <c r="C33" s="6">
        <f>(ExitPrices[[#This Row],[PSTMP - Revenue - 10% Increase ]]-ExitPrices[[#This Row],[PSTMP - Base Model]:[PSTMP - Base Model]])/ExitPrices[[#This Row],[PSTMP - Base Model]:[PSTMP - Base Model]]</f>
        <v>0.10000000000000024</v>
      </c>
      <c r="D33" s="6">
        <f>(ExitPrices[[#This Row],[PSTMP - Revenue - 10% Decrease]]-ExitPrices[[#This Row],[PSTMP - Base Model]:[PSTMP - Base Model]])/ExitPrices[[#This Row],[PSTMP - Base Model]:[PSTMP - Base Model]]</f>
        <v>-0.10000000000000002</v>
      </c>
      <c r="E33" s="6">
        <f>(ExitPrices[[#This Row],[PSTMP - Capacity - 10% Increase]]-ExitPrices[[#This Row],[PSTMP - Base Model]:[PSTMP - Base Model]])/ExitPrices[[#This Row],[PSTMP - Base Model]:[PSTMP - Base Model]]</f>
        <v>-9.0909090909091148E-2</v>
      </c>
      <c r="F33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34" spans="1:6" x14ac:dyDescent="0.2">
      <c r="A34" s="4" t="s">
        <v>60</v>
      </c>
      <c r="B34" s="6">
        <f>(ExitPrices[[#This Row],[PSTMP - Base Model]]-ExitPrices[[#This Row],[PSTMP - Base Model]:[PSTMP - Base Model]])/ExitPrices[[#This Row],[PSTMP - Base Model]:[PSTMP - Base Model]]</f>
        <v>0</v>
      </c>
      <c r="C34" s="6">
        <f>(ExitPrices[[#This Row],[PSTMP - Revenue - 10% Increase ]]-ExitPrices[[#This Row],[PSTMP - Base Model]:[PSTMP - Base Model]])/ExitPrices[[#This Row],[PSTMP - Base Model]:[PSTMP - Base Model]]</f>
        <v>0.10000000000000024</v>
      </c>
      <c r="D34" s="6">
        <f>(ExitPrices[[#This Row],[PSTMP - Revenue - 10% Decrease]]-ExitPrices[[#This Row],[PSTMP - Base Model]:[PSTMP - Base Model]])/ExitPrices[[#This Row],[PSTMP - Base Model]:[PSTMP - Base Model]]</f>
        <v>-0.10000000000000002</v>
      </c>
      <c r="E34" s="6">
        <f>(ExitPrices[[#This Row],[PSTMP - Capacity - 10% Increase]]-ExitPrices[[#This Row],[PSTMP - Base Model]:[PSTMP - Base Model]])/ExitPrices[[#This Row],[PSTMP - Base Model]:[PSTMP - Base Model]]</f>
        <v>-9.0909090909091148E-2</v>
      </c>
      <c r="F34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35" spans="1:6" x14ac:dyDescent="0.2">
      <c r="A35" s="4" t="s">
        <v>61</v>
      </c>
      <c r="B35" s="6">
        <f>(ExitPrices[[#This Row],[PSTMP - Base Model]]-ExitPrices[[#This Row],[PSTMP - Base Model]:[PSTMP - Base Model]])/ExitPrices[[#This Row],[PSTMP - Base Model]:[PSTMP - Base Model]]</f>
        <v>0</v>
      </c>
      <c r="C35" s="6">
        <f>(ExitPrices[[#This Row],[PSTMP - Revenue - 10% Increase ]]-ExitPrices[[#This Row],[PSTMP - Base Model]:[PSTMP - Base Model]])/ExitPrices[[#This Row],[PSTMP - Base Model]:[PSTMP - Base Model]]</f>
        <v>0.10000000000000024</v>
      </c>
      <c r="D35" s="6">
        <f>(ExitPrices[[#This Row],[PSTMP - Revenue - 10% Decrease]]-ExitPrices[[#This Row],[PSTMP - Base Model]:[PSTMP - Base Model]])/ExitPrices[[#This Row],[PSTMP - Base Model]:[PSTMP - Base Model]]</f>
        <v>-0.10000000000000002</v>
      </c>
      <c r="E35" s="6">
        <f>(ExitPrices[[#This Row],[PSTMP - Capacity - 10% Increase]]-ExitPrices[[#This Row],[PSTMP - Base Model]:[PSTMP - Base Model]])/ExitPrices[[#This Row],[PSTMP - Base Model]:[PSTMP - Base Model]]</f>
        <v>-9.0909090909091148E-2</v>
      </c>
      <c r="F35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36" spans="1:6" x14ac:dyDescent="0.2">
      <c r="A36" s="4" t="s">
        <v>62</v>
      </c>
      <c r="B36" s="6">
        <f>(ExitPrices[[#This Row],[PSTMP - Base Model]]-ExitPrices[[#This Row],[PSTMP - Base Model]:[PSTMP - Base Model]])/ExitPrices[[#This Row],[PSTMP - Base Model]:[PSTMP - Base Model]]</f>
        <v>0</v>
      </c>
      <c r="C36" s="6">
        <f>(ExitPrices[[#This Row],[PSTMP - Revenue - 10% Increase ]]-ExitPrices[[#This Row],[PSTMP - Base Model]:[PSTMP - Base Model]])/ExitPrices[[#This Row],[PSTMP - Base Model]:[PSTMP - Base Model]]</f>
        <v>0.10000000000000024</v>
      </c>
      <c r="D36" s="6">
        <f>(ExitPrices[[#This Row],[PSTMP - Revenue - 10% Decrease]]-ExitPrices[[#This Row],[PSTMP - Base Model]:[PSTMP - Base Model]])/ExitPrices[[#This Row],[PSTMP - Base Model]:[PSTMP - Base Model]]</f>
        <v>-0.10000000000000002</v>
      </c>
      <c r="E36" s="6">
        <f>(ExitPrices[[#This Row],[PSTMP - Capacity - 10% Increase]]-ExitPrices[[#This Row],[PSTMP - Base Model]:[PSTMP - Base Model]])/ExitPrices[[#This Row],[PSTMP - Base Model]:[PSTMP - Base Model]]</f>
        <v>-9.0909090909091148E-2</v>
      </c>
      <c r="F36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37" spans="1:6" x14ac:dyDescent="0.2">
      <c r="A37" s="4" t="s">
        <v>63</v>
      </c>
      <c r="B37" s="6">
        <f>(ExitPrices[[#This Row],[PSTMP - Base Model]]-ExitPrices[[#This Row],[PSTMP - Base Model]:[PSTMP - Base Model]])/ExitPrices[[#This Row],[PSTMP - Base Model]:[PSTMP - Base Model]]</f>
        <v>0</v>
      </c>
      <c r="C37" s="6">
        <f>(ExitPrices[[#This Row],[PSTMP - Revenue - 10% Increase ]]-ExitPrices[[#This Row],[PSTMP - Base Model]:[PSTMP - Base Model]])/ExitPrices[[#This Row],[PSTMP - Base Model]:[PSTMP - Base Model]]</f>
        <v>0.10000000000000024</v>
      </c>
      <c r="D37" s="6">
        <f>(ExitPrices[[#This Row],[PSTMP - Revenue - 10% Decrease]]-ExitPrices[[#This Row],[PSTMP - Base Model]:[PSTMP - Base Model]])/ExitPrices[[#This Row],[PSTMP - Base Model]:[PSTMP - Base Model]]</f>
        <v>-0.10000000000000002</v>
      </c>
      <c r="E37" s="6">
        <f>(ExitPrices[[#This Row],[PSTMP - Capacity - 10% Increase]]-ExitPrices[[#This Row],[PSTMP - Base Model]:[PSTMP - Base Model]])/ExitPrices[[#This Row],[PSTMP - Base Model]:[PSTMP - Base Model]]</f>
        <v>-9.0909090909091148E-2</v>
      </c>
      <c r="F37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38" spans="1:6" x14ac:dyDescent="0.2">
      <c r="A38" s="4" t="s">
        <v>64</v>
      </c>
      <c r="B38" s="6">
        <f>(ExitPrices[[#This Row],[PSTMP - Base Model]]-ExitPrices[[#This Row],[PSTMP - Base Model]:[PSTMP - Base Model]])/ExitPrices[[#This Row],[PSTMP - Base Model]:[PSTMP - Base Model]]</f>
        <v>0</v>
      </c>
      <c r="C38" s="6">
        <f>(ExitPrices[[#This Row],[PSTMP - Revenue - 10% Increase ]]-ExitPrices[[#This Row],[PSTMP - Base Model]:[PSTMP - Base Model]])/ExitPrices[[#This Row],[PSTMP - Base Model]:[PSTMP - Base Model]]</f>
        <v>0.10000000000000024</v>
      </c>
      <c r="D38" s="6">
        <f>(ExitPrices[[#This Row],[PSTMP - Revenue - 10% Decrease]]-ExitPrices[[#This Row],[PSTMP - Base Model]:[PSTMP - Base Model]])/ExitPrices[[#This Row],[PSTMP - Base Model]:[PSTMP - Base Model]]</f>
        <v>-0.10000000000000002</v>
      </c>
      <c r="E38" s="6">
        <f>(ExitPrices[[#This Row],[PSTMP - Capacity - 10% Increase]]-ExitPrices[[#This Row],[PSTMP - Base Model]:[PSTMP - Base Model]])/ExitPrices[[#This Row],[PSTMP - Base Model]:[PSTMP - Base Model]]</f>
        <v>-9.0909090909091148E-2</v>
      </c>
      <c r="F38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39" spans="1:6" x14ac:dyDescent="0.2">
      <c r="A39" s="4" t="s">
        <v>65</v>
      </c>
      <c r="B39" s="6">
        <f>(ExitPrices[[#This Row],[PSTMP - Base Model]]-ExitPrices[[#This Row],[PSTMP - Base Model]:[PSTMP - Base Model]])/ExitPrices[[#This Row],[PSTMP - Base Model]:[PSTMP - Base Model]]</f>
        <v>0</v>
      </c>
      <c r="C39" s="6">
        <f>(ExitPrices[[#This Row],[PSTMP - Revenue - 10% Increase ]]-ExitPrices[[#This Row],[PSTMP - Base Model]:[PSTMP - Base Model]])/ExitPrices[[#This Row],[PSTMP - Base Model]:[PSTMP - Base Model]]</f>
        <v>0.10000000000000024</v>
      </c>
      <c r="D39" s="6">
        <f>(ExitPrices[[#This Row],[PSTMP - Revenue - 10% Decrease]]-ExitPrices[[#This Row],[PSTMP - Base Model]:[PSTMP - Base Model]])/ExitPrices[[#This Row],[PSTMP - Base Model]:[PSTMP - Base Model]]</f>
        <v>-0.10000000000000002</v>
      </c>
      <c r="E39" s="6">
        <f>(ExitPrices[[#This Row],[PSTMP - Capacity - 10% Increase]]-ExitPrices[[#This Row],[PSTMP - Base Model]:[PSTMP - Base Model]])/ExitPrices[[#This Row],[PSTMP - Base Model]:[PSTMP - Base Model]]</f>
        <v>-9.0909090909091148E-2</v>
      </c>
      <c r="F39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40" spans="1:6" x14ac:dyDescent="0.2">
      <c r="A40" s="4" t="s">
        <v>66</v>
      </c>
      <c r="B40" s="6">
        <f>(ExitPrices[[#This Row],[PSTMP - Base Model]]-ExitPrices[[#This Row],[PSTMP - Base Model]:[PSTMP - Base Model]])/ExitPrices[[#This Row],[PSTMP - Base Model]:[PSTMP - Base Model]]</f>
        <v>0</v>
      </c>
      <c r="C40" s="6">
        <f>(ExitPrices[[#This Row],[PSTMP - Revenue - 10% Increase ]]-ExitPrices[[#This Row],[PSTMP - Base Model]:[PSTMP - Base Model]])/ExitPrices[[#This Row],[PSTMP - Base Model]:[PSTMP - Base Model]]</f>
        <v>0.10000000000000024</v>
      </c>
      <c r="D40" s="6">
        <f>(ExitPrices[[#This Row],[PSTMP - Revenue - 10% Decrease]]-ExitPrices[[#This Row],[PSTMP - Base Model]:[PSTMP - Base Model]])/ExitPrices[[#This Row],[PSTMP - Base Model]:[PSTMP - Base Model]]</f>
        <v>-0.10000000000000002</v>
      </c>
      <c r="E40" s="6">
        <f>(ExitPrices[[#This Row],[PSTMP - Capacity - 10% Increase]]-ExitPrices[[#This Row],[PSTMP - Base Model]:[PSTMP - Base Model]])/ExitPrices[[#This Row],[PSTMP - Base Model]:[PSTMP - Base Model]]</f>
        <v>-9.0909090909091148E-2</v>
      </c>
      <c r="F40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41" spans="1:6" x14ac:dyDescent="0.2">
      <c r="A41" s="4" t="s">
        <v>67</v>
      </c>
      <c r="B41" s="6">
        <f>(ExitPrices[[#This Row],[PSTMP - Base Model]]-ExitPrices[[#This Row],[PSTMP - Base Model]:[PSTMP - Base Model]])/ExitPrices[[#This Row],[PSTMP - Base Model]:[PSTMP - Base Model]]</f>
        <v>0</v>
      </c>
      <c r="C41" s="6">
        <f>(ExitPrices[[#This Row],[PSTMP - Revenue - 10% Increase ]]-ExitPrices[[#This Row],[PSTMP - Base Model]:[PSTMP - Base Model]])/ExitPrices[[#This Row],[PSTMP - Base Model]:[PSTMP - Base Model]]</f>
        <v>0.10000000000000024</v>
      </c>
      <c r="D41" s="6">
        <f>(ExitPrices[[#This Row],[PSTMP - Revenue - 10% Decrease]]-ExitPrices[[#This Row],[PSTMP - Base Model]:[PSTMP - Base Model]])/ExitPrices[[#This Row],[PSTMP - Base Model]:[PSTMP - Base Model]]</f>
        <v>-0.10000000000000002</v>
      </c>
      <c r="E41" s="6">
        <f>(ExitPrices[[#This Row],[PSTMP - Capacity - 10% Increase]]-ExitPrices[[#This Row],[PSTMP - Base Model]:[PSTMP - Base Model]])/ExitPrices[[#This Row],[PSTMP - Base Model]:[PSTMP - Base Model]]</f>
        <v>-9.0909090909091148E-2</v>
      </c>
      <c r="F41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42" spans="1:6" x14ac:dyDescent="0.2">
      <c r="A42" s="4" t="s">
        <v>68</v>
      </c>
      <c r="B42" s="6">
        <f>(ExitPrices[[#This Row],[PSTMP - Base Model]]-ExitPrices[[#This Row],[PSTMP - Base Model]:[PSTMP - Base Model]])/ExitPrices[[#This Row],[PSTMP - Base Model]:[PSTMP - Base Model]]</f>
        <v>0</v>
      </c>
      <c r="C42" s="6">
        <f>(ExitPrices[[#This Row],[PSTMP - Revenue - 10% Increase ]]-ExitPrices[[#This Row],[PSTMP - Base Model]:[PSTMP - Base Model]])/ExitPrices[[#This Row],[PSTMP - Base Model]:[PSTMP - Base Model]]</f>
        <v>0.10000000000000024</v>
      </c>
      <c r="D42" s="6">
        <f>(ExitPrices[[#This Row],[PSTMP - Revenue - 10% Decrease]]-ExitPrices[[#This Row],[PSTMP - Base Model]:[PSTMP - Base Model]])/ExitPrices[[#This Row],[PSTMP - Base Model]:[PSTMP - Base Model]]</f>
        <v>-0.10000000000000002</v>
      </c>
      <c r="E42" s="6">
        <f>(ExitPrices[[#This Row],[PSTMP - Capacity - 10% Increase]]-ExitPrices[[#This Row],[PSTMP - Base Model]:[PSTMP - Base Model]])/ExitPrices[[#This Row],[PSTMP - Base Model]:[PSTMP - Base Model]]</f>
        <v>-9.0909090909091148E-2</v>
      </c>
      <c r="F42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43" spans="1:6" x14ac:dyDescent="0.2">
      <c r="A43" s="4" t="s">
        <v>69</v>
      </c>
      <c r="B43" s="6">
        <f>(ExitPrices[[#This Row],[PSTMP - Base Model]]-ExitPrices[[#This Row],[PSTMP - Base Model]:[PSTMP - Base Model]])/ExitPrices[[#This Row],[PSTMP - Base Model]:[PSTMP - Base Model]]</f>
        <v>0</v>
      </c>
      <c r="C43" s="6">
        <f>(ExitPrices[[#This Row],[PSTMP - Revenue - 10% Increase ]]-ExitPrices[[#This Row],[PSTMP - Base Model]:[PSTMP - Base Model]])/ExitPrices[[#This Row],[PSTMP - Base Model]:[PSTMP - Base Model]]</f>
        <v>0.10000000000000024</v>
      </c>
      <c r="D43" s="6">
        <f>(ExitPrices[[#This Row],[PSTMP - Revenue - 10% Decrease]]-ExitPrices[[#This Row],[PSTMP - Base Model]:[PSTMP - Base Model]])/ExitPrices[[#This Row],[PSTMP - Base Model]:[PSTMP - Base Model]]</f>
        <v>-0.10000000000000002</v>
      </c>
      <c r="E43" s="6">
        <f>(ExitPrices[[#This Row],[PSTMP - Capacity - 10% Increase]]-ExitPrices[[#This Row],[PSTMP - Base Model]:[PSTMP - Base Model]])/ExitPrices[[#This Row],[PSTMP - Base Model]:[PSTMP - Base Model]]</f>
        <v>-9.0909090909091148E-2</v>
      </c>
      <c r="F43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44" spans="1:6" x14ac:dyDescent="0.2">
      <c r="A44" s="4" t="s">
        <v>70</v>
      </c>
      <c r="B44" s="6">
        <f>(ExitPrices[[#This Row],[PSTMP - Base Model]]-ExitPrices[[#This Row],[PSTMP - Base Model]:[PSTMP - Base Model]])/ExitPrices[[#This Row],[PSTMP - Base Model]:[PSTMP - Base Model]]</f>
        <v>0</v>
      </c>
      <c r="C44" s="6">
        <f>(ExitPrices[[#This Row],[PSTMP - Revenue - 10% Increase ]]-ExitPrices[[#This Row],[PSTMP - Base Model]:[PSTMP - Base Model]])/ExitPrices[[#This Row],[PSTMP - Base Model]:[PSTMP - Base Model]]</f>
        <v>0.10000000000000024</v>
      </c>
      <c r="D44" s="6">
        <f>(ExitPrices[[#This Row],[PSTMP - Revenue - 10% Decrease]]-ExitPrices[[#This Row],[PSTMP - Base Model]:[PSTMP - Base Model]])/ExitPrices[[#This Row],[PSTMP - Base Model]:[PSTMP - Base Model]]</f>
        <v>-0.10000000000000002</v>
      </c>
      <c r="E44" s="6">
        <f>(ExitPrices[[#This Row],[PSTMP - Capacity - 10% Increase]]-ExitPrices[[#This Row],[PSTMP - Base Model]:[PSTMP - Base Model]])/ExitPrices[[#This Row],[PSTMP - Base Model]:[PSTMP - Base Model]]</f>
        <v>-9.0909090909091148E-2</v>
      </c>
      <c r="F44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45" spans="1:6" x14ac:dyDescent="0.2">
      <c r="A45" s="4" t="s">
        <v>71</v>
      </c>
      <c r="B45" s="6">
        <f>(ExitPrices[[#This Row],[PSTMP - Base Model]]-ExitPrices[[#This Row],[PSTMP - Base Model]:[PSTMP - Base Model]])/ExitPrices[[#This Row],[PSTMP - Base Model]:[PSTMP - Base Model]]</f>
        <v>0</v>
      </c>
      <c r="C45" s="6">
        <f>(ExitPrices[[#This Row],[PSTMP - Revenue - 10% Increase ]]-ExitPrices[[#This Row],[PSTMP - Base Model]:[PSTMP - Base Model]])/ExitPrices[[#This Row],[PSTMP - Base Model]:[PSTMP - Base Model]]</f>
        <v>0.10000000000000024</v>
      </c>
      <c r="D45" s="6">
        <f>(ExitPrices[[#This Row],[PSTMP - Revenue - 10% Decrease]]-ExitPrices[[#This Row],[PSTMP - Base Model]:[PSTMP - Base Model]])/ExitPrices[[#This Row],[PSTMP - Base Model]:[PSTMP - Base Model]]</f>
        <v>-0.10000000000000002</v>
      </c>
      <c r="E45" s="6">
        <f>(ExitPrices[[#This Row],[PSTMP - Capacity - 10% Increase]]-ExitPrices[[#This Row],[PSTMP - Base Model]:[PSTMP - Base Model]])/ExitPrices[[#This Row],[PSTMP - Base Model]:[PSTMP - Base Model]]</f>
        <v>-9.0909090909091148E-2</v>
      </c>
      <c r="F45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46" spans="1:6" x14ac:dyDescent="0.2">
      <c r="A46" s="4" t="s">
        <v>72</v>
      </c>
      <c r="B46" s="6">
        <f>(ExitPrices[[#This Row],[PSTMP - Base Model]]-ExitPrices[[#This Row],[PSTMP - Base Model]:[PSTMP - Base Model]])/ExitPrices[[#This Row],[PSTMP - Base Model]:[PSTMP - Base Model]]</f>
        <v>0</v>
      </c>
      <c r="C46" s="6">
        <f>(ExitPrices[[#This Row],[PSTMP - Revenue - 10% Increase ]]-ExitPrices[[#This Row],[PSTMP - Base Model]:[PSTMP - Base Model]])/ExitPrices[[#This Row],[PSTMP - Base Model]:[PSTMP - Base Model]]</f>
        <v>0.10000000000000024</v>
      </c>
      <c r="D46" s="6">
        <f>(ExitPrices[[#This Row],[PSTMP - Revenue - 10% Decrease]]-ExitPrices[[#This Row],[PSTMP - Base Model]:[PSTMP - Base Model]])/ExitPrices[[#This Row],[PSTMP - Base Model]:[PSTMP - Base Model]]</f>
        <v>-0.10000000000000002</v>
      </c>
      <c r="E46" s="6">
        <f>(ExitPrices[[#This Row],[PSTMP - Capacity - 10% Increase]]-ExitPrices[[#This Row],[PSTMP - Base Model]:[PSTMP - Base Model]])/ExitPrices[[#This Row],[PSTMP - Base Model]:[PSTMP - Base Model]]</f>
        <v>-9.0909090909091148E-2</v>
      </c>
      <c r="F46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47" spans="1:6" x14ac:dyDescent="0.2">
      <c r="A47" s="4" t="s">
        <v>73</v>
      </c>
      <c r="B47" s="6">
        <f>(ExitPrices[[#This Row],[PSTMP - Base Model]]-ExitPrices[[#This Row],[PSTMP - Base Model]:[PSTMP - Base Model]])/ExitPrices[[#This Row],[PSTMP - Base Model]:[PSTMP - Base Model]]</f>
        <v>0</v>
      </c>
      <c r="C47" s="6">
        <f>(ExitPrices[[#This Row],[PSTMP - Revenue - 10% Increase ]]-ExitPrices[[#This Row],[PSTMP - Base Model]:[PSTMP - Base Model]])/ExitPrices[[#This Row],[PSTMP - Base Model]:[PSTMP - Base Model]]</f>
        <v>0.10000000000000024</v>
      </c>
      <c r="D47" s="6">
        <f>(ExitPrices[[#This Row],[PSTMP - Revenue - 10% Decrease]]-ExitPrices[[#This Row],[PSTMP - Base Model]:[PSTMP - Base Model]])/ExitPrices[[#This Row],[PSTMP - Base Model]:[PSTMP - Base Model]]</f>
        <v>-0.10000000000000002</v>
      </c>
      <c r="E47" s="6">
        <f>(ExitPrices[[#This Row],[PSTMP - Capacity - 10% Increase]]-ExitPrices[[#This Row],[PSTMP - Base Model]:[PSTMP - Base Model]])/ExitPrices[[#This Row],[PSTMP - Base Model]:[PSTMP - Base Model]]</f>
        <v>-9.0909090909091148E-2</v>
      </c>
      <c r="F47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48" spans="1:6" x14ac:dyDescent="0.2">
      <c r="A48" s="4" t="s">
        <v>74</v>
      </c>
      <c r="B48" s="6">
        <f>(ExitPrices[[#This Row],[PSTMP - Base Model]]-ExitPrices[[#This Row],[PSTMP - Base Model]:[PSTMP - Base Model]])/ExitPrices[[#This Row],[PSTMP - Base Model]:[PSTMP - Base Model]]</f>
        <v>0</v>
      </c>
      <c r="C48" s="6">
        <f>(ExitPrices[[#This Row],[PSTMP - Revenue - 10% Increase ]]-ExitPrices[[#This Row],[PSTMP - Base Model]:[PSTMP - Base Model]])/ExitPrices[[#This Row],[PSTMP - Base Model]:[PSTMP - Base Model]]</f>
        <v>0.10000000000000024</v>
      </c>
      <c r="D48" s="6">
        <f>(ExitPrices[[#This Row],[PSTMP - Revenue - 10% Decrease]]-ExitPrices[[#This Row],[PSTMP - Base Model]:[PSTMP - Base Model]])/ExitPrices[[#This Row],[PSTMP - Base Model]:[PSTMP - Base Model]]</f>
        <v>-0.10000000000000002</v>
      </c>
      <c r="E48" s="6">
        <f>(ExitPrices[[#This Row],[PSTMP - Capacity - 10% Increase]]-ExitPrices[[#This Row],[PSTMP - Base Model]:[PSTMP - Base Model]])/ExitPrices[[#This Row],[PSTMP - Base Model]:[PSTMP - Base Model]]</f>
        <v>-9.0909090909091148E-2</v>
      </c>
      <c r="F48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49" spans="1:6" x14ac:dyDescent="0.2">
      <c r="A49" s="4" t="s">
        <v>75</v>
      </c>
      <c r="B49" s="6">
        <f>(ExitPrices[[#This Row],[PSTMP - Base Model]]-ExitPrices[[#This Row],[PSTMP - Base Model]:[PSTMP - Base Model]])/ExitPrices[[#This Row],[PSTMP - Base Model]:[PSTMP - Base Model]]</f>
        <v>0</v>
      </c>
      <c r="C49" s="6">
        <f>(ExitPrices[[#This Row],[PSTMP - Revenue - 10% Increase ]]-ExitPrices[[#This Row],[PSTMP - Base Model]:[PSTMP - Base Model]])/ExitPrices[[#This Row],[PSTMP - Base Model]:[PSTMP - Base Model]]</f>
        <v>0.10000000000000024</v>
      </c>
      <c r="D49" s="6">
        <f>(ExitPrices[[#This Row],[PSTMP - Revenue - 10% Decrease]]-ExitPrices[[#This Row],[PSTMP - Base Model]:[PSTMP - Base Model]])/ExitPrices[[#This Row],[PSTMP - Base Model]:[PSTMP - Base Model]]</f>
        <v>-0.10000000000000002</v>
      </c>
      <c r="E49" s="6">
        <f>(ExitPrices[[#This Row],[PSTMP - Capacity - 10% Increase]]-ExitPrices[[#This Row],[PSTMP - Base Model]:[PSTMP - Base Model]])/ExitPrices[[#This Row],[PSTMP - Base Model]:[PSTMP - Base Model]]</f>
        <v>-9.0909090909091148E-2</v>
      </c>
      <c r="F49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50" spans="1:6" x14ac:dyDescent="0.2">
      <c r="A50" s="4" t="s">
        <v>10</v>
      </c>
      <c r="B50" s="6">
        <f>(ExitPrices[[#This Row],[PSTMP - Base Model]]-ExitPrices[[#This Row],[PSTMP - Base Model]:[PSTMP - Base Model]])/ExitPrices[[#This Row],[PSTMP - Base Model]:[PSTMP - Base Model]]</f>
        <v>0</v>
      </c>
      <c r="C50" s="6">
        <f>(ExitPrices[[#This Row],[PSTMP - Revenue - 10% Increase ]]-ExitPrices[[#This Row],[PSTMP - Base Model]:[PSTMP - Base Model]])/ExitPrices[[#This Row],[PSTMP - Base Model]:[PSTMP - Base Model]]</f>
        <v>0.10000000000000024</v>
      </c>
      <c r="D50" s="6">
        <f>(ExitPrices[[#This Row],[PSTMP - Revenue - 10% Decrease]]-ExitPrices[[#This Row],[PSTMP - Base Model]:[PSTMP - Base Model]])/ExitPrices[[#This Row],[PSTMP - Base Model]:[PSTMP - Base Model]]</f>
        <v>-0.10000000000000002</v>
      </c>
      <c r="E50" s="6">
        <f>(ExitPrices[[#This Row],[PSTMP - Capacity - 10% Increase]]-ExitPrices[[#This Row],[PSTMP - Base Model]:[PSTMP - Base Model]])/ExitPrices[[#This Row],[PSTMP - Base Model]:[PSTMP - Base Model]]</f>
        <v>-9.0909090909091148E-2</v>
      </c>
      <c r="F50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51" spans="1:6" x14ac:dyDescent="0.2">
      <c r="A51" s="4" t="s">
        <v>76</v>
      </c>
      <c r="B51" s="6">
        <f>(ExitPrices[[#This Row],[PSTMP - Base Model]]-ExitPrices[[#This Row],[PSTMP - Base Model]:[PSTMP - Base Model]])/ExitPrices[[#This Row],[PSTMP - Base Model]:[PSTMP - Base Model]]</f>
        <v>0</v>
      </c>
      <c r="C51" s="6">
        <f>(ExitPrices[[#This Row],[PSTMP - Revenue - 10% Increase ]]-ExitPrices[[#This Row],[PSTMP - Base Model]:[PSTMP - Base Model]])/ExitPrices[[#This Row],[PSTMP - Base Model]:[PSTMP - Base Model]]</f>
        <v>0.10000000000000024</v>
      </c>
      <c r="D51" s="6">
        <f>(ExitPrices[[#This Row],[PSTMP - Revenue - 10% Decrease]]-ExitPrices[[#This Row],[PSTMP - Base Model]:[PSTMP - Base Model]])/ExitPrices[[#This Row],[PSTMP - Base Model]:[PSTMP - Base Model]]</f>
        <v>-0.10000000000000002</v>
      </c>
      <c r="E51" s="6">
        <f>(ExitPrices[[#This Row],[PSTMP - Capacity - 10% Increase]]-ExitPrices[[#This Row],[PSTMP - Base Model]:[PSTMP - Base Model]])/ExitPrices[[#This Row],[PSTMP - Base Model]:[PSTMP - Base Model]]</f>
        <v>-9.0909090909091148E-2</v>
      </c>
      <c r="F51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52" spans="1:6" x14ac:dyDescent="0.2">
      <c r="A52" s="4" t="s">
        <v>77</v>
      </c>
      <c r="B52" s="6">
        <f>(ExitPrices[[#This Row],[PSTMP - Base Model]]-ExitPrices[[#This Row],[PSTMP - Base Model]:[PSTMP - Base Model]])/ExitPrices[[#This Row],[PSTMP - Base Model]:[PSTMP - Base Model]]</f>
        <v>0</v>
      </c>
      <c r="C52" s="6">
        <f>(ExitPrices[[#This Row],[PSTMP - Revenue - 10% Increase ]]-ExitPrices[[#This Row],[PSTMP - Base Model]:[PSTMP - Base Model]])/ExitPrices[[#This Row],[PSTMP - Base Model]:[PSTMP - Base Model]]</f>
        <v>0.10000000000000024</v>
      </c>
      <c r="D52" s="6">
        <f>(ExitPrices[[#This Row],[PSTMP - Revenue - 10% Decrease]]-ExitPrices[[#This Row],[PSTMP - Base Model]:[PSTMP - Base Model]])/ExitPrices[[#This Row],[PSTMP - Base Model]:[PSTMP - Base Model]]</f>
        <v>-0.10000000000000002</v>
      </c>
      <c r="E52" s="6">
        <f>(ExitPrices[[#This Row],[PSTMP - Capacity - 10% Increase]]-ExitPrices[[#This Row],[PSTMP - Base Model]:[PSTMP - Base Model]])/ExitPrices[[#This Row],[PSTMP - Base Model]:[PSTMP - Base Model]]</f>
        <v>-9.0909090909091148E-2</v>
      </c>
      <c r="F52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53" spans="1:6" x14ac:dyDescent="0.2">
      <c r="A53" s="4" t="s">
        <v>78</v>
      </c>
      <c r="B53" s="6">
        <f>(ExitPrices[[#This Row],[PSTMP - Base Model]]-ExitPrices[[#This Row],[PSTMP - Base Model]:[PSTMP - Base Model]])/ExitPrices[[#This Row],[PSTMP - Base Model]:[PSTMP - Base Model]]</f>
        <v>0</v>
      </c>
      <c r="C53" s="6">
        <f>(ExitPrices[[#This Row],[PSTMP - Revenue - 10% Increase ]]-ExitPrices[[#This Row],[PSTMP - Base Model]:[PSTMP - Base Model]])/ExitPrices[[#This Row],[PSTMP - Base Model]:[PSTMP - Base Model]]</f>
        <v>0.10000000000000024</v>
      </c>
      <c r="D53" s="6">
        <f>(ExitPrices[[#This Row],[PSTMP - Revenue - 10% Decrease]]-ExitPrices[[#This Row],[PSTMP - Base Model]:[PSTMP - Base Model]])/ExitPrices[[#This Row],[PSTMP - Base Model]:[PSTMP - Base Model]]</f>
        <v>-0.10000000000000002</v>
      </c>
      <c r="E53" s="6">
        <f>(ExitPrices[[#This Row],[PSTMP - Capacity - 10% Increase]]-ExitPrices[[#This Row],[PSTMP - Base Model]:[PSTMP - Base Model]])/ExitPrices[[#This Row],[PSTMP - Base Model]:[PSTMP - Base Model]]</f>
        <v>-9.0909090909091148E-2</v>
      </c>
      <c r="F53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54" spans="1:6" x14ac:dyDescent="0.2">
      <c r="A54" s="4" t="s">
        <v>79</v>
      </c>
      <c r="B54" s="6">
        <f>(ExitPrices[[#This Row],[PSTMP - Base Model]]-ExitPrices[[#This Row],[PSTMP - Base Model]:[PSTMP - Base Model]])/ExitPrices[[#This Row],[PSTMP - Base Model]:[PSTMP - Base Model]]</f>
        <v>0</v>
      </c>
      <c r="C54" s="6">
        <f>(ExitPrices[[#This Row],[PSTMP - Revenue - 10% Increase ]]-ExitPrices[[#This Row],[PSTMP - Base Model]:[PSTMP - Base Model]])/ExitPrices[[#This Row],[PSTMP - Base Model]:[PSTMP - Base Model]]</f>
        <v>0.10000000000000024</v>
      </c>
      <c r="D54" s="6">
        <f>(ExitPrices[[#This Row],[PSTMP - Revenue - 10% Decrease]]-ExitPrices[[#This Row],[PSTMP - Base Model]:[PSTMP - Base Model]])/ExitPrices[[#This Row],[PSTMP - Base Model]:[PSTMP - Base Model]]</f>
        <v>-0.10000000000000002</v>
      </c>
      <c r="E54" s="6">
        <f>(ExitPrices[[#This Row],[PSTMP - Capacity - 10% Increase]]-ExitPrices[[#This Row],[PSTMP - Base Model]:[PSTMP - Base Model]])/ExitPrices[[#This Row],[PSTMP - Base Model]:[PSTMP - Base Model]]</f>
        <v>-9.0909090909091148E-2</v>
      </c>
      <c r="F54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55" spans="1:6" x14ac:dyDescent="0.2">
      <c r="A55" s="4" t="s">
        <v>80</v>
      </c>
      <c r="B55" s="6">
        <f>(ExitPrices[[#This Row],[PSTMP - Base Model]]-ExitPrices[[#This Row],[PSTMP - Base Model]:[PSTMP - Base Model]])/ExitPrices[[#This Row],[PSTMP - Base Model]:[PSTMP - Base Model]]</f>
        <v>0</v>
      </c>
      <c r="C55" s="6">
        <f>(ExitPrices[[#This Row],[PSTMP - Revenue - 10% Increase ]]-ExitPrices[[#This Row],[PSTMP - Base Model]:[PSTMP - Base Model]])/ExitPrices[[#This Row],[PSTMP - Base Model]:[PSTMP - Base Model]]</f>
        <v>0.10000000000000024</v>
      </c>
      <c r="D55" s="6">
        <f>(ExitPrices[[#This Row],[PSTMP - Revenue - 10% Decrease]]-ExitPrices[[#This Row],[PSTMP - Base Model]:[PSTMP - Base Model]])/ExitPrices[[#This Row],[PSTMP - Base Model]:[PSTMP - Base Model]]</f>
        <v>-0.10000000000000002</v>
      </c>
      <c r="E55" s="6">
        <f>(ExitPrices[[#This Row],[PSTMP - Capacity - 10% Increase]]-ExitPrices[[#This Row],[PSTMP - Base Model]:[PSTMP - Base Model]])/ExitPrices[[#This Row],[PSTMP - Base Model]:[PSTMP - Base Model]]</f>
        <v>-9.0909090909091148E-2</v>
      </c>
      <c r="F55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56" spans="1:6" x14ac:dyDescent="0.2">
      <c r="A56" s="4" t="s">
        <v>81</v>
      </c>
      <c r="B56" s="6">
        <f>(ExitPrices[[#This Row],[PSTMP - Base Model]]-ExitPrices[[#This Row],[PSTMP - Base Model]:[PSTMP - Base Model]])/ExitPrices[[#This Row],[PSTMP - Base Model]:[PSTMP - Base Model]]</f>
        <v>0</v>
      </c>
      <c r="C56" s="6">
        <f>(ExitPrices[[#This Row],[PSTMP - Revenue - 10% Increase ]]-ExitPrices[[#This Row],[PSTMP - Base Model]:[PSTMP - Base Model]])/ExitPrices[[#This Row],[PSTMP - Base Model]:[PSTMP - Base Model]]</f>
        <v>0.10000000000000024</v>
      </c>
      <c r="D56" s="6">
        <f>(ExitPrices[[#This Row],[PSTMP - Revenue - 10% Decrease]]-ExitPrices[[#This Row],[PSTMP - Base Model]:[PSTMP - Base Model]])/ExitPrices[[#This Row],[PSTMP - Base Model]:[PSTMP - Base Model]]</f>
        <v>-0.10000000000000002</v>
      </c>
      <c r="E56" s="6">
        <f>(ExitPrices[[#This Row],[PSTMP - Capacity - 10% Increase]]-ExitPrices[[#This Row],[PSTMP - Base Model]:[PSTMP - Base Model]])/ExitPrices[[#This Row],[PSTMP - Base Model]:[PSTMP - Base Model]]</f>
        <v>-9.0909090909091148E-2</v>
      </c>
      <c r="F56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57" spans="1:6" x14ac:dyDescent="0.2">
      <c r="A57" s="4" t="s">
        <v>82</v>
      </c>
      <c r="B57" s="6">
        <f>(ExitPrices[[#This Row],[PSTMP - Base Model]]-ExitPrices[[#This Row],[PSTMP - Base Model]:[PSTMP - Base Model]])/ExitPrices[[#This Row],[PSTMP - Base Model]:[PSTMP - Base Model]]</f>
        <v>0</v>
      </c>
      <c r="C57" s="6">
        <f>(ExitPrices[[#This Row],[PSTMP - Revenue - 10% Increase ]]-ExitPrices[[#This Row],[PSTMP - Base Model]:[PSTMP - Base Model]])/ExitPrices[[#This Row],[PSTMP - Base Model]:[PSTMP - Base Model]]</f>
        <v>0.10000000000000024</v>
      </c>
      <c r="D57" s="6">
        <f>(ExitPrices[[#This Row],[PSTMP - Revenue - 10% Decrease]]-ExitPrices[[#This Row],[PSTMP - Base Model]:[PSTMP - Base Model]])/ExitPrices[[#This Row],[PSTMP - Base Model]:[PSTMP - Base Model]]</f>
        <v>-0.10000000000000002</v>
      </c>
      <c r="E57" s="6">
        <f>(ExitPrices[[#This Row],[PSTMP - Capacity - 10% Increase]]-ExitPrices[[#This Row],[PSTMP - Base Model]:[PSTMP - Base Model]])/ExitPrices[[#This Row],[PSTMP - Base Model]:[PSTMP - Base Model]]</f>
        <v>-9.0909090909091148E-2</v>
      </c>
      <c r="F57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58" spans="1:6" x14ac:dyDescent="0.2">
      <c r="A58" s="4" t="s">
        <v>83</v>
      </c>
      <c r="B58" s="6">
        <f>(ExitPrices[[#This Row],[PSTMP - Base Model]]-ExitPrices[[#This Row],[PSTMP - Base Model]:[PSTMP - Base Model]])/ExitPrices[[#This Row],[PSTMP - Base Model]:[PSTMP - Base Model]]</f>
        <v>0</v>
      </c>
      <c r="C58" s="6">
        <f>(ExitPrices[[#This Row],[PSTMP - Revenue - 10% Increase ]]-ExitPrices[[#This Row],[PSTMP - Base Model]:[PSTMP - Base Model]])/ExitPrices[[#This Row],[PSTMP - Base Model]:[PSTMP - Base Model]]</f>
        <v>0.10000000000000024</v>
      </c>
      <c r="D58" s="6">
        <f>(ExitPrices[[#This Row],[PSTMP - Revenue - 10% Decrease]]-ExitPrices[[#This Row],[PSTMP - Base Model]:[PSTMP - Base Model]])/ExitPrices[[#This Row],[PSTMP - Base Model]:[PSTMP - Base Model]]</f>
        <v>-0.10000000000000002</v>
      </c>
      <c r="E58" s="6">
        <f>(ExitPrices[[#This Row],[PSTMP - Capacity - 10% Increase]]-ExitPrices[[#This Row],[PSTMP - Base Model]:[PSTMP - Base Model]])/ExitPrices[[#This Row],[PSTMP - Base Model]:[PSTMP - Base Model]]</f>
        <v>-9.0909090909091148E-2</v>
      </c>
      <c r="F58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59" spans="1:6" x14ac:dyDescent="0.2">
      <c r="A59" s="4" t="s">
        <v>84</v>
      </c>
      <c r="B59" s="6">
        <f>(ExitPrices[[#This Row],[PSTMP - Base Model]]-ExitPrices[[#This Row],[PSTMP - Base Model]:[PSTMP - Base Model]])/ExitPrices[[#This Row],[PSTMP - Base Model]:[PSTMP - Base Model]]</f>
        <v>0</v>
      </c>
      <c r="C59" s="6">
        <f>(ExitPrices[[#This Row],[PSTMP - Revenue - 10% Increase ]]-ExitPrices[[#This Row],[PSTMP - Base Model]:[PSTMP - Base Model]])/ExitPrices[[#This Row],[PSTMP - Base Model]:[PSTMP - Base Model]]</f>
        <v>0.10000000000000024</v>
      </c>
      <c r="D59" s="6">
        <f>(ExitPrices[[#This Row],[PSTMP - Revenue - 10% Decrease]]-ExitPrices[[#This Row],[PSTMP - Base Model]:[PSTMP - Base Model]])/ExitPrices[[#This Row],[PSTMP - Base Model]:[PSTMP - Base Model]]</f>
        <v>-0.10000000000000002</v>
      </c>
      <c r="E59" s="6">
        <f>(ExitPrices[[#This Row],[PSTMP - Capacity - 10% Increase]]-ExitPrices[[#This Row],[PSTMP - Base Model]:[PSTMP - Base Model]])/ExitPrices[[#This Row],[PSTMP - Base Model]:[PSTMP - Base Model]]</f>
        <v>-9.0909090909091148E-2</v>
      </c>
      <c r="F59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60" spans="1:6" x14ac:dyDescent="0.2">
      <c r="A60" s="4" t="s">
        <v>85</v>
      </c>
      <c r="B60" s="6">
        <f>(ExitPrices[[#This Row],[PSTMP - Base Model]]-ExitPrices[[#This Row],[PSTMP - Base Model]:[PSTMP - Base Model]])/ExitPrices[[#This Row],[PSTMP - Base Model]:[PSTMP - Base Model]]</f>
        <v>0</v>
      </c>
      <c r="C60" s="6">
        <f>(ExitPrices[[#This Row],[PSTMP - Revenue - 10% Increase ]]-ExitPrices[[#This Row],[PSTMP - Base Model]:[PSTMP - Base Model]])/ExitPrices[[#This Row],[PSTMP - Base Model]:[PSTMP - Base Model]]</f>
        <v>0.10000000000000024</v>
      </c>
      <c r="D60" s="6">
        <f>(ExitPrices[[#This Row],[PSTMP - Revenue - 10% Decrease]]-ExitPrices[[#This Row],[PSTMP - Base Model]:[PSTMP - Base Model]])/ExitPrices[[#This Row],[PSTMP - Base Model]:[PSTMP - Base Model]]</f>
        <v>-0.10000000000000002</v>
      </c>
      <c r="E60" s="6">
        <f>(ExitPrices[[#This Row],[PSTMP - Capacity - 10% Increase]]-ExitPrices[[#This Row],[PSTMP - Base Model]:[PSTMP - Base Model]])/ExitPrices[[#This Row],[PSTMP - Base Model]:[PSTMP - Base Model]]</f>
        <v>-9.0909090909091148E-2</v>
      </c>
      <c r="F60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61" spans="1:6" x14ac:dyDescent="0.2">
      <c r="A61" s="4" t="s">
        <v>86</v>
      </c>
      <c r="B61" s="6">
        <f>(ExitPrices[[#This Row],[PSTMP - Base Model]]-ExitPrices[[#This Row],[PSTMP - Base Model]:[PSTMP - Base Model]])/ExitPrices[[#This Row],[PSTMP - Base Model]:[PSTMP - Base Model]]</f>
        <v>0</v>
      </c>
      <c r="C61" s="6">
        <f>(ExitPrices[[#This Row],[PSTMP - Revenue - 10% Increase ]]-ExitPrices[[#This Row],[PSTMP - Base Model]:[PSTMP - Base Model]])/ExitPrices[[#This Row],[PSTMP - Base Model]:[PSTMP - Base Model]]</f>
        <v>0.10000000000000024</v>
      </c>
      <c r="D61" s="6">
        <f>(ExitPrices[[#This Row],[PSTMP - Revenue - 10% Decrease]]-ExitPrices[[#This Row],[PSTMP - Base Model]:[PSTMP - Base Model]])/ExitPrices[[#This Row],[PSTMP - Base Model]:[PSTMP - Base Model]]</f>
        <v>-0.10000000000000002</v>
      </c>
      <c r="E61" s="6">
        <f>(ExitPrices[[#This Row],[PSTMP - Capacity - 10% Increase]]-ExitPrices[[#This Row],[PSTMP - Base Model]:[PSTMP - Base Model]])/ExitPrices[[#This Row],[PSTMP - Base Model]:[PSTMP - Base Model]]</f>
        <v>-9.0909090909091148E-2</v>
      </c>
      <c r="F61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62" spans="1:6" x14ac:dyDescent="0.2">
      <c r="A62" s="4" t="s">
        <v>87</v>
      </c>
      <c r="B62" s="6">
        <f>(ExitPrices[[#This Row],[PSTMP - Base Model]]-ExitPrices[[#This Row],[PSTMP - Base Model]:[PSTMP - Base Model]])/ExitPrices[[#This Row],[PSTMP - Base Model]:[PSTMP - Base Model]]</f>
        <v>0</v>
      </c>
      <c r="C62" s="6">
        <f>(ExitPrices[[#This Row],[PSTMP - Revenue - 10% Increase ]]-ExitPrices[[#This Row],[PSTMP - Base Model]:[PSTMP - Base Model]])/ExitPrices[[#This Row],[PSTMP - Base Model]:[PSTMP - Base Model]]</f>
        <v>0.10000000000000024</v>
      </c>
      <c r="D62" s="6">
        <f>(ExitPrices[[#This Row],[PSTMP - Revenue - 10% Decrease]]-ExitPrices[[#This Row],[PSTMP - Base Model]:[PSTMP - Base Model]])/ExitPrices[[#This Row],[PSTMP - Base Model]:[PSTMP - Base Model]]</f>
        <v>-0.10000000000000002</v>
      </c>
      <c r="E62" s="6">
        <f>(ExitPrices[[#This Row],[PSTMP - Capacity - 10% Increase]]-ExitPrices[[#This Row],[PSTMP - Base Model]:[PSTMP - Base Model]])/ExitPrices[[#This Row],[PSTMP - Base Model]:[PSTMP - Base Model]]</f>
        <v>-9.0909090909091148E-2</v>
      </c>
      <c r="F62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63" spans="1:6" x14ac:dyDescent="0.2">
      <c r="A63" s="4" t="s">
        <v>88</v>
      </c>
      <c r="B63" s="6">
        <f>(ExitPrices[[#This Row],[PSTMP - Base Model]]-ExitPrices[[#This Row],[PSTMP - Base Model]:[PSTMP - Base Model]])/ExitPrices[[#This Row],[PSTMP - Base Model]:[PSTMP - Base Model]]</f>
        <v>0</v>
      </c>
      <c r="C63" s="6">
        <f>(ExitPrices[[#This Row],[PSTMP - Revenue - 10% Increase ]]-ExitPrices[[#This Row],[PSTMP - Base Model]:[PSTMP - Base Model]])/ExitPrices[[#This Row],[PSTMP - Base Model]:[PSTMP - Base Model]]</f>
        <v>0.10000000000000024</v>
      </c>
      <c r="D63" s="6">
        <f>(ExitPrices[[#This Row],[PSTMP - Revenue - 10% Decrease]]-ExitPrices[[#This Row],[PSTMP - Base Model]:[PSTMP - Base Model]])/ExitPrices[[#This Row],[PSTMP - Base Model]:[PSTMP - Base Model]]</f>
        <v>-0.10000000000000002</v>
      </c>
      <c r="E63" s="6">
        <f>(ExitPrices[[#This Row],[PSTMP - Capacity - 10% Increase]]-ExitPrices[[#This Row],[PSTMP - Base Model]:[PSTMP - Base Model]])/ExitPrices[[#This Row],[PSTMP - Base Model]:[PSTMP - Base Model]]</f>
        <v>-9.0909090909091148E-2</v>
      </c>
      <c r="F63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64" spans="1:6" x14ac:dyDescent="0.2">
      <c r="A64" s="4" t="s">
        <v>89</v>
      </c>
      <c r="B64" s="6">
        <f>(ExitPrices[[#This Row],[PSTMP - Base Model]]-ExitPrices[[#This Row],[PSTMP - Base Model]:[PSTMP - Base Model]])/ExitPrices[[#This Row],[PSTMP - Base Model]:[PSTMP - Base Model]]</f>
        <v>0</v>
      </c>
      <c r="C64" s="6">
        <f>(ExitPrices[[#This Row],[PSTMP - Revenue - 10% Increase ]]-ExitPrices[[#This Row],[PSTMP - Base Model]:[PSTMP - Base Model]])/ExitPrices[[#This Row],[PSTMP - Base Model]:[PSTMP - Base Model]]</f>
        <v>0.10000000000000024</v>
      </c>
      <c r="D64" s="6">
        <f>(ExitPrices[[#This Row],[PSTMP - Revenue - 10% Decrease]]-ExitPrices[[#This Row],[PSTMP - Base Model]:[PSTMP - Base Model]])/ExitPrices[[#This Row],[PSTMP - Base Model]:[PSTMP - Base Model]]</f>
        <v>-0.10000000000000002</v>
      </c>
      <c r="E64" s="6">
        <f>(ExitPrices[[#This Row],[PSTMP - Capacity - 10% Increase]]-ExitPrices[[#This Row],[PSTMP - Base Model]:[PSTMP - Base Model]])/ExitPrices[[#This Row],[PSTMP - Base Model]:[PSTMP - Base Model]]</f>
        <v>-9.0909090909091148E-2</v>
      </c>
      <c r="F64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65" spans="1:6" x14ac:dyDescent="0.2">
      <c r="A65" s="4" t="s">
        <v>90</v>
      </c>
      <c r="B65" s="6">
        <f>(ExitPrices[[#This Row],[PSTMP - Base Model]]-ExitPrices[[#This Row],[PSTMP - Base Model]:[PSTMP - Base Model]])/ExitPrices[[#This Row],[PSTMP - Base Model]:[PSTMP - Base Model]]</f>
        <v>0</v>
      </c>
      <c r="C65" s="6">
        <f>(ExitPrices[[#This Row],[PSTMP - Revenue - 10% Increase ]]-ExitPrices[[#This Row],[PSTMP - Base Model]:[PSTMP - Base Model]])/ExitPrices[[#This Row],[PSTMP - Base Model]:[PSTMP - Base Model]]</f>
        <v>0.10000000000000024</v>
      </c>
      <c r="D65" s="6">
        <f>(ExitPrices[[#This Row],[PSTMP - Revenue - 10% Decrease]]-ExitPrices[[#This Row],[PSTMP - Base Model]:[PSTMP - Base Model]])/ExitPrices[[#This Row],[PSTMP - Base Model]:[PSTMP - Base Model]]</f>
        <v>-0.10000000000000002</v>
      </c>
      <c r="E65" s="6">
        <f>(ExitPrices[[#This Row],[PSTMP - Capacity - 10% Increase]]-ExitPrices[[#This Row],[PSTMP - Base Model]:[PSTMP - Base Model]])/ExitPrices[[#This Row],[PSTMP - Base Model]:[PSTMP - Base Model]]</f>
        <v>-9.0909090909091148E-2</v>
      </c>
      <c r="F65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66" spans="1:6" x14ac:dyDescent="0.2">
      <c r="A66" s="4" t="s">
        <v>91</v>
      </c>
      <c r="B66" s="6">
        <f>(ExitPrices[[#This Row],[PSTMP - Base Model]]-ExitPrices[[#This Row],[PSTMP - Base Model]:[PSTMP - Base Model]])/ExitPrices[[#This Row],[PSTMP - Base Model]:[PSTMP - Base Model]]</f>
        <v>0</v>
      </c>
      <c r="C66" s="6">
        <f>(ExitPrices[[#This Row],[PSTMP - Revenue - 10% Increase ]]-ExitPrices[[#This Row],[PSTMP - Base Model]:[PSTMP - Base Model]])/ExitPrices[[#This Row],[PSTMP - Base Model]:[PSTMP - Base Model]]</f>
        <v>0.10000000000000024</v>
      </c>
      <c r="D66" s="6">
        <f>(ExitPrices[[#This Row],[PSTMP - Revenue - 10% Decrease]]-ExitPrices[[#This Row],[PSTMP - Base Model]:[PSTMP - Base Model]])/ExitPrices[[#This Row],[PSTMP - Base Model]:[PSTMP - Base Model]]</f>
        <v>-0.10000000000000002</v>
      </c>
      <c r="E66" s="6">
        <f>(ExitPrices[[#This Row],[PSTMP - Capacity - 10% Increase]]-ExitPrices[[#This Row],[PSTMP - Base Model]:[PSTMP - Base Model]])/ExitPrices[[#This Row],[PSTMP - Base Model]:[PSTMP - Base Model]]</f>
        <v>-9.0909090909091148E-2</v>
      </c>
      <c r="F66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67" spans="1:6" x14ac:dyDescent="0.2">
      <c r="A67" s="4" t="s">
        <v>92</v>
      </c>
      <c r="B67" s="6">
        <f>(ExitPrices[[#This Row],[PSTMP - Base Model]]-ExitPrices[[#This Row],[PSTMP - Base Model]:[PSTMP - Base Model]])/ExitPrices[[#This Row],[PSTMP - Base Model]:[PSTMP - Base Model]]</f>
        <v>0</v>
      </c>
      <c r="C67" s="6">
        <f>(ExitPrices[[#This Row],[PSTMP - Revenue - 10% Increase ]]-ExitPrices[[#This Row],[PSTMP - Base Model]:[PSTMP - Base Model]])/ExitPrices[[#This Row],[PSTMP - Base Model]:[PSTMP - Base Model]]</f>
        <v>0.10000000000000024</v>
      </c>
      <c r="D67" s="6">
        <f>(ExitPrices[[#This Row],[PSTMP - Revenue - 10% Decrease]]-ExitPrices[[#This Row],[PSTMP - Base Model]:[PSTMP - Base Model]])/ExitPrices[[#This Row],[PSTMP - Base Model]:[PSTMP - Base Model]]</f>
        <v>-0.10000000000000002</v>
      </c>
      <c r="E67" s="6">
        <f>(ExitPrices[[#This Row],[PSTMP - Capacity - 10% Increase]]-ExitPrices[[#This Row],[PSTMP - Base Model]:[PSTMP - Base Model]])/ExitPrices[[#This Row],[PSTMP - Base Model]:[PSTMP - Base Model]]</f>
        <v>-9.0909090909091148E-2</v>
      </c>
      <c r="F67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68" spans="1:6" x14ac:dyDescent="0.2">
      <c r="A68" s="4" t="s">
        <v>93</v>
      </c>
      <c r="B68" s="6">
        <f>(ExitPrices[[#This Row],[PSTMP - Base Model]]-ExitPrices[[#This Row],[PSTMP - Base Model]:[PSTMP - Base Model]])/ExitPrices[[#This Row],[PSTMP - Base Model]:[PSTMP - Base Model]]</f>
        <v>0</v>
      </c>
      <c r="C68" s="6">
        <f>(ExitPrices[[#This Row],[PSTMP - Revenue - 10% Increase ]]-ExitPrices[[#This Row],[PSTMP - Base Model]:[PSTMP - Base Model]])/ExitPrices[[#This Row],[PSTMP - Base Model]:[PSTMP - Base Model]]</f>
        <v>0.10000000000000024</v>
      </c>
      <c r="D68" s="6">
        <f>(ExitPrices[[#This Row],[PSTMP - Revenue - 10% Decrease]]-ExitPrices[[#This Row],[PSTMP - Base Model]:[PSTMP - Base Model]])/ExitPrices[[#This Row],[PSTMP - Base Model]:[PSTMP - Base Model]]</f>
        <v>-0.10000000000000002</v>
      </c>
      <c r="E68" s="6">
        <f>(ExitPrices[[#This Row],[PSTMP - Capacity - 10% Increase]]-ExitPrices[[#This Row],[PSTMP - Base Model]:[PSTMP - Base Model]])/ExitPrices[[#This Row],[PSTMP - Base Model]:[PSTMP - Base Model]]</f>
        <v>-9.0909090909091148E-2</v>
      </c>
      <c r="F68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69" spans="1:6" x14ac:dyDescent="0.2">
      <c r="A69" s="4" t="s">
        <v>94</v>
      </c>
      <c r="B69" s="6">
        <f>(ExitPrices[[#This Row],[PSTMP - Base Model]]-ExitPrices[[#This Row],[PSTMP - Base Model]:[PSTMP - Base Model]])/ExitPrices[[#This Row],[PSTMP - Base Model]:[PSTMP - Base Model]]</f>
        <v>0</v>
      </c>
      <c r="C69" s="6">
        <f>(ExitPrices[[#This Row],[PSTMP - Revenue - 10% Increase ]]-ExitPrices[[#This Row],[PSTMP - Base Model]:[PSTMP - Base Model]])/ExitPrices[[#This Row],[PSTMP - Base Model]:[PSTMP - Base Model]]</f>
        <v>0.10000000000000024</v>
      </c>
      <c r="D69" s="6">
        <f>(ExitPrices[[#This Row],[PSTMP - Revenue - 10% Decrease]]-ExitPrices[[#This Row],[PSTMP - Base Model]:[PSTMP - Base Model]])/ExitPrices[[#This Row],[PSTMP - Base Model]:[PSTMP - Base Model]]</f>
        <v>-0.10000000000000002</v>
      </c>
      <c r="E69" s="6">
        <f>(ExitPrices[[#This Row],[PSTMP - Capacity - 10% Increase]]-ExitPrices[[#This Row],[PSTMP - Base Model]:[PSTMP - Base Model]])/ExitPrices[[#This Row],[PSTMP - Base Model]:[PSTMP - Base Model]]</f>
        <v>-9.0909090909091148E-2</v>
      </c>
      <c r="F69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70" spans="1:6" x14ac:dyDescent="0.2">
      <c r="A70" s="4" t="s">
        <v>95</v>
      </c>
      <c r="B70" s="6">
        <f>(ExitPrices[[#This Row],[PSTMP - Base Model]]-ExitPrices[[#This Row],[PSTMP - Base Model]:[PSTMP - Base Model]])/ExitPrices[[#This Row],[PSTMP - Base Model]:[PSTMP - Base Model]]</f>
        <v>0</v>
      </c>
      <c r="C70" s="6">
        <f>(ExitPrices[[#This Row],[PSTMP - Revenue - 10% Increase ]]-ExitPrices[[#This Row],[PSTMP - Base Model]:[PSTMP - Base Model]])/ExitPrices[[#This Row],[PSTMP - Base Model]:[PSTMP - Base Model]]</f>
        <v>0.10000000000000024</v>
      </c>
      <c r="D70" s="6">
        <f>(ExitPrices[[#This Row],[PSTMP - Revenue - 10% Decrease]]-ExitPrices[[#This Row],[PSTMP - Base Model]:[PSTMP - Base Model]])/ExitPrices[[#This Row],[PSTMP - Base Model]:[PSTMP - Base Model]]</f>
        <v>-0.10000000000000002</v>
      </c>
      <c r="E70" s="6">
        <f>(ExitPrices[[#This Row],[PSTMP - Capacity - 10% Increase]]-ExitPrices[[#This Row],[PSTMP - Base Model]:[PSTMP - Base Model]])/ExitPrices[[#This Row],[PSTMP - Base Model]:[PSTMP - Base Model]]</f>
        <v>-9.0909090909091148E-2</v>
      </c>
      <c r="F70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71" spans="1:6" x14ac:dyDescent="0.2">
      <c r="A71" s="4" t="s">
        <v>96</v>
      </c>
      <c r="B71" s="6">
        <f>(ExitPrices[[#This Row],[PSTMP - Base Model]]-ExitPrices[[#This Row],[PSTMP - Base Model]:[PSTMP - Base Model]])/ExitPrices[[#This Row],[PSTMP - Base Model]:[PSTMP - Base Model]]</f>
        <v>0</v>
      </c>
      <c r="C71" s="6">
        <f>(ExitPrices[[#This Row],[PSTMP - Revenue - 10% Increase ]]-ExitPrices[[#This Row],[PSTMP - Base Model]:[PSTMP - Base Model]])/ExitPrices[[#This Row],[PSTMP - Base Model]:[PSTMP - Base Model]]</f>
        <v>0.10000000000000024</v>
      </c>
      <c r="D71" s="6">
        <f>(ExitPrices[[#This Row],[PSTMP - Revenue - 10% Decrease]]-ExitPrices[[#This Row],[PSTMP - Base Model]:[PSTMP - Base Model]])/ExitPrices[[#This Row],[PSTMP - Base Model]:[PSTMP - Base Model]]</f>
        <v>-0.10000000000000002</v>
      </c>
      <c r="E71" s="6">
        <f>(ExitPrices[[#This Row],[PSTMP - Capacity - 10% Increase]]-ExitPrices[[#This Row],[PSTMP - Base Model]:[PSTMP - Base Model]])/ExitPrices[[#This Row],[PSTMP - Base Model]:[PSTMP - Base Model]]</f>
        <v>-9.0909090909091148E-2</v>
      </c>
      <c r="F71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72" spans="1:6" x14ac:dyDescent="0.2">
      <c r="A72" s="4" t="s">
        <v>97</v>
      </c>
      <c r="B72" s="6">
        <f>(ExitPrices[[#This Row],[PSTMP - Base Model]]-ExitPrices[[#This Row],[PSTMP - Base Model]:[PSTMP - Base Model]])/ExitPrices[[#This Row],[PSTMP - Base Model]:[PSTMP - Base Model]]</f>
        <v>0</v>
      </c>
      <c r="C72" s="6">
        <f>(ExitPrices[[#This Row],[PSTMP - Revenue - 10% Increase ]]-ExitPrices[[#This Row],[PSTMP - Base Model]:[PSTMP - Base Model]])/ExitPrices[[#This Row],[PSTMP - Base Model]:[PSTMP - Base Model]]</f>
        <v>0.10000000000000024</v>
      </c>
      <c r="D72" s="6">
        <f>(ExitPrices[[#This Row],[PSTMP - Revenue - 10% Decrease]]-ExitPrices[[#This Row],[PSTMP - Base Model]:[PSTMP - Base Model]])/ExitPrices[[#This Row],[PSTMP - Base Model]:[PSTMP - Base Model]]</f>
        <v>-0.10000000000000002</v>
      </c>
      <c r="E72" s="6">
        <f>(ExitPrices[[#This Row],[PSTMP - Capacity - 10% Increase]]-ExitPrices[[#This Row],[PSTMP - Base Model]:[PSTMP - Base Model]])/ExitPrices[[#This Row],[PSTMP - Base Model]:[PSTMP - Base Model]]</f>
        <v>-9.0909090909091148E-2</v>
      </c>
      <c r="F72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73" spans="1:6" x14ac:dyDescent="0.2">
      <c r="A73" s="4" t="s">
        <v>98</v>
      </c>
      <c r="B73" s="6">
        <f>(ExitPrices[[#This Row],[PSTMP - Base Model]]-ExitPrices[[#This Row],[PSTMP - Base Model]:[PSTMP - Base Model]])/ExitPrices[[#This Row],[PSTMP - Base Model]:[PSTMP - Base Model]]</f>
        <v>0</v>
      </c>
      <c r="C73" s="6">
        <f>(ExitPrices[[#This Row],[PSTMP - Revenue - 10% Increase ]]-ExitPrices[[#This Row],[PSTMP - Base Model]:[PSTMP - Base Model]])/ExitPrices[[#This Row],[PSTMP - Base Model]:[PSTMP - Base Model]]</f>
        <v>0.10000000000000024</v>
      </c>
      <c r="D73" s="6">
        <f>(ExitPrices[[#This Row],[PSTMP - Revenue - 10% Decrease]]-ExitPrices[[#This Row],[PSTMP - Base Model]:[PSTMP - Base Model]])/ExitPrices[[#This Row],[PSTMP - Base Model]:[PSTMP - Base Model]]</f>
        <v>-0.10000000000000002</v>
      </c>
      <c r="E73" s="6">
        <f>(ExitPrices[[#This Row],[PSTMP - Capacity - 10% Increase]]-ExitPrices[[#This Row],[PSTMP - Base Model]:[PSTMP - Base Model]])/ExitPrices[[#This Row],[PSTMP - Base Model]:[PSTMP - Base Model]]</f>
        <v>-9.0909090909091148E-2</v>
      </c>
      <c r="F73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74" spans="1:6" x14ac:dyDescent="0.2">
      <c r="A74" s="4" t="s">
        <v>99</v>
      </c>
      <c r="B74" s="6">
        <f>(ExitPrices[[#This Row],[PSTMP - Base Model]]-ExitPrices[[#This Row],[PSTMP - Base Model]:[PSTMP - Base Model]])/ExitPrices[[#This Row],[PSTMP - Base Model]:[PSTMP - Base Model]]</f>
        <v>0</v>
      </c>
      <c r="C74" s="6">
        <f>(ExitPrices[[#This Row],[PSTMP - Revenue - 10% Increase ]]-ExitPrices[[#This Row],[PSTMP - Base Model]:[PSTMP - Base Model]])/ExitPrices[[#This Row],[PSTMP - Base Model]:[PSTMP - Base Model]]</f>
        <v>0.10000000000000024</v>
      </c>
      <c r="D74" s="6">
        <f>(ExitPrices[[#This Row],[PSTMP - Revenue - 10% Decrease]]-ExitPrices[[#This Row],[PSTMP - Base Model]:[PSTMP - Base Model]])/ExitPrices[[#This Row],[PSTMP - Base Model]:[PSTMP - Base Model]]</f>
        <v>-0.10000000000000002</v>
      </c>
      <c r="E74" s="6">
        <f>(ExitPrices[[#This Row],[PSTMP - Capacity - 10% Increase]]-ExitPrices[[#This Row],[PSTMP - Base Model]:[PSTMP - Base Model]])/ExitPrices[[#This Row],[PSTMP - Base Model]:[PSTMP - Base Model]]</f>
        <v>-9.0909090909091148E-2</v>
      </c>
      <c r="F74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75" spans="1:6" x14ac:dyDescent="0.2">
      <c r="A75" s="4" t="s">
        <v>100</v>
      </c>
      <c r="B75" s="6">
        <f>(ExitPrices[[#This Row],[PSTMP - Base Model]]-ExitPrices[[#This Row],[PSTMP - Base Model]:[PSTMP - Base Model]])/ExitPrices[[#This Row],[PSTMP - Base Model]:[PSTMP - Base Model]]</f>
        <v>0</v>
      </c>
      <c r="C75" s="6">
        <f>(ExitPrices[[#This Row],[PSTMP - Revenue - 10% Increase ]]-ExitPrices[[#This Row],[PSTMP - Base Model]:[PSTMP - Base Model]])/ExitPrices[[#This Row],[PSTMP - Base Model]:[PSTMP - Base Model]]</f>
        <v>0.10000000000000024</v>
      </c>
      <c r="D75" s="6">
        <f>(ExitPrices[[#This Row],[PSTMP - Revenue - 10% Decrease]]-ExitPrices[[#This Row],[PSTMP - Base Model]:[PSTMP - Base Model]])/ExitPrices[[#This Row],[PSTMP - Base Model]:[PSTMP - Base Model]]</f>
        <v>-0.10000000000000002</v>
      </c>
      <c r="E75" s="6">
        <f>(ExitPrices[[#This Row],[PSTMP - Capacity - 10% Increase]]-ExitPrices[[#This Row],[PSTMP - Base Model]:[PSTMP - Base Model]])/ExitPrices[[#This Row],[PSTMP - Base Model]:[PSTMP - Base Model]]</f>
        <v>-9.0909090909091148E-2</v>
      </c>
      <c r="F75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76" spans="1:6" x14ac:dyDescent="0.2">
      <c r="A76" s="4" t="s">
        <v>101</v>
      </c>
      <c r="B76" s="6">
        <f>(ExitPrices[[#This Row],[PSTMP - Base Model]]-ExitPrices[[#This Row],[PSTMP - Base Model]:[PSTMP - Base Model]])/ExitPrices[[#This Row],[PSTMP - Base Model]:[PSTMP - Base Model]]</f>
        <v>0</v>
      </c>
      <c r="C76" s="6">
        <f>(ExitPrices[[#This Row],[PSTMP - Revenue - 10% Increase ]]-ExitPrices[[#This Row],[PSTMP - Base Model]:[PSTMP - Base Model]])/ExitPrices[[#This Row],[PSTMP - Base Model]:[PSTMP - Base Model]]</f>
        <v>0.10000000000000024</v>
      </c>
      <c r="D76" s="6">
        <f>(ExitPrices[[#This Row],[PSTMP - Revenue - 10% Decrease]]-ExitPrices[[#This Row],[PSTMP - Base Model]:[PSTMP - Base Model]])/ExitPrices[[#This Row],[PSTMP - Base Model]:[PSTMP - Base Model]]</f>
        <v>-0.10000000000000002</v>
      </c>
      <c r="E76" s="6">
        <f>(ExitPrices[[#This Row],[PSTMP - Capacity - 10% Increase]]-ExitPrices[[#This Row],[PSTMP - Base Model]:[PSTMP - Base Model]])/ExitPrices[[#This Row],[PSTMP - Base Model]:[PSTMP - Base Model]]</f>
        <v>-9.0909090909091148E-2</v>
      </c>
      <c r="F76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77" spans="1:6" x14ac:dyDescent="0.2">
      <c r="A77" s="4" t="s">
        <v>102</v>
      </c>
      <c r="B77" s="6">
        <f>(ExitPrices[[#This Row],[PSTMP - Base Model]]-ExitPrices[[#This Row],[PSTMP - Base Model]:[PSTMP - Base Model]])/ExitPrices[[#This Row],[PSTMP - Base Model]:[PSTMP - Base Model]]</f>
        <v>0</v>
      </c>
      <c r="C77" s="6">
        <f>(ExitPrices[[#This Row],[PSTMP - Revenue - 10% Increase ]]-ExitPrices[[#This Row],[PSTMP - Base Model]:[PSTMP - Base Model]])/ExitPrices[[#This Row],[PSTMP - Base Model]:[PSTMP - Base Model]]</f>
        <v>0.10000000000000024</v>
      </c>
      <c r="D77" s="6">
        <f>(ExitPrices[[#This Row],[PSTMP - Revenue - 10% Decrease]]-ExitPrices[[#This Row],[PSTMP - Base Model]:[PSTMP - Base Model]])/ExitPrices[[#This Row],[PSTMP - Base Model]:[PSTMP - Base Model]]</f>
        <v>-0.10000000000000002</v>
      </c>
      <c r="E77" s="6">
        <f>(ExitPrices[[#This Row],[PSTMP - Capacity - 10% Increase]]-ExitPrices[[#This Row],[PSTMP - Base Model]:[PSTMP - Base Model]])/ExitPrices[[#This Row],[PSTMP - Base Model]:[PSTMP - Base Model]]</f>
        <v>-9.0909090909091148E-2</v>
      </c>
      <c r="F77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78" spans="1:6" x14ac:dyDescent="0.2">
      <c r="A78" s="4" t="s">
        <v>103</v>
      </c>
      <c r="B78" s="6">
        <f>(ExitPrices[[#This Row],[PSTMP - Base Model]]-ExitPrices[[#This Row],[PSTMP - Base Model]:[PSTMP - Base Model]])/ExitPrices[[#This Row],[PSTMP - Base Model]:[PSTMP - Base Model]]</f>
        <v>0</v>
      </c>
      <c r="C78" s="6">
        <f>(ExitPrices[[#This Row],[PSTMP - Revenue - 10% Increase ]]-ExitPrices[[#This Row],[PSTMP - Base Model]:[PSTMP - Base Model]])/ExitPrices[[#This Row],[PSTMP - Base Model]:[PSTMP - Base Model]]</f>
        <v>0.10000000000000024</v>
      </c>
      <c r="D78" s="6">
        <f>(ExitPrices[[#This Row],[PSTMP - Revenue - 10% Decrease]]-ExitPrices[[#This Row],[PSTMP - Base Model]:[PSTMP - Base Model]])/ExitPrices[[#This Row],[PSTMP - Base Model]:[PSTMP - Base Model]]</f>
        <v>-0.10000000000000002</v>
      </c>
      <c r="E78" s="6">
        <f>(ExitPrices[[#This Row],[PSTMP - Capacity - 10% Increase]]-ExitPrices[[#This Row],[PSTMP - Base Model]:[PSTMP - Base Model]])/ExitPrices[[#This Row],[PSTMP - Base Model]:[PSTMP - Base Model]]</f>
        <v>-9.0909090909091148E-2</v>
      </c>
      <c r="F78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79" spans="1:6" x14ac:dyDescent="0.2">
      <c r="A79" s="4" t="s">
        <v>104</v>
      </c>
      <c r="B79" s="6">
        <f>(ExitPrices[[#This Row],[PSTMP - Base Model]]-ExitPrices[[#This Row],[PSTMP - Base Model]:[PSTMP - Base Model]])/ExitPrices[[#This Row],[PSTMP - Base Model]:[PSTMP - Base Model]]</f>
        <v>0</v>
      </c>
      <c r="C79" s="6">
        <f>(ExitPrices[[#This Row],[PSTMP - Revenue - 10% Increase ]]-ExitPrices[[#This Row],[PSTMP - Base Model]:[PSTMP - Base Model]])/ExitPrices[[#This Row],[PSTMP - Base Model]:[PSTMP - Base Model]]</f>
        <v>0.10000000000000024</v>
      </c>
      <c r="D79" s="6">
        <f>(ExitPrices[[#This Row],[PSTMP - Revenue - 10% Decrease]]-ExitPrices[[#This Row],[PSTMP - Base Model]:[PSTMP - Base Model]])/ExitPrices[[#This Row],[PSTMP - Base Model]:[PSTMP - Base Model]]</f>
        <v>-0.10000000000000002</v>
      </c>
      <c r="E79" s="6">
        <f>(ExitPrices[[#This Row],[PSTMP - Capacity - 10% Increase]]-ExitPrices[[#This Row],[PSTMP - Base Model]:[PSTMP - Base Model]])/ExitPrices[[#This Row],[PSTMP - Base Model]:[PSTMP - Base Model]]</f>
        <v>-9.0909090909091148E-2</v>
      </c>
      <c r="F79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80" spans="1:6" x14ac:dyDescent="0.2">
      <c r="A80" s="4" t="s">
        <v>105</v>
      </c>
      <c r="B80" s="6">
        <f>(ExitPrices[[#This Row],[PSTMP - Base Model]]-ExitPrices[[#This Row],[PSTMP - Base Model]:[PSTMP - Base Model]])/ExitPrices[[#This Row],[PSTMP - Base Model]:[PSTMP - Base Model]]</f>
        <v>0</v>
      </c>
      <c r="C80" s="6">
        <f>(ExitPrices[[#This Row],[PSTMP - Revenue - 10% Increase ]]-ExitPrices[[#This Row],[PSTMP - Base Model]:[PSTMP - Base Model]])/ExitPrices[[#This Row],[PSTMP - Base Model]:[PSTMP - Base Model]]</f>
        <v>0.10000000000000024</v>
      </c>
      <c r="D80" s="6">
        <f>(ExitPrices[[#This Row],[PSTMP - Revenue - 10% Decrease]]-ExitPrices[[#This Row],[PSTMP - Base Model]:[PSTMP - Base Model]])/ExitPrices[[#This Row],[PSTMP - Base Model]:[PSTMP - Base Model]]</f>
        <v>-0.10000000000000002</v>
      </c>
      <c r="E80" s="6">
        <f>(ExitPrices[[#This Row],[PSTMP - Capacity - 10% Increase]]-ExitPrices[[#This Row],[PSTMP - Base Model]:[PSTMP - Base Model]])/ExitPrices[[#This Row],[PSTMP - Base Model]:[PSTMP - Base Model]]</f>
        <v>-9.0909090909091148E-2</v>
      </c>
      <c r="F80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81" spans="1:6" x14ac:dyDescent="0.2">
      <c r="A81" s="4" t="s">
        <v>106</v>
      </c>
      <c r="B81" s="6">
        <f>(ExitPrices[[#This Row],[PSTMP - Base Model]]-ExitPrices[[#This Row],[PSTMP - Base Model]:[PSTMP - Base Model]])/ExitPrices[[#This Row],[PSTMP - Base Model]:[PSTMP - Base Model]]</f>
        <v>0</v>
      </c>
      <c r="C81" s="6">
        <f>(ExitPrices[[#This Row],[PSTMP - Revenue - 10% Increase ]]-ExitPrices[[#This Row],[PSTMP - Base Model]:[PSTMP - Base Model]])/ExitPrices[[#This Row],[PSTMP - Base Model]:[PSTMP - Base Model]]</f>
        <v>0.10000000000000024</v>
      </c>
      <c r="D81" s="6">
        <f>(ExitPrices[[#This Row],[PSTMP - Revenue - 10% Decrease]]-ExitPrices[[#This Row],[PSTMP - Base Model]:[PSTMP - Base Model]])/ExitPrices[[#This Row],[PSTMP - Base Model]:[PSTMP - Base Model]]</f>
        <v>-0.10000000000000002</v>
      </c>
      <c r="E81" s="6">
        <f>(ExitPrices[[#This Row],[PSTMP - Capacity - 10% Increase]]-ExitPrices[[#This Row],[PSTMP - Base Model]:[PSTMP - Base Model]])/ExitPrices[[#This Row],[PSTMP - Base Model]:[PSTMP - Base Model]]</f>
        <v>-9.0909090909091148E-2</v>
      </c>
      <c r="F81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82" spans="1:6" x14ac:dyDescent="0.2">
      <c r="A82" s="4" t="s">
        <v>107</v>
      </c>
      <c r="B82" s="6">
        <f>(ExitPrices[[#This Row],[PSTMP - Base Model]]-ExitPrices[[#This Row],[PSTMP - Base Model]:[PSTMP - Base Model]])/ExitPrices[[#This Row],[PSTMP - Base Model]:[PSTMP - Base Model]]</f>
        <v>0</v>
      </c>
      <c r="C82" s="6">
        <f>(ExitPrices[[#This Row],[PSTMP - Revenue - 10% Increase ]]-ExitPrices[[#This Row],[PSTMP - Base Model]:[PSTMP - Base Model]])/ExitPrices[[#This Row],[PSTMP - Base Model]:[PSTMP - Base Model]]</f>
        <v>0.10000000000000024</v>
      </c>
      <c r="D82" s="6">
        <f>(ExitPrices[[#This Row],[PSTMP - Revenue - 10% Decrease]]-ExitPrices[[#This Row],[PSTMP - Base Model]:[PSTMP - Base Model]])/ExitPrices[[#This Row],[PSTMP - Base Model]:[PSTMP - Base Model]]</f>
        <v>-0.10000000000000002</v>
      </c>
      <c r="E82" s="6">
        <f>(ExitPrices[[#This Row],[PSTMP - Capacity - 10% Increase]]-ExitPrices[[#This Row],[PSTMP - Base Model]:[PSTMP - Base Model]])/ExitPrices[[#This Row],[PSTMP - Base Model]:[PSTMP - Base Model]]</f>
        <v>-9.0909090909091148E-2</v>
      </c>
      <c r="F82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83" spans="1:6" x14ac:dyDescent="0.2">
      <c r="A83" s="4" t="s">
        <v>108</v>
      </c>
      <c r="B83" s="6">
        <f>(ExitPrices[[#This Row],[PSTMP - Base Model]]-ExitPrices[[#This Row],[PSTMP - Base Model]:[PSTMP - Base Model]])/ExitPrices[[#This Row],[PSTMP - Base Model]:[PSTMP - Base Model]]</f>
        <v>0</v>
      </c>
      <c r="C83" s="6">
        <f>(ExitPrices[[#This Row],[PSTMP - Revenue - 10% Increase ]]-ExitPrices[[#This Row],[PSTMP - Base Model]:[PSTMP - Base Model]])/ExitPrices[[#This Row],[PSTMP - Base Model]:[PSTMP - Base Model]]</f>
        <v>0.10000000000000024</v>
      </c>
      <c r="D83" s="6">
        <f>(ExitPrices[[#This Row],[PSTMP - Revenue - 10% Decrease]]-ExitPrices[[#This Row],[PSTMP - Base Model]:[PSTMP - Base Model]])/ExitPrices[[#This Row],[PSTMP - Base Model]:[PSTMP - Base Model]]</f>
        <v>-0.10000000000000002</v>
      </c>
      <c r="E83" s="6">
        <f>(ExitPrices[[#This Row],[PSTMP - Capacity - 10% Increase]]-ExitPrices[[#This Row],[PSTMP - Base Model]:[PSTMP - Base Model]])/ExitPrices[[#This Row],[PSTMP - Base Model]:[PSTMP - Base Model]]</f>
        <v>-9.0909090909091148E-2</v>
      </c>
      <c r="F83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84" spans="1:6" x14ac:dyDescent="0.2">
      <c r="A84" s="4" t="s">
        <v>14</v>
      </c>
      <c r="B84" s="6">
        <f>(ExitPrices[[#This Row],[PSTMP - Base Model]]-ExitPrices[[#This Row],[PSTMP - Base Model]:[PSTMP - Base Model]])/ExitPrices[[#This Row],[PSTMP - Base Model]:[PSTMP - Base Model]]</f>
        <v>0</v>
      </c>
      <c r="C84" s="6">
        <f>(ExitPrices[[#This Row],[PSTMP - Revenue - 10% Increase ]]-ExitPrices[[#This Row],[PSTMP - Base Model]:[PSTMP - Base Model]])/ExitPrices[[#This Row],[PSTMP - Base Model]:[PSTMP - Base Model]]</f>
        <v>0.10000000000000024</v>
      </c>
      <c r="D84" s="6">
        <f>(ExitPrices[[#This Row],[PSTMP - Revenue - 10% Decrease]]-ExitPrices[[#This Row],[PSTMP - Base Model]:[PSTMP - Base Model]])/ExitPrices[[#This Row],[PSTMP - Base Model]:[PSTMP - Base Model]]</f>
        <v>-0.10000000000000002</v>
      </c>
      <c r="E84" s="6">
        <f>(ExitPrices[[#This Row],[PSTMP - Capacity - 10% Increase]]-ExitPrices[[#This Row],[PSTMP - Base Model]:[PSTMP - Base Model]])/ExitPrices[[#This Row],[PSTMP - Base Model]:[PSTMP - Base Model]]</f>
        <v>-9.0909090909091148E-2</v>
      </c>
      <c r="F84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85" spans="1:6" x14ac:dyDescent="0.2">
      <c r="A85" s="4" t="s">
        <v>109</v>
      </c>
      <c r="B85" s="6">
        <f>(ExitPrices[[#This Row],[PSTMP - Base Model]]-ExitPrices[[#This Row],[PSTMP - Base Model]:[PSTMP - Base Model]])/ExitPrices[[#This Row],[PSTMP - Base Model]:[PSTMP - Base Model]]</f>
        <v>0</v>
      </c>
      <c r="C85" s="6">
        <f>(ExitPrices[[#This Row],[PSTMP - Revenue - 10% Increase ]]-ExitPrices[[#This Row],[PSTMP - Base Model]:[PSTMP - Base Model]])/ExitPrices[[#This Row],[PSTMP - Base Model]:[PSTMP - Base Model]]</f>
        <v>0.10000000000000024</v>
      </c>
      <c r="D85" s="6">
        <f>(ExitPrices[[#This Row],[PSTMP - Revenue - 10% Decrease]]-ExitPrices[[#This Row],[PSTMP - Base Model]:[PSTMP - Base Model]])/ExitPrices[[#This Row],[PSTMP - Base Model]:[PSTMP - Base Model]]</f>
        <v>-0.10000000000000002</v>
      </c>
      <c r="E85" s="6">
        <f>(ExitPrices[[#This Row],[PSTMP - Capacity - 10% Increase]]-ExitPrices[[#This Row],[PSTMP - Base Model]:[PSTMP - Base Model]])/ExitPrices[[#This Row],[PSTMP - Base Model]:[PSTMP - Base Model]]</f>
        <v>-9.0909090909091148E-2</v>
      </c>
      <c r="F85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86" spans="1:6" x14ac:dyDescent="0.2">
      <c r="A86" s="4" t="s">
        <v>110</v>
      </c>
      <c r="B86" s="6">
        <f>(ExitPrices[[#This Row],[PSTMP - Base Model]]-ExitPrices[[#This Row],[PSTMP - Base Model]:[PSTMP - Base Model]])/ExitPrices[[#This Row],[PSTMP - Base Model]:[PSTMP - Base Model]]</f>
        <v>0</v>
      </c>
      <c r="C86" s="6">
        <f>(ExitPrices[[#This Row],[PSTMP - Revenue - 10% Increase ]]-ExitPrices[[#This Row],[PSTMP - Base Model]:[PSTMP - Base Model]])/ExitPrices[[#This Row],[PSTMP - Base Model]:[PSTMP - Base Model]]</f>
        <v>0.10000000000000024</v>
      </c>
      <c r="D86" s="6">
        <f>(ExitPrices[[#This Row],[PSTMP - Revenue - 10% Decrease]]-ExitPrices[[#This Row],[PSTMP - Base Model]:[PSTMP - Base Model]])/ExitPrices[[#This Row],[PSTMP - Base Model]:[PSTMP - Base Model]]</f>
        <v>-0.10000000000000002</v>
      </c>
      <c r="E86" s="6">
        <f>(ExitPrices[[#This Row],[PSTMP - Capacity - 10% Increase]]-ExitPrices[[#This Row],[PSTMP - Base Model]:[PSTMP - Base Model]])/ExitPrices[[#This Row],[PSTMP - Base Model]:[PSTMP - Base Model]]</f>
        <v>-9.0909090909091148E-2</v>
      </c>
      <c r="F86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87" spans="1:6" x14ac:dyDescent="0.2">
      <c r="A87" s="4" t="s">
        <v>111</v>
      </c>
      <c r="B87" s="6">
        <f>(ExitPrices[[#This Row],[PSTMP - Base Model]]-ExitPrices[[#This Row],[PSTMP - Base Model]:[PSTMP - Base Model]])/ExitPrices[[#This Row],[PSTMP - Base Model]:[PSTMP - Base Model]]</f>
        <v>0</v>
      </c>
      <c r="C87" s="6">
        <f>(ExitPrices[[#This Row],[PSTMP - Revenue - 10% Increase ]]-ExitPrices[[#This Row],[PSTMP - Base Model]:[PSTMP - Base Model]])/ExitPrices[[#This Row],[PSTMP - Base Model]:[PSTMP - Base Model]]</f>
        <v>0.10000000000000024</v>
      </c>
      <c r="D87" s="6">
        <f>(ExitPrices[[#This Row],[PSTMP - Revenue - 10% Decrease]]-ExitPrices[[#This Row],[PSTMP - Base Model]:[PSTMP - Base Model]])/ExitPrices[[#This Row],[PSTMP - Base Model]:[PSTMP - Base Model]]</f>
        <v>-0.10000000000000002</v>
      </c>
      <c r="E87" s="6">
        <f>(ExitPrices[[#This Row],[PSTMP - Capacity - 10% Increase]]-ExitPrices[[#This Row],[PSTMP - Base Model]:[PSTMP - Base Model]])/ExitPrices[[#This Row],[PSTMP - Base Model]:[PSTMP - Base Model]]</f>
        <v>-9.0909090909091148E-2</v>
      </c>
      <c r="F87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88" spans="1:6" x14ac:dyDescent="0.2">
      <c r="A88" s="4" t="s">
        <v>112</v>
      </c>
      <c r="B88" s="6">
        <f>(ExitPrices[[#This Row],[PSTMP - Base Model]]-ExitPrices[[#This Row],[PSTMP - Base Model]:[PSTMP - Base Model]])/ExitPrices[[#This Row],[PSTMP - Base Model]:[PSTMP - Base Model]]</f>
        <v>0</v>
      </c>
      <c r="C88" s="6">
        <f>(ExitPrices[[#This Row],[PSTMP - Revenue - 10% Increase ]]-ExitPrices[[#This Row],[PSTMP - Base Model]:[PSTMP - Base Model]])/ExitPrices[[#This Row],[PSTMP - Base Model]:[PSTMP - Base Model]]</f>
        <v>0.10000000000000024</v>
      </c>
      <c r="D88" s="6">
        <f>(ExitPrices[[#This Row],[PSTMP - Revenue - 10% Decrease]]-ExitPrices[[#This Row],[PSTMP - Base Model]:[PSTMP - Base Model]])/ExitPrices[[#This Row],[PSTMP - Base Model]:[PSTMP - Base Model]]</f>
        <v>-0.10000000000000002</v>
      </c>
      <c r="E88" s="6">
        <f>(ExitPrices[[#This Row],[PSTMP - Capacity - 10% Increase]]-ExitPrices[[#This Row],[PSTMP - Base Model]:[PSTMP - Base Model]])/ExitPrices[[#This Row],[PSTMP - Base Model]:[PSTMP - Base Model]]</f>
        <v>-9.0909090909091148E-2</v>
      </c>
      <c r="F88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89" spans="1:6" x14ac:dyDescent="0.2">
      <c r="A89" s="4" t="s">
        <v>113</v>
      </c>
      <c r="B89" s="6">
        <f>(ExitPrices[[#This Row],[PSTMP - Base Model]]-ExitPrices[[#This Row],[PSTMP - Base Model]:[PSTMP - Base Model]])/ExitPrices[[#This Row],[PSTMP - Base Model]:[PSTMP - Base Model]]</f>
        <v>0</v>
      </c>
      <c r="C89" s="6">
        <f>(ExitPrices[[#This Row],[PSTMP - Revenue - 10% Increase ]]-ExitPrices[[#This Row],[PSTMP - Base Model]:[PSTMP - Base Model]])/ExitPrices[[#This Row],[PSTMP - Base Model]:[PSTMP - Base Model]]</f>
        <v>0.10000000000000024</v>
      </c>
      <c r="D89" s="6">
        <f>(ExitPrices[[#This Row],[PSTMP - Revenue - 10% Decrease]]-ExitPrices[[#This Row],[PSTMP - Base Model]:[PSTMP - Base Model]])/ExitPrices[[#This Row],[PSTMP - Base Model]:[PSTMP - Base Model]]</f>
        <v>-0.10000000000000002</v>
      </c>
      <c r="E89" s="6">
        <f>(ExitPrices[[#This Row],[PSTMP - Capacity - 10% Increase]]-ExitPrices[[#This Row],[PSTMP - Base Model]:[PSTMP - Base Model]])/ExitPrices[[#This Row],[PSTMP - Base Model]:[PSTMP - Base Model]]</f>
        <v>-9.0909090909091148E-2</v>
      </c>
      <c r="F89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90" spans="1:6" x14ac:dyDescent="0.2">
      <c r="A90" s="4" t="s">
        <v>114</v>
      </c>
      <c r="B90" s="6">
        <f>(ExitPrices[[#This Row],[PSTMP - Base Model]]-ExitPrices[[#This Row],[PSTMP - Base Model]:[PSTMP - Base Model]])/ExitPrices[[#This Row],[PSTMP - Base Model]:[PSTMP - Base Model]]</f>
        <v>0</v>
      </c>
      <c r="C90" s="6">
        <f>(ExitPrices[[#This Row],[PSTMP - Revenue - 10% Increase ]]-ExitPrices[[#This Row],[PSTMP - Base Model]:[PSTMP - Base Model]])/ExitPrices[[#This Row],[PSTMP - Base Model]:[PSTMP - Base Model]]</f>
        <v>0.10000000000000024</v>
      </c>
      <c r="D90" s="6">
        <f>(ExitPrices[[#This Row],[PSTMP - Revenue - 10% Decrease]]-ExitPrices[[#This Row],[PSTMP - Base Model]:[PSTMP - Base Model]])/ExitPrices[[#This Row],[PSTMP - Base Model]:[PSTMP - Base Model]]</f>
        <v>-0.10000000000000002</v>
      </c>
      <c r="E90" s="6">
        <f>(ExitPrices[[#This Row],[PSTMP - Capacity - 10% Increase]]-ExitPrices[[#This Row],[PSTMP - Base Model]:[PSTMP - Base Model]])/ExitPrices[[#This Row],[PSTMP - Base Model]:[PSTMP - Base Model]]</f>
        <v>-9.0909090909091148E-2</v>
      </c>
      <c r="F90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91" spans="1:6" x14ac:dyDescent="0.2">
      <c r="A91" s="4" t="s">
        <v>115</v>
      </c>
      <c r="B91" s="6">
        <f>(ExitPrices[[#This Row],[PSTMP - Base Model]]-ExitPrices[[#This Row],[PSTMP - Base Model]:[PSTMP - Base Model]])/ExitPrices[[#This Row],[PSTMP - Base Model]:[PSTMP - Base Model]]</f>
        <v>0</v>
      </c>
      <c r="C91" s="6">
        <f>(ExitPrices[[#This Row],[PSTMP - Revenue - 10% Increase ]]-ExitPrices[[#This Row],[PSTMP - Base Model]:[PSTMP - Base Model]])/ExitPrices[[#This Row],[PSTMP - Base Model]:[PSTMP - Base Model]]</f>
        <v>0.10000000000000024</v>
      </c>
      <c r="D91" s="6">
        <f>(ExitPrices[[#This Row],[PSTMP - Revenue - 10% Decrease]]-ExitPrices[[#This Row],[PSTMP - Base Model]:[PSTMP - Base Model]])/ExitPrices[[#This Row],[PSTMP - Base Model]:[PSTMP - Base Model]]</f>
        <v>-0.10000000000000002</v>
      </c>
      <c r="E91" s="6">
        <f>(ExitPrices[[#This Row],[PSTMP - Capacity - 10% Increase]]-ExitPrices[[#This Row],[PSTMP - Base Model]:[PSTMP - Base Model]])/ExitPrices[[#This Row],[PSTMP - Base Model]:[PSTMP - Base Model]]</f>
        <v>-9.0909090909091148E-2</v>
      </c>
      <c r="F91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92" spans="1:6" x14ac:dyDescent="0.2">
      <c r="A92" s="4" t="s">
        <v>116</v>
      </c>
      <c r="B92" s="6">
        <f>(ExitPrices[[#This Row],[PSTMP - Base Model]]-ExitPrices[[#This Row],[PSTMP - Base Model]:[PSTMP - Base Model]])/ExitPrices[[#This Row],[PSTMP - Base Model]:[PSTMP - Base Model]]</f>
        <v>0</v>
      </c>
      <c r="C92" s="6">
        <f>(ExitPrices[[#This Row],[PSTMP - Revenue - 10% Increase ]]-ExitPrices[[#This Row],[PSTMP - Base Model]:[PSTMP - Base Model]])/ExitPrices[[#This Row],[PSTMP - Base Model]:[PSTMP - Base Model]]</f>
        <v>0.10000000000000024</v>
      </c>
      <c r="D92" s="6">
        <f>(ExitPrices[[#This Row],[PSTMP - Revenue - 10% Decrease]]-ExitPrices[[#This Row],[PSTMP - Base Model]:[PSTMP - Base Model]])/ExitPrices[[#This Row],[PSTMP - Base Model]:[PSTMP - Base Model]]</f>
        <v>-0.10000000000000002</v>
      </c>
      <c r="E92" s="6">
        <f>(ExitPrices[[#This Row],[PSTMP - Capacity - 10% Increase]]-ExitPrices[[#This Row],[PSTMP - Base Model]:[PSTMP - Base Model]])/ExitPrices[[#This Row],[PSTMP - Base Model]:[PSTMP - Base Model]]</f>
        <v>-9.0909090909091148E-2</v>
      </c>
      <c r="F92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93" spans="1:6" x14ac:dyDescent="0.2">
      <c r="A93" s="4" t="s">
        <v>117</v>
      </c>
      <c r="B93" s="6">
        <f>(ExitPrices[[#This Row],[PSTMP - Base Model]]-ExitPrices[[#This Row],[PSTMP - Base Model]:[PSTMP - Base Model]])/ExitPrices[[#This Row],[PSTMP - Base Model]:[PSTMP - Base Model]]</f>
        <v>0</v>
      </c>
      <c r="C93" s="6">
        <f>(ExitPrices[[#This Row],[PSTMP - Revenue - 10% Increase ]]-ExitPrices[[#This Row],[PSTMP - Base Model]:[PSTMP - Base Model]])/ExitPrices[[#This Row],[PSTMP - Base Model]:[PSTMP - Base Model]]</f>
        <v>0.10000000000000024</v>
      </c>
      <c r="D93" s="6">
        <f>(ExitPrices[[#This Row],[PSTMP - Revenue - 10% Decrease]]-ExitPrices[[#This Row],[PSTMP - Base Model]:[PSTMP - Base Model]])/ExitPrices[[#This Row],[PSTMP - Base Model]:[PSTMP - Base Model]]</f>
        <v>-0.10000000000000002</v>
      </c>
      <c r="E93" s="6">
        <f>(ExitPrices[[#This Row],[PSTMP - Capacity - 10% Increase]]-ExitPrices[[#This Row],[PSTMP - Base Model]:[PSTMP - Base Model]])/ExitPrices[[#This Row],[PSTMP - Base Model]:[PSTMP - Base Model]]</f>
        <v>-9.0909090909091148E-2</v>
      </c>
      <c r="F93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94" spans="1:6" x14ac:dyDescent="0.2">
      <c r="A94" s="4" t="s">
        <v>118</v>
      </c>
      <c r="B94" s="6">
        <f>(ExitPrices[[#This Row],[PSTMP - Base Model]]-ExitPrices[[#This Row],[PSTMP - Base Model]:[PSTMP - Base Model]])/ExitPrices[[#This Row],[PSTMP - Base Model]:[PSTMP - Base Model]]</f>
        <v>0</v>
      </c>
      <c r="C94" s="6">
        <f>(ExitPrices[[#This Row],[PSTMP - Revenue - 10% Increase ]]-ExitPrices[[#This Row],[PSTMP - Base Model]:[PSTMP - Base Model]])/ExitPrices[[#This Row],[PSTMP - Base Model]:[PSTMP - Base Model]]</f>
        <v>0.10000000000000024</v>
      </c>
      <c r="D94" s="6">
        <f>(ExitPrices[[#This Row],[PSTMP - Revenue - 10% Decrease]]-ExitPrices[[#This Row],[PSTMP - Base Model]:[PSTMP - Base Model]])/ExitPrices[[#This Row],[PSTMP - Base Model]:[PSTMP - Base Model]]</f>
        <v>-0.10000000000000002</v>
      </c>
      <c r="E94" s="6">
        <f>(ExitPrices[[#This Row],[PSTMP - Capacity - 10% Increase]]-ExitPrices[[#This Row],[PSTMP - Base Model]:[PSTMP - Base Model]])/ExitPrices[[#This Row],[PSTMP - Base Model]:[PSTMP - Base Model]]</f>
        <v>-9.0909090909091148E-2</v>
      </c>
      <c r="F94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95" spans="1:6" x14ac:dyDescent="0.2">
      <c r="A95" s="4" t="s">
        <v>119</v>
      </c>
      <c r="B95" s="6">
        <f>(ExitPrices[[#This Row],[PSTMP - Base Model]]-ExitPrices[[#This Row],[PSTMP - Base Model]:[PSTMP - Base Model]])/ExitPrices[[#This Row],[PSTMP - Base Model]:[PSTMP - Base Model]]</f>
        <v>0</v>
      </c>
      <c r="C95" s="6">
        <f>(ExitPrices[[#This Row],[PSTMP - Revenue - 10% Increase ]]-ExitPrices[[#This Row],[PSTMP - Base Model]:[PSTMP - Base Model]])/ExitPrices[[#This Row],[PSTMP - Base Model]:[PSTMP - Base Model]]</f>
        <v>0.10000000000000024</v>
      </c>
      <c r="D95" s="6">
        <f>(ExitPrices[[#This Row],[PSTMP - Revenue - 10% Decrease]]-ExitPrices[[#This Row],[PSTMP - Base Model]:[PSTMP - Base Model]])/ExitPrices[[#This Row],[PSTMP - Base Model]:[PSTMP - Base Model]]</f>
        <v>-0.10000000000000002</v>
      </c>
      <c r="E95" s="6">
        <f>(ExitPrices[[#This Row],[PSTMP - Capacity - 10% Increase]]-ExitPrices[[#This Row],[PSTMP - Base Model]:[PSTMP - Base Model]])/ExitPrices[[#This Row],[PSTMP - Base Model]:[PSTMP - Base Model]]</f>
        <v>-9.0909090909091148E-2</v>
      </c>
      <c r="F95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96" spans="1:6" x14ac:dyDescent="0.2">
      <c r="A96" s="4" t="s">
        <v>120</v>
      </c>
      <c r="B96" s="6">
        <f>(ExitPrices[[#This Row],[PSTMP - Base Model]]-ExitPrices[[#This Row],[PSTMP - Base Model]:[PSTMP - Base Model]])/ExitPrices[[#This Row],[PSTMP - Base Model]:[PSTMP - Base Model]]</f>
        <v>0</v>
      </c>
      <c r="C96" s="6">
        <f>(ExitPrices[[#This Row],[PSTMP - Revenue - 10% Increase ]]-ExitPrices[[#This Row],[PSTMP - Base Model]:[PSTMP - Base Model]])/ExitPrices[[#This Row],[PSTMP - Base Model]:[PSTMP - Base Model]]</f>
        <v>0.10000000000000024</v>
      </c>
      <c r="D96" s="6">
        <f>(ExitPrices[[#This Row],[PSTMP - Revenue - 10% Decrease]]-ExitPrices[[#This Row],[PSTMP - Base Model]:[PSTMP - Base Model]])/ExitPrices[[#This Row],[PSTMP - Base Model]:[PSTMP - Base Model]]</f>
        <v>-0.10000000000000002</v>
      </c>
      <c r="E96" s="6">
        <f>(ExitPrices[[#This Row],[PSTMP - Capacity - 10% Increase]]-ExitPrices[[#This Row],[PSTMP - Base Model]:[PSTMP - Base Model]])/ExitPrices[[#This Row],[PSTMP - Base Model]:[PSTMP - Base Model]]</f>
        <v>-9.0909090909091148E-2</v>
      </c>
      <c r="F96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97" spans="1:6" x14ac:dyDescent="0.2">
      <c r="A97" s="4" t="s">
        <v>121</v>
      </c>
      <c r="B97" s="6">
        <f>(ExitPrices[[#This Row],[PSTMP - Base Model]]-ExitPrices[[#This Row],[PSTMP - Base Model]:[PSTMP - Base Model]])/ExitPrices[[#This Row],[PSTMP - Base Model]:[PSTMP - Base Model]]</f>
        <v>0</v>
      </c>
      <c r="C97" s="6">
        <f>(ExitPrices[[#This Row],[PSTMP - Revenue - 10% Increase ]]-ExitPrices[[#This Row],[PSTMP - Base Model]:[PSTMP - Base Model]])/ExitPrices[[#This Row],[PSTMP - Base Model]:[PSTMP - Base Model]]</f>
        <v>0.10000000000000024</v>
      </c>
      <c r="D97" s="6">
        <f>(ExitPrices[[#This Row],[PSTMP - Revenue - 10% Decrease]]-ExitPrices[[#This Row],[PSTMP - Base Model]:[PSTMP - Base Model]])/ExitPrices[[#This Row],[PSTMP - Base Model]:[PSTMP - Base Model]]</f>
        <v>-0.10000000000000002</v>
      </c>
      <c r="E97" s="6">
        <f>(ExitPrices[[#This Row],[PSTMP - Capacity - 10% Increase]]-ExitPrices[[#This Row],[PSTMP - Base Model]:[PSTMP - Base Model]])/ExitPrices[[#This Row],[PSTMP - Base Model]:[PSTMP - Base Model]]</f>
        <v>-9.0909090909091148E-2</v>
      </c>
      <c r="F97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98" spans="1:6" x14ac:dyDescent="0.2">
      <c r="A98" s="4" t="s">
        <v>122</v>
      </c>
      <c r="B98" s="6">
        <f>(ExitPrices[[#This Row],[PSTMP - Base Model]]-ExitPrices[[#This Row],[PSTMP - Base Model]:[PSTMP - Base Model]])/ExitPrices[[#This Row],[PSTMP - Base Model]:[PSTMP - Base Model]]</f>
        <v>0</v>
      </c>
      <c r="C98" s="6">
        <f>(ExitPrices[[#This Row],[PSTMP - Revenue - 10% Increase ]]-ExitPrices[[#This Row],[PSTMP - Base Model]:[PSTMP - Base Model]])/ExitPrices[[#This Row],[PSTMP - Base Model]:[PSTMP - Base Model]]</f>
        <v>0.10000000000000024</v>
      </c>
      <c r="D98" s="6">
        <f>(ExitPrices[[#This Row],[PSTMP - Revenue - 10% Decrease]]-ExitPrices[[#This Row],[PSTMP - Base Model]:[PSTMP - Base Model]])/ExitPrices[[#This Row],[PSTMP - Base Model]:[PSTMP - Base Model]]</f>
        <v>-0.10000000000000002</v>
      </c>
      <c r="E98" s="6">
        <f>(ExitPrices[[#This Row],[PSTMP - Capacity - 10% Increase]]-ExitPrices[[#This Row],[PSTMP - Base Model]:[PSTMP - Base Model]])/ExitPrices[[#This Row],[PSTMP - Base Model]:[PSTMP - Base Model]]</f>
        <v>-9.0909090909091148E-2</v>
      </c>
      <c r="F98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99" spans="1:6" x14ac:dyDescent="0.2">
      <c r="A99" s="4" t="s">
        <v>123</v>
      </c>
      <c r="B99" s="6">
        <f>(ExitPrices[[#This Row],[PSTMP - Base Model]]-ExitPrices[[#This Row],[PSTMP - Base Model]:[PSTMP - Base Model]])/ExitPrices[[#This Row],[PSTMP - Base Model]:[PSTMP - Base Model]]</f>
        <v>0</v>
      </c>
      <c r="C99" s="6">
        <f>(ExitPrices[[#This Row],[PSTMP - Revenue - 10% Increase ]]-ExitPrices[[#This Row],[PSTMP - Base Model]:[PSTMP - Base Model]])/ExitPrices[[#This Row],[PSTMP - Base Model]:[PSTMP - Base Model]]</f>
        <v>0.10000000000000024</v>
      </c>
      <c r="D99" s="6">
        <f>(ExitPrices[[#This Row],[PSTMP - Revenue - 10% Decrease]]-ExitPrices[[#This Row],[PSTMP - Base Model]:[PSTMP - Base Model]])/ExitPrices[[#This Row],[PSTMP - Base Model]:[PSTMP - Base Model]]</f>
        <v>-0.10000000000000002</v>
      </c>
      <c r="E99" s="6">
        <f>(ExitPrices[[#This Row],[PSTMP - Capacity - 10% Increase]]-ExitPrices[[#This Row],[PSTMP - Base Model]:[PSTMP - Base Model]])/ExitPrices[[#This Row],[PSTMP - Base Model]:[PSTMP - Base Model]]</f>
        <v>-9.0909090909091148E-2</v>
      </c>
      <c r="F99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00" spans="1:6" x14ac:dyDescent="0.2">
      <c r="A100" s="4" t="s">
        <v>124</v>
      </c>
      <c r="B100" s="6">
        <f>(ExitPrices[[#This Row],[PSTMP - Base Model]]-ExitPrices[[#This Row],[PSTMP - Base Model]:[PSTMP - Base Model]])/ExitPrices[[#This Row],[PSTMP - Base Model]:[PSTMP - Base Model]]</f>
        <v>0</v>
      </c>
      <c r="C100" s="6">
        <f>(ExitPrices[[#This Row],[PSTMP - Revenue - 10% Increase ]]-ExitPrices[[#This Row],[PSTMP - Base Model]:[PSTMP - Base Model]])/ExitPrices[[#This Row],[PSTMP - Base Model]:[PSTMP - Base Model]]</f>
        <v>0.10000000000000024</v>
      </c>
      <c r="D100" s="6">
        <f>(ExitPrices[[#This Row],[PSTMP - Revenue - 10% Decrease]]-ExitPrices[[#This Row],[PSTMP - Base Model]:[PSTMP - Base Model]])/ExitPrices[[#This Row],[PSTMP - Base Model]:[PSTMP - Base Model]]</f>
        <v>-0.10000000000000002</v>
      </c>
      <c r="E100" s="6">
        <f>(ExitPrices[[#This Row],[PSTMP - Capacity - 10% Increase]]-ExitPrices[[#This Row],[PSTMP - Base Model]:[PSTMP - Base Model]])/ExitPrices[[#This Row],[PSTMP - Base Model]:[PSTMP - Base Model]]</f>
        <v>-9.0909090909091148E-2</v>
      </c>
      <c r="F100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01" spans="1:6" x14ac:dyDescent="0.2">
      <c r="A101" s="4" t="s">
        <v>125</v>
      </c>
      <c r="B101" s="6">
        <f>(ExitPrices[[#This Row],[PSTMP - Base Model]]-ExitPrices[[#This Row],[PSTMP - Base Model]:[PSTMP - Base Model]])/ExitPrices[[#This Row],[PSTMP - Base Model]:[PSTMP - Base Model]]</f>
        <v>0</v>
      </c>
      <c r="C101" s="6">
        <f>(ExitPrices[[#This Row],[PSTMP - Revenue - 10% Increase ]]-ExitPrices[[#This Row],[PSTMP - Base Model]:[PSTMP - Base Model]])/ExitPrices[[#This Row],[PSTMP - Base Model]:[PSTMP - Base Model]]</f>
        <v>0.10000000000000024</v>
      </c>
      <c r="D101" s="6">
        <f>(ExitPrices[[#This Row],[PSTMP - Revenue - 10% Decrease]]-ExitPrices[[#This Row],[PSTMP - Base Model]:[PSTMP - Base Model]])/ExitPrices[[#This Row],[PSTMP - Base Model]:[PSTMP - Base Model]]</f>
        <v>-0.10000000000000002</v>
      </c>
      <c r="E101" s="6">
        <f>(ExitPrices[[#This Row],[PSTMP - Capacity - 10% Increase]]-ExitPrices[[#This Row],[PSTMP - Base Model]:[PSTMP - Base Model]])/ExitPrices[[#This Row],[PSTMP - Base Model]:[PSTMP - Base Model]]</f>
        <v>-9.0909090909091148E-2</v>
      </c>
      <c r="F101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02" spans="1:6" x14ac:dyDescent="0.2">
      <c r="A102" s="4" t="s">
        <v>126</v>
      </c>
      <c r="B102" s="6">
        <f>(ExitPrices[[#This Row],[PSTMP - Base Model]]-ExitPrices[[#This Row],[PSTMP - Base Model]:[PSTMP - Base Model]])/ExitPrices[[#This Row],[PSTMP - Base Model]:[PSTMP - Base Model]]</f>
        <v>0</v>
      </c>
      <c r="C102" s="6">
        <f>(ExitPrices[[#This Row],[PSTMP - Revenue - 10% Increase ]]-ExitPrices[[#This Row],[PSTMP - Base Model]:[PSTMP - Base Model]])/ExitPrices[[#This Row],[PSTMP - Base Model]:[PSTMP - Base Model]]</f>
        <v>0.10000000000000024</v>
      </c>
      <c r="D102" s="6">
        <f>(ExitPrices[[#This Row],[PSTMP - Revenue - 10% Decrease]]-ExitPrices[[#This Row],[PSTMP - Base Model]:[PSTMP - Base Model]])/ExitPrices[[#This Row],[PSTMP - Base Model]:[PSTMP - Base Model]]</f>
        <v>-0.10000000000000002</v>
      </c>
      <c r="E102" s="6">
        <f>(ExitPrices[[#This Row],[PSTMP - Capacity - 10% Increase]]-ExitPrices[[#This Row],[PSTMP - Base Model]:[PSTMP - Base Model]])/ExitPrices[[#This Row],[PSTMP - Base Model]:[PSTMP - Base Model]]</f>
        <v>-9.0909090909091148E-2</v>
      </c>
      <c r="F102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03" spans="1:6" x14ac:dyDescent="0.2">
      <c r="A103" s="4" t="s">
        <v>127</v>
      </c>
      <c r="B103" s="6">
        <f>(ExitPrices[[#This Row],[PSTMP - Base Model]]-ExitPrices[[#This Row],[PSTMP - Base Model]:[PSTMP - Base Model]])/ExitPrices[[#This Row],[PSTMP - Base Model]:[PSTMP - Base Model]]</f>
        <v>0</v>
      </c>
      <c r="C103" s="6">
        <f>(ExitPrices[[#This Row],[PSTMP - Revenue - 10% Increase ]]-ExitPrices[[#This Row],[PSTMP - Base Model]:[PSTMP - Base Model]])/ExitPrices[[#This Row],[PSTMP - Base Model]:[PSTMP - Base Model]]</f>
        <v>0.10000000000000024</v>
      </c>
      <c r="D103" s="6">
        <f>(ExitPrices[[#This Row],[PSTMP - Revenue - 10% Decrease]]-ExitPrices[[#This Row],[PSTMP - Base Model]:[PSTMP - Base Model]])/ExitPrices[[#This Row],[PSTMP - Base Model]:[PSTMP - Base Model]]</f>
        <v>-0.10000000000000002</v>
      </c>
      <c r="E103" s="6">
        <f>(ExitPrices[[#This Row],[PSTMP - Capacity - 10% Increase]]-ExitPrices[[#This Row],[PSTMP - Base Model]:[PSTMP - Base Model]])/ExitPrices[[#This Row],[PSTMP - Base Model]:[PSTMP - Base Model]]</f>
        <v>-9.0909090909091148E-2</v>
      </c>
      <c r="F103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04" spans="1:6" x14ac:dyDescent="0.2">
      <c r="A104" s="4" t="s">
        <v>128</v>
      </c>
      <c r="B104" s="6">
        <f>(ExitPrices[[#This Row],[PSTMP - Base Model]]-ExitPrices[[#This Row],[PSTMP - Base Model]:[PSTMP - Base Model]])/ExitPrices[[#This Row],[PSTMP - Base Model]:[PSTMP - Base Model]]</f>
        <v>0</v>
      </c>
      <c r="C104" s="6">
        <f>(ExitPrices[[#This Row],[PSTMP - Revenue - 10% Increase ]]-ExitPrices[[#This Row],[PSTMP - Base Model]:[PSTMP - Base Model]])/ExitPrices[[#This Row],[PSTMP - Base Model]:[PSTMP - Base Model]]</f>
        <v>0.10000000000000024</v>
      </c>
      <c r="D104" s="6">
        <f>(ExitPrices[[#This Row],[PSTMP - Revenue - 10% Decrease]]-ExitPrices[[#This Row],[PSTMP - Base Model]:[PSTMP - Base Model]])/ExitPrices[[#This Row],[PSTMP - Base Model]:[PSTMP - Base Model]]</f>
        <v>-0.10000000000000002</v>
      </c>
      <c r="E104" s="6">
        <f>(ExitPrices[[#This Row],[PSTMP - Capacity - 10% Increase]]-ExitPrices[[#This Row],[PSTMP - Base Model]:[PSTMP - Base Model]])/ExitPrices[[#This Row],[PSTMP - Base Model]:[PSTMP - Base Model]]</f>
        <v>-9.0909090909091148E-2</v>
      </c>
      <c r="F104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05" spans="1:6" x14ac:dyDescent="0.2">
      <c r="A105" s="4" t="s">
        <v>129</v>
      </c>
      <c r="B105" s="6">
        <f>(ExitPrices[[#This Row],[PSTMP - Base Model]]-ExitPrices[[#This Row],[PSTMP - Base Model]:[PSTMP - Base Model]])/ExitPrices[[#This Row],[PSTMP - Base Model]:[PSTMP - Base Model]]</f>
        <v>0</v>
      </c>
      <c r="C105" s="6">
        <f>(ExitPrices[[#This Row],[PSTMP - Revenue - 10% Increase ]]-ExitPrices[[#This Row],[PSTMP - Base Model]:[PSTMP - Base Model]])/ExitPrices[[#This Row],[PSTMP - Base Model]:[PSTMP - Base Model]]</f>
        <v>0.10000000000000024</v>
      </c>
      <c r="D105" s="6">
        <f>(ExitPrices[[#This Row],[PSTMP - Revenue - 10% Decrease]]-ExitPrices[[#This Row],[PSTMP - Base Model]:[PSTMP - Base Model]])/ExitPrices[[#This Row],[PSTMP - Base Model]:[PSTMP - Base Model]]</f>
        <v>-0.10000000000000002</v>
      </c>
      <c r="E105" s="6">
        <f>(ExitPrices[[#This Row],[PSTMP - Capacity - 10% Increase]]-ExitPrices[[#This Row],[PSTMP - Base Model]:[PSTMP - Base Model]])/ExitPrices[[#This Row],[PSTMP - Base Model]:[PSTMP - Base Model]]</f>
        <v>-9.0909090909091148E-2</v>
      </c>
      <c r="F105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06" spans="1:6" x14ac:dyDescent="0.2">
      <c r="A106" s="4" t="s">
        <v>130</v>
      </c>
      <c r="B106" s="6">
        <f>(ExitPrices[[#This Row],[PSTMP - Base Model]]-ExitPrices[[#This Row],[PSTMP - Base Model]:[PSTMP - Base Model]])/ExitPrices[[#This Row],[PSTMP - Base Model]:[PSTMP - Base Model]]</f>
        <v>0</v>
      </c>
      <c r="C106" s="6">
        <f>(ExitPrices[[#This Row],[PSTMP - Revenue - 10% Increase ]]-ExitPrices[[#This Row],[PSTMP - Base Model]:[PSTMP - Base Model]])/ExitPrices[[#This Row],[PSTMP - Base Model]:[PSTMP - Base Model]]</f>
        <v>0.10000000000000024</v>
      </c>
      <c r="D106" s="6">
        <f>(ExitPrices[[#This Row],[PSTMP - Revenue - 10% Decrease]]-ExitPrices[[#This Row],[PSTMP - Base Model]:[PSTMP - Base Model]])/ExitPrices[[#This Row],[PSTMP - Base Model]:[PSTMP - Base Model]]</f>
        <v>-0.10000000000000002</v>
      </c>
      <c r="E106" s="6">
        <f>(ExitPrices[[#This Row],[PSTMP - Capacity - 10% Increase]]-ExitPrices[[#This Row],[PSTMP - Base Model]:[PSTMP - Base Model]])/ExitPrices[[#This Row],[PSTMP - Base Model]:[PSTMP - Base Model]]</f>
        <v>-9.0909090909091148E-2</v>
      </c>
      <c r="F106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07" spans="1:6" x14ac:dyDescent="0.2">
      <c r="A107" s="4" t="s">
        <v>131</v>
      </c>
      <c r="B107" s="6">
        <f>(ExitPrices[[#This Row],[PSTMP - Base Model]]-ExitPrices[[#This Row],[PSTMP - Base Model]:[PSTMP - Base Model]])/ExitPrices[[#This Row],[PSTMP - Base Model]:[PSTMP - Base Model]]</f>
        <v>0</v>
      </c>
      <c r="C107" s="6">
        <f>(ExitPrices[[#This Row],[PSTMP - Revenue - 10% Increase ]]-ExitPrices[[#This Row],[PSTMP - Base Model]:[PSTMP - Base Model]])/ExitPrices[[#This Row],[PSTMP - Base Model]:[PSTMP - Base Model]]</f>
        <v>0.10000000000000024</v>
      </c>
      <c r="D107" s="6">
        <f>(ExitPrices[[#This Row],[PSTMP - Revenue - 10% Decrease]]-ExitPrices[[#This Row],[PSTMP - Base Model]:[PSTMP - Base Model]])/ExitPrices[[#This Row],[PSTMP - Base Model]:[PSTMP - Base Model]]</f>
        <v>-0.10000000000000002</v>
      </c>
      <c r="E107" s="6">
        <f>(ExitPrices[[#This Row],[PSTMP - Capacity - 10% Increase]]-ExitPrices[[#This Row],[PSTMP - Base Model]:[PSTMP - Base Model]])/ExitPrices[[#This Row],[PSTMP - Base Model]:[PSTMP - Base Model]]</f>
        <v>-9.0909090909091148E-2</v>
      </c>
      <c r="F107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08" spans="1:6" x14ac:dyDescent="0.2">
      <c r="A108" s="4" t="s">
        <v>132</v>
      </c>
      <c r="B108" s="6">
        <f>(ExitPrices[[#This Row],[PSTMP - Base Model]]-ExitPrices[[#This Row],[PSTMP - Base Model]:[PSTMP - Base Model]])/ExitPrices[[#This Row],[PSTMP - Base Model]:[PSTMP - Base Model]]</f>
        <v>0</v>
      </c>
      <c r="C108" s="6">
        <f>(ExitPrices[[#This Row],[PSTMP - Revenue - 10% Increase ]]-ExitPrices[[#This Row],[PSTMP - Base Model]:[PSTMP - Base Model]])/ExitPrices[[#This Row],[PSTMP - Base Model]:[PSTMP - Base Model]]</f>
        <v>0.10000000000000024</v>
      </c>
      <c r="D108" s="6">
        <f>(ExitPrices[[#This Row],[PSTMP - Revenue - 10% Decrease]]-ExitPrices[[#This Row],[PSTMP - Base Model]:[PSTMP - Base Model]])/ExitPrices[[#This Row],[PSTMP - Base Model]:[PSTMP - Base Model]]</f>
        <v>-0.10000000000000002</v>
      </c>
      <c r="E108" s="6">
        <f>(ExitPrices[[#This Row],[PSTMP - Capacity - 10% Increase]]-ExitPrices[[#This Row],[PSTMP - Base Model]:[PSTMP - Base Model]])/ExitPrices[[#This Row],[PSTMP - Base Model]:[PSTMP - Base Model]]</f>
        <v>-9.0909090909091148E-2</v>
      </c>
      <c r="F108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09" spans="1:6" x14ac:dyDescent="0.2">
      <c r="A109" s="4" t="s">
        <v>133</v>
      </c>
      <c r="B109" s="6">
        <f>(ExitPrices[[#This Row],[PSTMP - Base Model]]-ExitPrices[[#This Row],[PSTMP - Base Model]:[PSTMP - Base Model]])/ExitPrices[[#This Row],[PSTMP - Base Model]:[PSTMP - Base Model]]</f>
        <v>0</v>
      </c>
      <c r="C109" s="6">
        <f>(ExitPrices[[#This Row],[PSTMP - Revenue - 10% Increase ]]-ExitPrices[[#This Row],[PSTMP - Base Model]:[PSTMP - Base Model]])/ExitPrices[[#This Row],[PSTMP - Base Model]:[PSTMP - Base Model]]</f>
        <v>0.10000000000000024</v>
      </c>
      <c r="D109" s="6">
        <f>(ExitPrices[[#This Row],[PSTMP - Revenue - 10% Decrease]]-ExitPrices[[#This Row],[PSTMP - Base Model]:[PSTMP - Base Model]])/ExitPrices[[#This Row],[PSTMP - Base Model]:[PSTMP - Base Model]]</f>
        <v>-0.10000000000000002</v>
      </c>
      <c r="E109" s="6">
        <f>(ExitPrices[[#This Row],[PSTMP - Capacity - 10% Increase]]-ExitPrices[[#This Row],[PSTMP - Base Model]:[PSTMP - Base Model]])/ExitPrices[[#This Row],[PSTMP - Base Model]:[PSTMP - Base Model]]</f>
        <v>-9.0909090909091148E-2</v>
      </c>
      <c r="F109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10" spans="1:6" x14ac:dyDescent="0.2">
      <c r="A110" s="4" t="s">
        <v>134</v>
      </c>
      <c r="B110" s="6">
        <f>(ExitPrices[[#This Row],[PSTMP - Base Model]]-ExitPrices[[#This Row],[PSTMP - Base Model]:[PSTMP - Base Model]])/ExitPrices[[#This Row],[PSTMP - Base Model]:[PSTMP - Base Model]]</f>
        <v>0</v>
      </c>
      <c r="C110" s="6">
        <f>(ExitPrices[[#This Row],[PSTMP - Revenue - 10% Increase ]]-ExitPrices[[#This Row],[PSTMP - Base Model]:[PSTMP - Base Model]])/ExitPrices[[#This Row],[PSTMP - Base Model]:[PSTMP - Base Model]]</f>
        <v>0.10000000000000024</v>
      </c>
      <c r="D110" s="6">
        <f>(ExitPrices[[#This Row],[PSTMP - Revenue - 10% Decrease]]-ExitPrices[[#This Row],[PSTMP - Base Model]:[PSTMP - Base Model]])/ExitPrices[[#This Row],[PSTMP - Base Model]:[PSTMP - Base Model]]</f>
        <v>-0.10000000000000002</v>
      </c>
      <c r="E110" s="6">
        <f>(ExitPrices[[#This Row],[PSTMP - Capacity - 10% Increase]]-ExitPrices[[#This Row],[PSTMP - Base Model]:[PSTMP - Base Model]])/ExitPrices[[#This Row],[PSTMP - Base Model]:[PSTMP - Base Model]]</f>
        <v>-9.0909090909091148E-2</v>
      </c>
      <c r="F110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11" spans="1:6" x14ac:dyDescent="0.2">
      <c r="A111" s="4" t="s">
        <v>135</v>
      </c>
      <c r="B111" s="6">
        <f>(ExitPrices[[#This Row],[PSTMP - Base Model]]-ExitPrices[[#This Row],[PSTMP - Base Model]:[PSTMP - Base Model]])/ExitPrices[[#This Row],[PSTMP - Base Model]:[PSTMP - Base Model]]</f>
        <v>0</v>
      </c>
      <c r="C111" s="6">
        <f>(ExitPrices[[#This Row],[PSTMP - Revenue - 10% Increase ]]-ExitPrices[[#This Row],[PSTMP - Base Model]:[PSTMP - Base Model]])/ExitPrices[[#This Row],[PSTMP - Base Model]:[PSTMP - Base Model]]</f>
        <v>0.10000000000000024</v>
      </c>
      <c r="D111" s="6">
        <f>(ExitPrices[[#This Row],[PSTMP - Revenue - 10% Decrease]]-ExitPrices[[#This Row],[PSTMP - Base Model]:[PSTMP - Base Model]])/ExitPrices[[#This Row],[PSTMP - Base Model]:[PSTMP - Base Model]]</f>
        <v>-0.10000000000000002</v>
      </c>
      <c r="E111" s="6">
        <f>(ExitPrices[[#This Row],[PSTMP - Capacity - 10% Increase]]-ExitPrices[[#This Row],[PSTMP - Base Model]:[PSTMP - Base Model]])/ExitPrices[[#This Row],[PSTMP - Base Model]:[PSTMP - Base Model]]</f>
        <v>-9.0909090909091148E-2</v>
      </c>
      <c r="F111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12" spans="1:6" x14ac:dyDescent="0.2">
      <c r="A112" s="4" t="s">
        <v>136</v>
      </c>
      <c r="B112" s="6">
        <f>(ExitPrices[[#This Row],[PSTMP - Base Model]]-ExitPrices[[#This Row],[PSTMP - Base Model]:[PSTMP - Base Model]])/ExitPrices[[#This Row],[PSTMP - Base Model]:[PSTMP - Base Model]]</f>
        <v>0</v>
      </c>
      <c r="C112" s="6">
        <f>(ExitPrices[[#This Row],[PSTMP - Revenue - 10% Increase ]]-ExitPrices[[#This Row],[PSTMP - Base Model]:[PSTMP - Base Model]])/ExitPrices[[#This Row],[PSTMP - Base Model]:[PSTMP - Base Model]]</f>
        <v>0.10000000000000024</v>
      </c>
      <c r="D112" s="6">
        <f>(ExitPrices[[#This Row],[PSTMP - Revenue - 10% Decrease]]-ExitPrices[[#This Row],[PSTMP - Base Model]:[PSTMP - Base Model]])/ExitPrices[[#This Row],[PSTMP - Base Model]:[PSTMP - Base Model]]</f>
        <v>-0.10000000000000002</v>
      </c>
      <c r="E112" s="6">
        <f>(ExitPrices[[#This Row],[PSTMP - Capacity - 10% Increase]]-ExitPrices[[#This Row],[PSTMP - Base Model]:[PSTMP - Base Model]])/ExitPrices[[#This Row],[PSTMP - Base Model]:[PSTMP - Base Model]]</f>
        <v>-9.0909090909091148E-2</v>
      </c>
      <c r="F112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13" spans="1:6" x14ac:dyDescent="0.2">
      <c r="A113" s="4" t="s">
        <v>137</v>
      </c>
      <c r="B113" s="6">
        <f>(ExitPrices[[#This Row],[PSTMP - Base Model]]-ExitPrices[[#This Row],[PSTMP - Base Model]:[PSTMP - Base Model]])/ExitPrices[[#This Row],[PSTMP - Base Model]:[PSTMP - Base Model]]</f>
        <v>0</v>
      </c>
      <c r="C113" s="6">
        <f>(ExitPrices[[#This Row],[PSTMP - Revenue - 10% Increase ]]-ExitPrices[[#This Row],[PSTMP - Base Model]:[PSTMP - Base Model]])/ExitPrices[[#This Row],[PSTMP - Base Model]:[PSTMP - Base Model]]</f>
        <v>0.10000000000000024</v>
      </c>
      <c r="D113" s="6">
        <f>(ExitPrices[[#This Row],[PSTMP - Revenue - 10% Decrease]]-ExitPrices[[#This Row],[PSTMP - Base Model]:[PSTMP - Base Model]])/ExitPrices[[#This Row],[PSTMP - Base Model]:[PSTMP - Base Model]]</f>
        <v>-0.10000000000000002</v>
      </c>
      <c r="E113" s="6">
        <f>(ExitPrices[[#This Row],[PSTMP - Capacity - 10% Increase]]-ExitPrices[[#This Row],[PSTMP - Base Model]:[PSTMP - Base Model]])/ExitPrices[[#This Row],[PSTMP - Base Model]:[PSTMP - Base Model]]</f>
        <v>-9.0909090909091148E-2</v>
      </c>
      <c r="F113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14" spans="1:6" x14ac:dyDescent="0.2">
      <c r="A114" s="4" t="s">
        <v>138</v>
      </c>
      <c r="B114" s="6">
        <f>(ExitPrices[[#This Row],[PSTMP - Base Model]]-ExitPrices[[#This Row],[PSTMP - Base Model]:[PSTMP - Base Model]])/ExitPrices[[#This Row],[PSTMP - Base Model]:[PSTMP - Base Model]]</f>
        <v>0</v>
      </c>
      <c r="C114" s="6">
        <f>(ExitPrices[[#This Row],[PSTMP - Revenue - 10% Increase ]]-ExitPrices[[#This Row],[PSTMP - Base Model]:[PSTMP - Base Model]])/ExitPrices[[#This Row],[PSTMP - Base Model]:[PSTMP - Base Model]]</f>
        <v>0.10000000000000024</v>
      </c>
      <c r="D114" s="6">
        <f>(ExitPrices[[#This Row],[PSTMP - Revenue - 10% Decrease]]-ExitPrices[[#This Row],[PSTMP - Base Model]:[PSTMP - Base Model]])/ExitPrices[[#This Row],[PSTMP - Base Model]:[PSTMP - Base Model]]</f>
        <v>-0.10000000000000002</v>
      </c>
      <c r="E114" s="6">
        <f>(ExitPrices[[#This Row],[PSTMP - Capacity - 10% Increase]]-ExitPrices[[#This Row],[PSTMP - Base Model]:[PSTMP - Base Model]])/ExitPrices[[#This Row],[PSTMP - Base Model]:[PSTMP - Base Model]]</f>
        <v>-9.0909090909091148E-2</v>
      </c>
      <c r="F114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15" spans="1:6" x14ac:dyDescent="0.2">
      <c r="A115" s="4" t="s">
        <v>139</v>
      </c>
      <c r="B115" s="6">
        <f>(ExitPrices[[#This Row],[PSTMP - Base Model]]-ExitPrices[[#This Row],[PSTMP - Base Model]:[PSTMP - Base Model]])/ExitPrices[[#This Row],[PSTMP - Base Model]:[PSTMP - Base Model]]</f>
        <v>0</v>
      </c>
      <c r="C115" s="6">
        <f>(ExitPrices[[#This Row],[PSTMP - Revenue - 10% Increase ]]-ExitPrices[[#This Row],[PSTMP - Base Model]:[PSTMP - Base Model]])/ExitPrices[[#This Row],[PSTMP - Base Model]:[PSTMP - Base Model]]</f>
        <v>0.10000000000000024</v>
      </c>
      <c r="D115" s="6">
        <f>(ExitPrices[[#This Row],[PSTMP - Revenue - 10% Decrease]]-ExitPrices[[#This Row],[PSTMP - Base Model]:[PSTMP - Base Model]])/ExitPrices[[#This Row],[PSTMP - Base Model]:[PSTMP - Base Model]]</f>
        <v>-0.10000000000000002</v>
      </c>
      <c r="E115" s="6">
        <f>(ExitPrices[[#This Row],[PSTMP - Capacity - 10% Increase]]-ExitPrices[[#This Row],[PSTMP - Base Model]:[PSTMP - Base Model]])/ExitPrices[[#This Row],[PSTMP - Base Model]:[PSTMP - Base Model]]</f>
        <v>-9.0909090909091148E-2</v>
      </c>
      <c r="F115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16" spans="1:6" x14ac:dyDescent="0.2">
      <c r="A116" s="4" t="s">
        <v>140</v>
      </c>
      <c r="B116" s="6">
        <f>(ExitPrices[[#This Row],[PSTMP - Base Model]]-ExitPrices[[#This Row],[PSTMP - Base Model]:[PSTMP - Base Model]])/ExitPrices[[#This Row],[PSTMP - Base Model]:[PSTMP - Base Model]]</f>
        <v>0</v>
      </c>
      <c r="C116" s="6">
        <f>(ExitPrices[[#This Row],[PSTMP - Revenue - 10% Increase ]]-ExitPrices[[#This Row],[PSTMP - Base Model]:[PSTMP - Base Model]])/ExitPrices[[#This Row],[PSTMP - Base Model]:[PSTMP - Base Model]]</f>
        <v>0.10000000000000024</v>
      </c>
      <c r="D116" s="6">
        <f>(ExitPrices[[#This Row],[PSTMP - Revenue - 10% Decrease]]-ExitPrices[[#This Row],[PSTMP - Base Model]:[PSTMP - Base Model]])/ExitPrices[[#This Row],[PSTMP - Base Model]:[PSTMP - Base Model]]</f>
        <v>-0.10000000000000002</v>
      </c>
      <c r="E116" s="6">
        <f>(ExitPrices[[#This Row],[PSTMP - Capacity - 10% Increase]]-ExitPrices[[#This Row],[PSTMP - Base Model]:[PSTMP - Base Model]])/ExitPrices[[#This Row],[PSTMP - Base Model]:[PSTMP - Base Model]]</f>
        <v>-9.0909090909091148E-2</v>
      </c>
      <c r="F116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17" spans="1:6" x14ac:dyDescent="0.2">
      <c r="A117" s="4" t="s">
        <v>141</v>
      </c>
      <c r="B117" s="6">
        <f>(ExitPrices[[#This Row],[PSTMP - Base Model]]-ExitPrices[[#This Row],[PSTMP - Base Model]:[PSTMP - Base Model]])/ExitPrices[[#This Row],[PSTMP - Base Model]:[PSTMP - Base Model]]</f>
        <v>0</v>
      </c>
      <c r="C117" s="6">
        <f>(ExitPrices[[#This Row],[PSTMP - Revenue - 10% Increase ]]-ExitPrices[[#This Row],[PSTMP - Base Model]:[PSTMP - Base Model]])/ExitPrices[[#This Row],[PSTMP - Base Model]:[PSTMP - Base Model]]</f>
        <v>0.10000000000000024</v>
      </c>
      <c r="D117" s="6">
        <f>(ExitPrices[[#This Row],[PSTMP - Revenue - 10% Decrease]]-ExitPrices[[#This Row],[PSTMP - Base Model]:[PSTMP - Base Model]])/ExitPrices[[#This Row],[PSTMP - Base Model]:[PSTMP - Base Model]]</f>
        <v>-0.10000000000000002</v>
      </c>
      <c r="E117" s="6">
        <f>(ExitPrices[[#This Row],[PSTMP - Capacity - 10% Increase]]-ExitPrices[[#This Row],[PSTMP - Base Model]:[PSTMP - Base Model]])/ExitPrices[[#This Row],[PSTMP - Base Model]:[PSTMP - Base Model]]</f>
        <v>-9.0909090909091148E-2</v>
      </c>
      <c r="F117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18" spans="1:6" x14ac:dyDescent="0.2">
      <c r="A118" s="4" t="s">
        <v>142</v>
      </c>
      <c r="B118" s="6">
        <f>(ExitPrices[[#This Row],[PSTMP - Base Model]]-ExitPrices[[#This Row],[PSTMP - Base Model]:[PSTMP - Base Model]])/ExitPrices[[#This Row],[PSTMP - Base Model]:[PSTMP - Base Model]]</f>
        <v>0</v>
      </c>
      <c r="C118" s="6">
        <f>(ExitPrices[[#This Row],[PSTMP - Revenue - 10% Increase ]]-ExitPrices[[#This Row],[PSTMP - Base Model]:[PSTMP - Base Model]])/ExitPrices[[#This Row],[PSTMP - Base Model]:[PSTMP - Base Model]]</f>
        <v>0.10000000000000024</v>
      </c>
      <c r="D118" s="6">
        <f>(ExitPrices[[#This Row],[PSTMP - Revenue - 10% Decrease]]-ExitPrices[[#This Row],[PSTMP - Base Model]:[PSTMP - Base Model]])/ExitPrices[[#This Row],[PSTMP - Base Model]:[PSTMP - Base Model]]</f>
        <v>-0.10000000000000002</v>
      </c>
      <c r="E118" s="6">
        <f>(ExitPrices[[#This Row],[PSTMP - Capacity - 10% Increase]]-ExitPrices[[#This Row],[PSTMP - Base Model]:[PSTMP - Base Model]])/ExitPrices[[#This Row],[PSTMP - Base Model]:[PSTMP - Base Model]]</f>
        <v>-9.0909090909091148E-2</v>
      </c>
      <c r="F118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19" spans="1:6" x14ac:dyDescent="0.2">
      <c r="A119" s="4" t="s">
        <v>143</v>
      </c>
      <c r="B119" s="6">
        <f>(ExitPrices[[#This Row],[PSTMP - Base Model]]-ExitPrices[[#This Row],[PSTMP - Base Model]:[PSTMP - Base Model]])/ExitPrices[[#This Row],[PSTMP - Base Model]:[PSTMP - Base Model]]</f>
        <v>0</v>
      </c>
      <c r="C119" s="6">
        <f>(ExitPrices[[#This Row],[PSTMP - Revenue - 10% Increase ]]-ExitPrices[[#This Row],[PSTMP - Base Model]:[PSTMP - Base Model]])/ExitPrices[[#This Row],[PSTMP - Base Model]:[PSTMP - Base Model]]</f>
        <v>0.10000000000000024</v>
      </c>
      <c r="D119" s="6">
        <f>(ExitPrices[[#This Row],[PSTMP - Revenue - 10% Decrease]]-ExitPrices[[#This Row],[PSTMP - Base Model]:[PSTMP - Base Model]])/ExitPrices[[#This Row],[PSTMP - Base Model]:[PSTMP - Base Model]]</f>
        <v>-0.10000000000000002</v>
      </c>
      <c r="E119" s="6">
        <f>(ExitPrices[[#This Row],[PSTMP - Capacity - 10% Increase]]-ExitPrices[[#This Row],[PSTMP - Base Model]:[PSTMP - Base Model]])/ExitPrices[[#This Row],[PSTMP - Base Model]:[PSTMP - Base Model]]</f>
        <v>-9.0909090909091148E-2</v>
      </c>
      <c r="F119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20" spans="1:6" x14ac:dyDescent="0.2">
      <c r="A120" s="4" t="s">
        <v>144</v>
      </c>
      <c r="B120" s="6">
        <f>(ExitPrices[[#This Row],[PSTMP - Base Model]]-ExitPrices[[#This Row],[PSTMP - Base Model]:[PSTMP - Base Model]])/ExitPrices[[#This Row],[PSTMP - Base Model]:[PSTMP - Base Model]]</f>
        <v>0</v>
      </c>
      <c r="C120" s="6">
        <f>(ExitPrices[[#This Row],[PSTMP - Revenue - 10% Increase ]]-ExitPrices[[#This Row],[PSTMP - Base Model]:[PSTMP - Base Model]])/ExitPrices[[#This Row],[PSTMP - Base Model]:[PSTMP - Base Model]]</f>
        <v>0.10000000000000024</v>
      </c>
      <c r="D120" s="6">
        <f>(ExitPrices[[#This Row],[PSTMP - Revenue - 10% Decrease]]-ExitPrices[[#This Row],[PSTMP - Base Model]:[PSTMP - Base Model]])/ExitPrices[[#This Row],[PSTMP - Base Model]:[PSTMP - Base Model]]</f>
        <v>-0.10000000000000002</v>
      </c>
      <c r="E120" s="6">
        <f>(ExitPrices[[#This Row],[PSTMP - Capacity - 10% Increase]]-ExitPrices[[#This Row],[PSTMP - Base Model]:[PSTMP - Base Model]])/ExitPrices[[#This Row],[PSTMP - Base Model]:[PSTMP - Base Model]]</f>
        <v>-9.0909090909091148E-2</v>
      </c>
      <c r="F120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21" spans="1:6" x14ac:dyDescent="0.2">
      <c r="A121" s="4" t="s">
        <v>145</v>
      </c>
      <c r="B121" s="6">
        <f>(ExitPrices[[#This Row],[PSTMP - Base Model]]-ExitPrices[[#This Row],[PSTMP - Base Model]:[PSTMP - Base Model]])/ExitPrices[[#This Row],[PSTMP - Base Model]:[PSTMP - Base Model]]</f>
        <v>0</v>
      </c>
      <c r="C121" s="6">
        <f>(ExitPrices[[#This Row],[PSTMP - Revenue - 10% Increase ]]-ExitPrices[[#This Row],[PSTMP - Base Model]:[PSTMP - Base Model]])/ExitPrices[[#This Row],[PSTMP - Base Model]:[PSTMP - Base Model]]</f>
        <v>0.10000000000000024</v>
      </c>
      <c r="D121" s="6">
        <f>(ExitPrices[[#This Row],[PSTMP - Revenue - 10% Decrease]]-ExitPrices[[#This Row],[PSTMP - Base Model]:[PSTMP - Base Model]])/ExitPrices[[#This Row],[PSTMP - Base Model]:[PSTMP - Base Model]]</f>
        <v>-0.10000000000000002</v>
      </c>
      <c r="E121" s="6">
        <f>(ExitPrices[[#This Row],[PSTMP - Capacity - 10% Increase]]-ExitPrices[[#This Row],[PSTMP - Base Model]:[PSTMP - Base Model]])/ExitPrices[[#This Row],[PSTMP - Base Model]:[PSTMP - Base Model]]</f>
        <v>-9.0909090909091148E-2</v>
      </c>
      <c r="F121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22" spans="1:6" x14ac:dyDescent="0.2">
      <c r="A122" s="4" t="s">
        <v>146</v>
      </c>
      <c r="B122" s="6">
        <f>(ExitPrices[[#This Row],[PSTMP - Base Model]]-ExitPrices[[#This Row],[PSTMP - Base Model]:[PSTMP - Base Model]])/ExitPrices[[#This Row],[PSTMP - Base Model]:[PSTMP - Base Model]]</f>
        <v>0</v>
      </c>
      <c r="C122" s="6">
        <f>(ExitPrices[[#This Row],[PSTMP - Revenue - 10% Increase ]]-ExitPrices[[#This Row],[PSTMP - Base Model]:[PSTMP - Base Model]])/ExitPrices[[#This Row],[PSTMP - Base Model]:[PSTMP - Base Model]]</f>
        <v>0.10000000000000024</v>
      </c>
      <c r="D122" s="6">
        <f>(ExitPrices[[#This Row],[PSTMP - Revenue - 10% Decrease]]-ExitPrices[[#This Row],[PSTMP - Base Model]:[PSTMP - Base Model]])/ExitPrices[[#This Row],[PSTMP - Base Model]:[PSTMP - Base Model]]</f>
        <v>-0.10000000000000002</v>
      </c>
      <c r="E122" s="6">
        <f>(ExitPrices[[#This Row],[PSTMP - Capacity - 10% Increase]]-ExitPrices[[#This Row],[PSTMP - Base Model]:[PSTMP - Base Model]])/ExitPrices[[#This Row],[PSTMP - Base Model]:[PSTMP - Base Model]]</f>
        <v>-9.0909090909091148E-2</v>
      </c>
      <c r="F122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23" spans="1:6" x14ac:dyDescent="0.2">
      <c r="A123" s="4" t="s">
        <v>147</v>
      </c>
      <c r="B123" s="6">
        <f>(ExitPrices[[#This Row],[PSTMP - Base Model]]-ExitPrices[[#This Row],[PSTMP - Base Model]:[PSTMP - Base Model]])/ExitPrices[[#This Row],[PSTMP - Base Model]:[PSTMP - Base Model]]</f>
        <v>0</v>
      </c>
      <c r="C123" s="6">
        <f>(ExitPrices[[#This Row],[PSTMP - Revenue - 10% Increase ]]-ExitPrices[[#This Row],[PSTMP - Base Model]:[PSTMP - Base Model]])/ExitPrices[[#This Row],[PSTMP - Base Model]:[PSTMP - Base Model]]</f>
        <v>0.10000000000000024</v>
      </c>
      <c r="D123" s="6">
        <f>(ExitPrices[[#This Row],[PSTMP - Revenue - 10% Decrease]]-ExitPrices[[#This Row],[PSTMP - Base Model]:[PSTMP - Base Model]])/ExitPrices[[#This Row],[PSTMP - Base Model]:[PSTMP - Base Model]]</f>
        <v>-0.10000000000000002</v>
      </c>
      <c r="E123" s="6">
        <f>(ExitPrices[[#This Row],[PSTMP - Capacity - 10% Increase]]-ExitPrices[[#This Row],[PSTMP - Base Model]:[PSTMP - Base Model]])/ExitPrices[[#This Row],[PSTMP - Base Model]:[PSTMP - Base Model]]</f>
        <v>-9.0909090909091148E-2</v>
      </c>
      <c r="F123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24" spans="1:6" x14ac:dyDescent="0.2">
      <c r="A124" s="4" t="s">
        <v>148</v>
      </c>
      <c r="B124" s="6">
        <f>(ExitPrices[[#This Row],[PSTMP - Base Model]]-ExitPrices[[#This Row],[PSTMP - Base Model]:[PSTMP - Base Model]])/ExitPrices[[#This Row],[PSTMP - Base Model]:[PSTMP - Base Model]]</f>
        <v>0</v>
      </c>
      <c r="C124" s="6">
        <f>(ExitPrices[[#This Row],[PSTMP - Revenue - 10% Increase ]]-ExitPrices[[#This Row],[PSTMP - Base Model]:[PSTMP - Base Model]])/ExitPrices[[#This Row],[PSTMP - Base Model]:[PSTMP - Base Model]]</f>
        <v>0.10000000000000024</v>
      </c>
      <c r="D124" s="6">
        <f>(ExitPrices[[#This Row],[PSTMP - Revenue - 10% Decrease]]-ExitPrices[[#This Row],[PSTMP - Base Model]:[PSTMP - Base Model]])/ExitPrices[[#This Row],[PSTMP - Base Model]:[PSTMP - Base Model]]</f>
        <v>-0.10000000000000002</v>
      </c>
      <c r="E124" s="6">
        <f>(ExitPrices[[#This Row],[PSTMP - Capacity - 10% Increase]]-ExitPrices[[#This Row],[PSTMP - Base Model]:[PSTMP - Base Model]])/ExitPrices[[#This Row],[PSTMP - Base Model]:[PSTMP - Base Model]]</f>
        <v>-9.0909090909091148E-2</v>
      </c>
      <c r="F124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25" spans="1:6" x14ac:dyDescent="0.2">
      <c r="A125" s="4" t="s">
        <v>149</v>
      </c>
      <c r="B125" s="6">
        <f>(ExitPrices[[#This Row],[PSTMP - Base Model]]-ExitPrices[[#This Row],[PSTMP - Base Model]:[PSTMP - Base Model]])/ExitPrices[[#This Row],[PSTMP - Base Model]:[PSTMP - Base Model]]</f>
        <v>0</v>
      </c>
      <c r="C125" s="6">
        <f>(ExitPrices[[#This Row],[PSTMP - Revenue - 10% Increase ]]-ExitPrices[[#This Row],[PSTMP - Base Model]:[PSTMP - Base Model]])/ExitPrices[[#This Row],[PSTMP - Base Model]:[PSTMP - Base Model]]</f>
        <v>0.10000000000000024</v>
      </c>
      <c r="D125" s="6">
        <f>(ExitPrices[[#This Row],[PSTMP - Revenue - 10% Decrease]]-ExitPrices[[#This Row],[PSTMP - Base Model]:[PSTMP - Base Model]])/ExitPrices[[#This Row],[PSTMP - Base Model]:[PSTMP - Base Model]]</f>
        <v>-0.10000000000000002</v>
      </c>
      <c r="E125" s="6">
        <f>(ExitPrices[[#This Row],[PSTMP - Capacity - 10% Increase]]-ExitPrices[[#This Row],[PSTMP - Base Model]:[PSTMP - Base Model]])/ExitPrices[[#This Row],[PSTMP - Base Model]:[PSTMP - Base Model]]</f>
        <v>-9.0909090909091148E-2</v>
      </c>
      <c r="F125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26" spans="1:6" x14ac:dyDescent="0.2">
      <c r="A126" s="4" t="s">
        <v>150</v>
      </c>
      <c r="B126" s="6">
        <f>(ExitPrices[[#This Row],[PSTMP - Base Model]]-ExitPrices[[#This Row],[PSTMP - Base Model]:[PSTMP - Base Model]])/ExitPrices[[#This Row],[PSTMP - Base Model]:[PSTMP - Base Model]]</f>
        <v>0</v>
      </c>
      <c r="C126" s="6">
        <f>(ExitPrices[[#This Row],[PSTMP - Revenue - 10% Increase ]]-ExitPrices[[#This Row],[PSTMP - Base Model]:[PSTMP - Base Model]])/ExitPrices[[#This Row],[PSTMP - Base Model]:[PSTMP - Base Model]]</f>
        <v>0.10000000000000024</v>
      </c>
      <c r="D126" s="6">
        <f>(ExitPrices[[#This Row],[PSTMP - Revenue - 10% Decrease]]-ExitPrices[[#This Row],[PSTMP - Base Model]:[PSTMP - Base Model]])/ExitPrices[[#This Row],[PSTMP - Base Model]:[PSTMP - Base Model]]</f>
        <v>-0.10000000000000002</v>
      </c>
      <c r="E126" s="6">
        <f>(ExitPrices[[#This Row],[PSTMP - Capacity - 10% Increase]]-ExitPrices[[#This Row],[PSTMP - Base Model]:[PSTMP - Base Model]])/ExitPrices[[#This Row],[PSTMP - Base Model]:[PSTMP - Base Model]]</f>
        <v>-9.0909090909091148E-2</v>
      </c>
      <c r="F126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27" spans="1:6" x14ac:dyDescent="0.2">
      <c r="A127" s="4" t="s">
        <v>151</v>
      </c>
      <c r="B127" s="6">
        <f>(ExitPrices[[#This Row],[PSTMP - Base Model]]-ExitPrices[[#This Row],[PSTMP - Base Model]:[PSTMP - Base Model]])/ExitPrices[[#This Row],[PSTMP - Base Model]:[PSTMP - Base Model]]</f>
        <v>0</v>
      </c>
      <c r="C127" s="6">
        <f>(ExitPrices[[#This Row],[PSTMP - Revenue - 10% Increase ]]-ExitPrices[[#This Row],[PSTMP - Base Model]:[PSTMP - Base Model]])/ExitPrices[[#This Row],[PSTMP - Base Model]:[PSTMP - Base Model]]</f>
        <v>0.10000000000000024</v>
      </c>
      <c r="D127" s="6">
        <f>(ExitPrices[[#This Row],[PSTMP - Revenue - 10% Decrease]]-ExitPrices[[#This Row],[PSTMP - Base Model]:[PSTMP - Base Model]])/ExitPrices[[#This Row],[PSTMP - Base Model]:[PSTMP - Base Model]]</f>
        <v>-0.10000000000000002</v>
      </c>
      <c r="E127" s="6">
        <f>(ExitPrices[[#This Row],[PSTMP - Capacity - 10% Increase]]-ExitPrices[[#This Row],[PSTMP - Base Model]:[PSTMP - Base Model]])/ExitPrices[[#This Row],[PSTMP - Base Model]:[PSTMP - Base Model]]</f>
        <v>-9.0909090909091148E-2</v>
      </c>
      <c r="F127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28" spans="1:6" x14ac:dyDescent="0.2">
      <c r="A128" s="4" t="s">
        <v>152</v>
      </c>
      <c r="B128" s="6">
        <f>(ExitPrices[[#This Row],[PSTMP - Base Model]]-ExitPrices[[#This Row],[PSTMP - Base Model]:[PSTMP - Base Model]])/ExitPrices[[#This Row],[PSTMP - Base Model]:[PSTMP - Base Model]]</f>
        <v>0</v>
      </c>
      <c r="C128" s="6">
        <f>(ExitPrices[[#This Row],[PSTMP - Revenue - 10% Increase ]]-ExitPrices[[#This Row],[PSTMP - Base Model]:[PSTMP - Base Model]])/ExitPrices[[#This Row],[PSTMP - Base Model]:[PSTMP - Base Model]]</f>
        <v>0.10000000000000024</v>
      </c>
      <c r="D128" s="6">
        <f>(ExitPrices[[#This Row],[PSTMP - Revenue - 10% Decrease]]-ExitPrices[[#This Row],[PSTMP - Base Model]:[PSTMP - Base Model]])/ExitPrices[[#This Row],[PSTMP - Base Model]:[PSTMP - Base Model]]</f>
        <v>-0.10000000000000002</v>
      </c>
      <c r="E128" s="6">
        <f>(ExitPrices[[#This Row],[PSTMP - Capacity - 10% Increase]]-ExitPrices[[#This Row],[PSTMP - Base Model]:[PSTMP - Base Model]])/ExitPrices[[#This Row],[PSTMP - Base Model]:[PSTMP - Base Model]]</f>
        <v>-9.0909090909091148E-2</v>
      </c>
      <c r="F128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29" spans="1:6" x14ac:dyDescent="0.2">
      <c r="A129" s="4" t="s">
        <v>153</v>
      </c>
      <c r="B129" s="6">
        <f>(ExitPrices[[#This Row],[PSTMP - Base Model]]-ExitPrices[[#This Row],[PSTMP - Base Model]:[PSTMP - Base Model]])/ExitPrices[[#This Row],[PSTMP - Base Model]:[PSTMP - Base Model]]</f>
        <v>0</v>
      </c>
      <c r="C129" s="6">
        <f>(ExitPrices[[#This Row],[PSTMP - Revenue - 10% Increase ]]-ExitPrices[[#This Row],[PSTMP - Base Model]:[PSTMP - Base Model]])/ExitPrices[[#This Row],[PSTMP - Base Model]:[PSTMP - Base Model]]</f>
        <v>0.10000000000000024</v>
      </c>
      <c r="D129" s="6">
        <f>(ExitPrices[[#This Row],[PSTMP - Revenue - 10% Decrease]]-ExitPrices[[#This Row],[PSTMP - Base Model]:[PSTMP - Base Model]])/ExitPrices[[#This Row],[PSTMP - Base Model]:[PSTMP - Base Model]]</f>
        <v>-0.10000000000000002</v>
      </c>
      <c r="E129" s="6">
        <f>(ExitPrices[[#This Row],[PSTMP - Capacity - 10% Increase]]-ExitPrices[[#This Row],[PSTMP - Base Model]:[PSTMP - Base Model]])/ExitPrices[[#This Row],[PSTMP - Base Model]:[PSTMP - Base Model]]</f>
        <v>-9.0909090909091148E-2</v>
      </c>
      <c r="F129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30" spans="1:6" x14ac:dyDescent="0.2">
      <c r="A130" s="4" t="s">
        <v>154</v>
      </c>
      <c r="B130" s="6">
        <f>(ExitPrices[[#This Row],[PSTMP - Base Model]]-ExitPrices[[#This Row],[PSTMP - Base Model]:[PSTMP - Base Model]])/ExitPrices[[#This Row],[PSTMP - Base Model]:[PSTMP - Base Model]]</f>
        <v>0</v>
      </c>
      <c r="C130" s="6">
        <f>(ExitPrices[[#This Row],[PSTMP - Revenue - 10% Increase ]]-ExitPrices[[#This Row],[PSTMP - Base Model]:[PSTMP - Base Model]])/ExitPrices[[#This Row],[PSTMP - Base Model]:[PSTMP - Base Model]]</f>
        <v>0.10000000000000024</v>
      </c>
      <c r="D130" s="6">
        <f>(ExitPrices[[#This Row],[PSTMP - Revenue - 10% Decrease]]-ExitPrices[[#This Row],[PSTMP - Base Model]:[PSTMP - Base Model]])/ExitPrices[[#This Row],[PSTMP - Base Model]:[PSTMP - Base Model]]</f>
        <v>-0.10000000000000002</v>
      </c>
      <c r="E130" s="6">
        <f>(ExitPrices[[#This Row],[PSTMP - Capacity - 10% Increase]]-ExitPrices[[#This Row],[PSTMP - Base Model]:[PSTMP - Base Model]])/ExitPrices[[#This Row],[PSTMP - Base Model]:[PSTMP - Base Model]]</f>
        <v>-9.0909090909091148E-2</v>
      </c>
      <c r="F130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31" spans="1:6" x14ac:dyDescent="0.2">
      <c r="A131" s="4" t="s">
        <v>155</v>
      </c>
      <c r="B131" s="6">
        <f>(ExitPrices[[#This Row],[PSTMP - Base Model]]-ExitPrices[[#This Row],[PSTMP - Base Model]:[PSTMP - Base Model]])/ExitPrices[[#This Row],[PSTMP - Base Model]:[PSTMP - Base Model]]</f>
        <v>0</v>
      </c>
      <c r="C131" s="6">
        <f>(ExitPrices[[#This Row],[PSTMP - Revenue - 10% Increase ]]-ExitPrices[[#This Row],[PSTMP - Base Model]:[PSTMP - Base Model]])/ExitPrices[[#This Row],[PSTMP - Base Model]:[PSTMP - Base Model]]</f>
        <v>0.10000000000000024</v>
      </c>
      <c r="D131" s="6">
        <f>(ExitPrices[[#This Row],[PSTMP - Revenue - 10% Decrease]]-ExitPrices[[#This Row],[PSTMP - Base Model]:[PSTMP - Base Model]])/ExitPrices[[#This Row],[PSTMP - Base Model]:[PSTMP - Base Model]]</f>
        <v>-0.10000000000000002</v>
      </c>
      <c r="E131" s="6">
        <f>(ExitPrices[[#This Row],[PSTMP - Capacity - 10% Increase]]-ExitPrices[[#This Row],[PSTMP - Base Model]:[PSTMP - Base Model]])/ExitPrices[[#This Row],[PSTMP - Base Model]:[PSTMP - Base Model]]</f>
        <v>-9.0909090909091148E-2</v>
      </c>
      <c r="F131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32" spans="1:6" x14ac:dyDescent="0.2">
      <c r="A132" s="4" t="s">
        <v>156</v>
      </c>
      <c r="B132" s="6">
        <f>(ExitPrices[[#This Row],[PSTMP - Base Model]]-ExitPrices[[#This Row],[PSTMP - Base Model]:[PSTMP - Base Model]])/ExitPrices[[#This Row],[PSTMP - Base Model]:[PSTMP - Base Model]]</f>
        <v>0</v>
      </c>
      <c r="C132" s="6">
        <f>(ExitPrices[[#This Row],[PSTMP - Revenue - 10% Increase ]]-ExitPrices[[#This Row],[PSTMP - Base Model]:[PSTMP - Base Model]])/ExitPrices[[#This Row],[PSTMP - Base Model]:[PSTMP - Base Model]]</f>
        <v>0.10000000000000024</v>
      </c>
      <c r="D132" s="6">
        <f>(ExitPrices[[#This Row],[PSTMP - Revenue - 10% Decrease]]-ExitPrices[[#This Row],[PSTMP - Base Model]:[PSTMP - Base Model]])/ExitPrices[[#This Row],[PSTMP - Base Model]:[PSTMP - Base Model]]</f>
        <v>-0.10000000000000002</v>
      </c>
      <c r="E132" s="6">
        <f>(ExitPrices[[#This Row],[PSTMP - Capacity - 10% Increase]]-ExitPrices[[#This Row],[PSTMP - Base Model]:[PSTMP - Base Model]])/ExitPrices[[#This Row],[PSTMP - Base Model]:[PSTMP - Base Model]]</f>
        <v>-9.0909090909091148E-2</v>
      </c>
      <c r="F132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33" spans="1:6" x14ac:dyDescent="0.2">
      <c r="A133" s="4" t="s">
        <v>157</v>
      </c>
      <c r="B133" s="6">
        <f>(ExitPrices[[#This Row],[PSTMP - Base Model]]-ExitPrices[[#This Row],[PSTMP - Base Model]:[PSTMP - Base Model]])/ExitPrices[[#This Row],[PSTMP - Base Model]:[PSTMP - Base Model]]</f>
        <v>0</v>
      </c>
      <c r="C133" s="6">
        <f>(ExitPrices[[#This Row],[PSTMP - Revenue - 10% Increase ]]-ExitPrices[[#This Row],[PSTMP - Base Model]:[PSTMP - Base Model]])/ExitPrices[[#This Row],[PSTMP - Base Model]:[PSTMP - Base Model]]</f>
        <v>0.10000000000000024</v>
      </c>
      <c r="D133" s="6">
        <f>(ExitPrices[[#This Row],[PSTMP - Revenue - 10% Decrease]]-ExitPrices[[#This Row],[PSTMP - Base Model]:[PSTMP - Base Model]])/ExitPrices[[#This Row],[PSTMP - Base Model]:[PSTMP - Base Model]]</f>
        <v>-0.10000000000000002</v>
      </c>
      <c r="E133" s="6">
        <f>(ExitPrices[[#This Row],[PSTMP - Capacity - 10% Increase]]-ExitPrices[[#This Row],[PSTMP - Base Model]:[PSTMP - Base Model]])/ExitPrices[[#This Row],[PSTMP - Base Model]:[PSTMP - Base Model]]</f>
        <v>-9.0909090909091148E-2</v>
      </c>
      <c r="F133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34" spans="1:6" x14ac:dyDescent="0.2">
      <c r="A134" s="4" t="s">
        <v>158</v>
      </c>
      <c r="B134" s="6">
        <f>(ExitPrices[[#This Row],[PSTMP - Base Model]]-ExitPrices[[#This Row],[PSTMP - Base Model]:[PSTMP - Base Model]])/ExitPrices[[#This Row],[PSTMP - Base Model]:[PSTMP - Base Model]]</f>
        <v>0</v>
      </c>
      <c r="C134" s="6">
        <f>(ExitPrices[[#This Row],[PSTMP - Revenue - 10% Increase ]]-ExitPrices[[#This Row],[PSTMP - Base Model]:[PSTMP - Base Model]])/ExitPrices[[#This Row],[PSTMP - Base Model]:[PSTMP - Base Model]]</f>
        <v>0.10000000000000024</v>
      </c>
      <c r="D134" s="6">
        <f>(ExitPrices[[#This Row],[PSTMP - Revenue - 10% Decrease]]-ExitPrices[[#This Row],[PSTMP - Base Model]:[PSTMP - Base Model]])/ExitPrices[[#This Row],[PSTMP - Base Model]:[PSTMP - Base Model]]</f>
        <v>-0.10000000000000002</v>
      </c>
      <c r="E134" s="6">
        <f>(ExitPrices[[#This Row],[PSTMP - Capacity - 10% Increase]]-ExitPrices[[#This Row],[PSTMP - Base Model]:[PSTMP - Base Model]])/ExitPrices[[#This Row],[PSTMP - Base Model]:[PSTMP - Base Model]]</f>
        <v>-9.0909090909091148E-2</v>
      </c>
      <c r="F134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35" spans="1:6" x14ac:dyDescent="0.2">
      <c r="A135" s="4" t="s">
        <v>159</v>
      </c>
      <c r="B135" s="6">
        <f>(ExitPrices[[#This Row],[PSTMP - Base Model]]-ExitPrices[[#This Row],[PSTMP - Base Model]:[PSTMP - Base Model]])/ExitPrices[[#This Row],[PSTMP - Base Model]:[PSTMP - Base Model]]</f>
        <v>0</v>
      </c>
      <c r="C135" s="6">
        <f>(ExitPrices[[#This Row],[PSTMP - Revenue - 10% Increase ]]-ExitPrices[[#This Row],[PSTMP - Base Model]:[PSTMP - Base Model]])/ExitPrices[[#This Row],[PSTMP - Base Model]:[PSTMP - Base Model]]</f>
        <v>0.10000000000000024</v>
      </c>
      <c r="D135" s="6">
        <f>(ExitPrices[[#This Row],[PSTMP - Revenue - 10% Decrease]]-ExitPrices[[#This Row],[PSTMP - Base Model]:[PSTMP - Base Model]])/ExitPrices[[#This Row],[PSTMP - Base Model]:[PSTMP - Base Model]]</f>
        <v>-0.10000000000000002</v>
      </c>
      <c r="E135" s="6">
        <f>(ExitPrices[[#This Row],[PSTMP - Capacity - 10% Increase]]-ExitPrices[[#This Row],[PSTMP - Base Model]:[PSTMP - Base Model]])/ExitPrices[[#This Row],[PSTMP - Base Model]:[PSTMP - Base Model]]</f>
        <v>-9.0909090909091148E-2</v>
      </c>
      <c r="F135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36" spans="1:6" x14ac:dyDescent="0.2">
      <c r="A136" s="4" t="s">
        <v>160</v>
      </c>
      <c r="B136" s="6">
        <f>(ExitPrices[[#This Row],[PSTMP - Base Model]]-ExitPrices[[#This Row],[PSTMP - Base Model]:[PSTMP - Base Model]])/ExitPrices[[#This Row],[PSTMP - Base Model]:[PSTMP - Base Model]]</f>
        <v>0</v>
      </c>
      <c r="C136" s="6">
        <f>(ExitPrices[[#This Row],[PSTMP - Revenue - 10% Increase ]]-ExitPrices[[#This Row],[PSTMP - Base Model]:[PSTMP - Base Model]])/ExitPrices[[#This Row],[PSTMP - Base Model]:[PSTMP - Base Model]]</f>
        <v>0.10000000000000024</v>
      </c>
      <c r="D136" s="6">
        <f>(ExitPrices[[#This Row],[PSTMP - Revenue - 10% Decrease]]-ExitPrices[[#This Row],[PSTMP - Base Model]:[PSTMP - Base Model]])/ExitPrices[[#This Row],[PSTMP - Base Model]:[PSTMP - Base Model]]</f>
        <v>-0.10000000000000002</v>
      </c>
      <c r="E136" s="6">
        <f>(ExitPrices[[#This Row],[PSTMP - Capacity - 10% Increase]]-ExitPrices[[#This Row],[PSTMP - Base Model]:[PSTMP - Base Model]])/ExitPrices[[#This Row],[PSTMP - Base Model]:[PSTMP - Base Model]]</f>
        <v>-9.0909090909091148E-2</v>
      </c>
      <c r="F136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37" spans="1:6" x14ac:dyDescent="0.2">
      <c r="A137" s="4" t="s">
        <v>22</v>
      </c>
      <c r="B137" s="6">
        <f>(ExitPrices[[#This Row],[PSTMP - Base Model]]-ExitPrices[[#This Row],[PSTMP - Base Model]:[PSTMP - Base Model]])/ExitPrices[[#This Row],[PSTMP - Base Model]:[PSTMP - Base Model]]</f>
        <v>0</v>
      </c>
      <c r="C137" s="6">
        <f>(ExitPrices[[#This Row],[PSTMP - Revenue - 10% Increase ]]-ExitPrices[[#This Row],[PSTMP - Base Model]:[PSTMP - Base Model]])/ExitPrices[[#This Row],[PSTMP - Base Model]:[PSTMP - Base Model]]</f>
        <v>0.10000000000000024</v>
      </c>
      <c r="D137" s="6">
        <f>(ExitPrices[[#This Row],[PSTMP - Revenue - 10% Decrease]]-ExitPrices[[#This Row],[PSTMP - Base Model]:[PSTMP - Base Model]])/ExitPrices[[#This Row],[PSTMP - Base Model]:[PSTMP - Base Model]]</f>
        <v>-0.10000000000000002</v>
      </c>
      <c r="E137" s="6">
        <f>(ExitPrices[[#This Row],[PSTMP - Capacity - 10% Increase]]-ExitPrices[[#This Row],[PSTMP - Base Model]:[PSTMP - Base Model]])/ExitPrices[[#This Row],[PSTMP - Base Model]:[PSTMP - Base Model]]</f>
        <v>-9.0909090909091148E-2</v>
      </c>
      <c r="F137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38" spans="1:6" x14ac:dyDescent="0.2">
      <c r="A138" s="4" t="s">
        <v>161</v>
      </c>
      <c r="B138" s="6">
        <f>(ExitPrices[[#This Row],[PSTMP - Base Model]]-ExitPrices[[#This Row],[PSTMP - Base Model]:[PSTMP - Base Model]])/ExitPrices[[#This Row],[PSTMP - Base Model]:[PSTMP - Base Model]]</f>
        <v>0</v>
      </c>
      <c r="C138" s="6">
        <f>(ExitPrices[[#This Row],[PSTMP - Revenue - 10% Increase ]]-ExitPrices[[#This Row],[PSTMP - Base Model]:[PSTMP - Base Model]])/ExitPrices[[#This Row],[PSTMP - Base Model]:[PSTMP - Base Model]]</f>
        <v>0.10000000000000024</v>
      </c>
      <c r="D138" s="6">
        <f>(ExitPrices[[#This Row],[PSTMP - Revenue - 10% Decrease]]-ExitPrices[[#This Row],[PSTMP - Base Model]:[PSTMP - Base Model]])/ExitPrices[[#This Row],[PSTMP - Base Model]:[PSTMP - Base Model]]</f>
        <v>-0.10000000000000002</v>
      </c>
      <c r="E138" s="6">
        <f>(ExitPrices[[#This Row],[PSTMP - Capacity - 10% Increase]]-ExitPrices[[#This Row],[PSTMP - Base Model]:[PSTMP - Base Model]])/ExitPrices[[#This Row],[PSTMP - Base Model]:[PSTMP - Base Model]]</f>
        <v>-9.0909090909091148E-2</v>
      </c>
      <c r="F138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39" spans="1:6" x14ac:dyDescent="0.2">
      <c r="A139" s="4" t="s">
        <v>162</v>
      </c>
      <c r="B139" s="6">
        <f>(ExitPrices[[#This Row],[PSTMP - Base Model]]-ExitPrices[[#This Row],[PSTMP - Base Model]:[PSTMP - Base Model]])/ExitPrices[[#This Row],[PSTMP - Base Model]:[PSTMP - Base Model]]</f>
        <v>0</v>
      </c>
      <c r="C139" s="6">
        <f>(ExitPrices[[#This Row],[PSTMP - Revenue - 10% Increase ]]-ExitPrices[[#This Row],[PSTMP - Base Model]:[PSTMP - Base Model]])/ExitPrices[[#This Row],[PSTMP - Base Model]:[PSTMP - Base Model]]</f>
        <v>0.10000000000000024</v>
      </c>
      <c r="D139" s="6">
        <f>(ExitPrices[[#This Row],[PSTMP - Revenue - 10% Decrease]]-ExitPrices[[#This Row],[PSTMP - Base Model]:[PSTMP - Base Model]])/ExitPrices[[#This Row],[PSTMP - Base Model]:[PSTMP - Base Model]]</f>
        <v>-0.10000000000000002</v>
      </c>
      <c r="E139" s="6">
        <f>(ExitPrices[[#This Row],[PSTMP - Capacity - 10% Increase]]-ExitPrices[[#This Row],[PSTMP - Base Model]:[PSTMP - Base Model]])/ExitPrices[[#This Row],[PSTMP - Base Model]:[PSTMP - Base Model]]</f>
        <v>-9.0909090909091148E-2</v>
      </c>
      <c r="F139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40" spans="1:6" x14ac:dyDescent="0.2">
      <c r="A140" s="4" t="s">
        <v>163</v>
      </c>
      <c r="B140" s="6">
        <f>(ExitPrices[[#This Row],[PSTMP - Base Model]]-ExitPrices[[#This Row],[PSTMP - Base Model]:[PSTMP - Base Model]])/ExitPrices[[#This Row],[PSTMP - Base Model]:[PSTMP - Base Model]]</f>
        <v>0</v>
      </c>
      <c r="C140" s="6">
        <f>(ExitPrices[[#This Row],[PSTMP - Revenue - 10% Increase ]]-ExitPrices[[#This Row],[PSTMP - Base Model]:[PSTMP - Base Model]])/ExitPrices[[#This Row],[PSTMP - Base Model]:[PSTMP - Base Model]]</f>
        <v>0.10000000000000024</v>
      </c>
      <c r="D140" s="6">
        <f>(ExitPrices[[#This Row],[PSTMP - Revenue - 10% Decrease]]-ExitPrices[[#This Row],[PSTMP - Base Model]:[PSTMP - Base Model]])/ExitPrices[[#This Row],[PSTMP - Base Model]:[PSTMP - Base Model]]</f>
        <v>-0.10000000000000002</v>
      </c>
      <c r="E140" s="6">
        <f>(ExitPrices[[#This Row],[PSTMP - Capacity - 10% Increase]]-ExitPrices[[#This Row],[PSTMP - Base Model]:[PSTMP - Base Model]])/ExitPrices[[#This Row],[PSTMP - Base Model]:[PSTMP - Base Model]]</f>
        <v>-9.0909090909091148E-2</v>
      </c>
      <c r="F140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41" spans="1:6" x14ac:dyDescent="0.2">
      <c r="A141" s="4" t="s">
        <v>164</v>
      </c>
      <c r="B141" s="6">
        <f>(ExitPrices[[#This Row],[PSTMP - Base Model]]-ExitPrices[[#This Row],[PSTMP - Base Model]:[PSTMP - Base Model]])/ExitPrices[[#This Row],[PSTMP - Base Model]:[PSTMP - Base Model]]</f>
        <v>0</v>
      </c>
      <c r="C141" s="6">
        <f>(ExitPrices[[#This Row],[PSTMP - Revenue - 10% Increase ]]-ExitPrices[[#This Row],[PSTMP - Base Model]:[PSTMP - Base Model]])/ExitPrices[[#This Row],[PSTMP - Base Model]:[PSTMP - Base Model]]</f>
        <v>0.10000000000000024</v>
      </c>
      <c r="D141" s="6">
        <f>(ExitPrices[[#This Row],[PSTMP - Revenue - 10% Decrease]]-ExitPrices[[#This Row],[PSTMP - Base Model]:[PSTMP - Base Model]])/ExitPrices[[#This Row],[PSTMP - Base Model]:[PSTMP - Base Model]]</f>
        <v>-0.10000000000000002</v>
      </c>
      <c r="E141" s="6">
        <f>(ExitPrices[[#This Row],[PSTMP - Capacity - 10% Increase]]-ExitPrices[[#This Row],[PSTMP - Base Model]:[PSTMP - Base Model]])/ExitPrices[[#This Row],[PSTMP - Base Model]:[PSTMP - Base Model]]</f>
        <v>-9.0909090909091148E-2</v>
      </c>
      <c r="F141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42" spans="1:6" x14ac:dyDescent="0.2">
      <c r="A142" s="4" t="s">
        <v>165</v>
      </c>
      <c r="B142" s="6">
        <f>(ExitPrices[[#This Row],[PSTMP - Base Model]]-ExitPrices[[#This Row],[PSTMP - Base Model]:[PSTMP - Base Model]])/ExitPrices[[#This Row],[PSTMP - Base Model]:[PSTMP - Base Model]]</f>
        <v>0</v>
      </c>
      <c r="C142" s="6">
        <f>(ExitPrices[[#This Row],[PSTMP - Revenue - 10% Increase ]]-ExitPrices[[#This Row],[PSTMP - Base Model]:[PSTMP - Base Model]])/ExitPrices[[#This Row],[PSTMP - Base Model]:[PSTMP - Base Model]]</f>
        <v>0.10000000000000024</v>
      </c>
      <c r="D142" s="6">
        <f>(ExitPrices[[#This Row],[PSTMP - Revenue - 10% Decrease]]-ExitPrices[[#This Row],[PSTMP - Base Model]:[PSTMP - Base Model]])/ExitPrices[[#This Row],[PSTMP - Base Model]:[PSTMP - Base Model]]</f>
        <v>-0.10000000000000002</v>
      </c>
      <c r="E142" s="6">
        <f>(ExitPrices[[#This Row],[PSTMP - Capacity - 10% Increase]]-ExitPrices[[#This Row],[PSTMP - Base Model]:[PSTMP - Base Model]])/ExitPrices[[#This Row],[PSTMP - Base Model]:[PSTMP - Base Model]]</f>
        <v>-9.0909090909091148E-2</v>
      </c>
      <c r="F142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43" spans="1:6" x14ac:dyDescent="0.2">
      <c r="A143" s="4" t="s">
        <v>166</v>
      </c>
      <c r="B143" s="6">
        <f>(ExitPrices[[#This Row],[PSTMP - Base Model]]-ExitPrices[[#This Row],[PSTMP - Base Model]:[PSTMP - Base Model]])/ExitPrices[[#This Row],[PSTMP - Base Model]:[PSTMP - Base Model]]</f>
        <v>0</v>
      </c>
      <c r="C143" s="6">
        <f>(ExitPrices[[#This Row],[PSTMP - Revenue - 10% Increase ]]-ExitPrices[[#This Row],[PSTMP - Base Model]:[PSTMP - Base Model]])/ExitPrices[[#This Row],[PSTMP - Base Model]:[PSTMP - Base Model]]</f>
        <v>0.10000000000000024</v>
      </c>
      <c r="D143" s="6">
        <f>(ExitPrices[[#This Row],[PSTMP - Revenue - 10% Decrease]]-ExitPrices[[#This Row],[PSTMP - Base Model]:[PSTMP - Base Model]])/ExitPrices[[#This Row],[PSTMP - Base Model]:[PSTMP - Base Model]]</f>
        <v>-0.10000000000000002</v>
      </c>
      <c r="E143" s="6">
        <f>(ExitPrices[[#This Row],[PSTMP - Capacity - 10% Increase]]-ExitPrices[[#This Row],[PSTMP - Base Model]:[PSTMP - Base Model]])/ExitPrices[[#This Row],[PSTMP - Base Model]:[PSTMP - Base Model]]</f>
        <v>-9.0909090909091148E-2</v>
      </c>
      <c r="F143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44" spans="1:6" x14ac:dyDescent="0.2">
      <c r="A144" s="4" t="s">
        <v>167</v>
      </c>
      <c r="B144" s="6">
        <f>(ExitPrices[[#This Row],[PSTMP - Base Model]]-ExitPrices[[#This Row],[PSTMP - Base Model]:[PSTMP - Base Model]])/ExitPrices[[#This Row],[PSTMP - Base Model]:[PSTMP - Base Model]]</f>
        <v>0</v>
      </c>
      <c r="C144" s="6">
        <f>(ExitPrices[[#This Row],[PSTMP - Revenue - 10% Increase ]]-ExitPrices[[#This Row],[PSTMP - Base Model]:[PSTMP - Base Model]])/ExitPrices[[#This Row],[PSTMP - Base Model]:[PSTMP - Base Model]]</f>
        <v>0.10000000000000024</v>
      </c>
      <c r="D144" s="6">
        <f>(ExitPrices[[#This Row],[PSTMP - Revenue - 10% Decrease]]-ExitPrices[[#This Row],[PSTMP - Base Model]:[PSTMP - Base Model]])/ExitPrices[[#This Row],[PSTMP - Base Model]:[PSTMP - Base Model]]</f>
        <v>-0.10000000000000002</v>
      </c>
      <c r="E144" s="6">
        <f>(ExitPrices[[#This Row],[PSTMP - Capacity - 10% Increase]]-ExitPrices[[#This Row],[PSTMP - Base Model]:[PSTMP - Base Model]])/ExitPrices[[#This Row],[PSTMP - Base Model]:[PSTMP - Base Model]]</f>
        <v>-9.0909090909091148E-2</v>
      </c>
      <c r="F144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45" spans="1:6" x14ac:dyDescent="0.2">
      <c r="A145" s="4" t="s">
        <v>168</v>
      </c>
      <c r="B145" s="6">
        <f>(ExitPrices[[#This Row],[PSTMP - Base Model]]-ExitPrices[[#This Row],[PSTMP - Base Model]:[PSTMP - Base Model]])/ExitPrices[[#This Row],[PSTMP - Base Model]:[PSTMP - Base Model]]</f>
        <v>0</v>
      </c>
      <c r="C145" s="6">
        <f>(ExitPrices[[#This Row],[PSTMP - Revenue - 10% Increase ]]-ExitPrices[[#This Row],[PSTMP - Base Model]:[PSTMP - Base Model]])/ExitPrices[[#This Row],[PSTMP - Base Model]:[PSTMP - Base Model]]</f>
        <v>0.10000000000000024</v>
      </c>
      <c r="D145" s="6">
        <f>(ExitPrices[[#This Row],[PSTMP - Revenue - 10% Decrease]]-ExitPrices[[#This Row],[PSTMP - Base Model]:[PSTMP - Base Model]])/ExitPrices[[#This Row],[PSTMP - Base Model]:[PSTMP - Base Model]]</f>
        <v>-0.10000000000000002</v>
      </c>
      <c r="E145" s="6">
        <f>(ExitPrices[[#This Row],[PSTMP - Capacity - 10% Increase]]-ExitPrices[[#This Row],[PSTMP - Base Model]:[PSTMP - Base Model]])/ExitPrices[[#This Row],[PSTMP - Base Model]:[PSTMP - Base Model]]</f>
        <v>-9.0909090909091148E-2</v>
      </c>
      <c r="F145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46" spans="1:6" x14ac:dyDescent="0.2">
      <c r="A146" s="4" t="s">
        <v>169</v>
      </c>
      <c r="B146" s="6">
        <f>(ExitPrices[[#This Row],[PSTMP - Base Model]]-ExitPrices[[#This Row],[PSTMP - Base Model]:[PSTMP - Base Model]])/ExitPrices[[#This Row],[PSTMP - Base Model]:[PSTMP - Base Model]]</f>
        <v>0</v>
      </c>
      <c r="C146" s="6">
        <f>(ExitPrices[[#This Row],[PSTMP - Revenue - 10% Increase ]]-ExitPrices[[#This Row],[PSTMP - Base Model]:[PSTMP - Base Model]])/ExitPrices[[#This Row],[PSTMP - Base Model]:[PSTMP - Base Model]]</f>
        <v>0.10000000000000024</v>
      </c>
      <c r="D146" s="6">
        <f>(ExitPrices[[#This Row],[PSTMP - Revenue - 10% Decrease]]-ExitPrices[[#This Row],[PSTMP - Base Model]:[PSTMP - Base Model]])/ExitPrices[[#This Row],[PSTMP - Base Model]:[PSTMP - Base Model]]</f>
        <v>-0.10000000000000002</v>
      </c>
      <c r="E146" s="6">
        <f>(ExitPrices[[#This Row],[PSTMP - Capacity - 10% Increase]]-ExitPrices[[#This Row],[PSTMP - Base Model]:[PSTMP - Base Model]])/ExitPrices[[#This Row],[PSTMP - Base Model]:[PSTMP - Base Model]]</f>
        <v>-9.0909090909091148E-2</v>
      </c>
      <c r="F146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47" spans="1:6" x14ac:dyDescent="0.2">
      <c r="A147" s="4" t="s">
        <v>170</v>
      </c>
      <c r="B147" s="6">
        <f>(ExitPrices[[#This Row],[PSTMP - Base Model]]-ExitPrices[[#This Row],[PSTMP - Base Model]:[PSTMP - Base Model]])/ExitPrices[[#This Row],[PSTMP - Base Model]:[PSTMP - Base Model]]</f>
        <v>0</v>
      </c>
      <c r="C147" s="6">
        <f>(ExitPrices[[#This Row],[PSTMP - Revenue - 10% Increase ]]-ExitPrices[[#This Row],[PSTMP - Base Model]:[PSTMP - Base Model]])/ExitPrices[[#This Row],[PSTMP - Base Model]:[PSTMP - Base Model]]</f>
        <v>0.10000000000000024</v>
      </c>
      <c r="D147" s="6">
        <f>(ExitPrices[[#This Row],[PSTMP - Revenue - 10% Decrease]]-ExitPrices[[#This Row],[PSTMP - Base Model]:[PSTMP - Base Model]])/ExitPrices[[#This Row],[PSTMP - Base Model]:[PSTMP - Base Model]]</f>
        <v>-0.10000000000000002</v>
      </c>
      <c r="E147" s="6">
        <f>(ExitPrices[[#This Row],[PSTMP - Capacity - 10% Increase]]-ExitPrices[[#This Row],[PSTMP - Base Model]:[PSTMP - Base Model]])/ExitPrices[[#This Row],[PSTMP - Base Model]:[PSTMP - Base Model]]</f>
        <v>-9.0909090909091148E-2</v>
      </c>
      <c r="F147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48" spans="1:6" x14ac:dyDescent="0.2">
      <c r="A148" s="4" t="s">
        <v>171</v>
      </c>
      <c r="B148" s="6">
        <f>(ExitPrices[[#This Row],[PSTMP - Base Model]]-ExitPrices[[#This Row],[PSTMP - Base Model]:[PSTMP - Base Model]])/ExitPrices[[#This Row],[PSTMP - Base Model]:[PSTMP - Base Model]]</f>
        <v>0</v>
      </c>
      <c r="C148" s="6">
        <f>(ExitPrices[[#This Row],[PSTMP - Revenue - 10% Increase ]]-ExitPrices[[#This Row],[PSTMP - Base Model]:[PSTMP - Base Model]])/ExitPrices[[#This Row],[PSTMP - Base Model]:[PSTMP - Base Model]]</f>
        <v>0.10000000000000024</v>
      </c>
      <c r="D148" s="6">
        <f>(ExitPrices[[#This Row],[PSTMP - Revenue - 10% Decrease]]-ExitPrices[[#This Row],[PSTMP - Base Model]:[PSTMP - Base Model]])/ExitPrices[[#This Row],[PSTMP - Base Model]:[PSTMP - Base Model]]</f>
        <v>-0.10000000000000002</v>
      </c>
      <c r="E148" s="6">
        <f>(ExitPrices[[#This Row],[PSTMP - Capacity - 10% Increase]]-ExitPrices[[#This Row],[PSTMP - Base Model]:[PSTMP - Base Model]])/ExitPrices[[#This Row],[PSTMP - Base Model]:[PSTMP - Base Model]]</f>
        <v>-9.0909090909091148E-2</v>
      </c>
      <c r="F148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49" spans="1:6" x14ac:dyDescent="0.2">
      <c r="A149" s="4" t="s">
        <v>172</v>
      </c>
      <c r="B149" s="6">
        <f>(ExitPrices[[#This Row],[PSTMP - Base Model]]-ExitPrices[[#This Row],[PSTMP - Base Model]:[PSTMP - Base Model]])/ExitPrices[[#This Row],[PSTMP - Base Model]:[PSTMP - Base Model]]</f>
        <v>0</v>
      </c>
      <c r="C149" s="6">
        <f>(ExitPrices[[#This Row],[PSTMP - Revenue - 10% Increase ]]-ExitPrices[[#This Row],[PSTMP - Base Model]:[PSTMP - Base Model]])/ExitPrices[[#This Row],[PSTMP - Base Model]:[PSTMP - Base Model]]</f>
        <v>0.10000000000000024</v>
      </c>
      <c r="D149" s="6">
        <f>(ExitPrices[[#This Row],[PSTMP - Revenue - 10% Decrease]]-ExitPrices[[#This Row],[PSTMP - Base Model]:[PSTMP - Base Model]])/ExitPrices[[#This Row],[PSTMP - Base Model]:[PSTMP - Base Model]]</f>
        <v>-0.10000000000000002</v>
      </c>
      <c r="E149" s="6">
        <f>(ExitPrices[[#This Row],[PSTMP - Capacity - 10% Increase]]-ExitPrices[[#This Row],[PSTMP - Base Model]:[PSTMP - Base Model]])/ExitPrices[[#This Row],[PSTMP - Base Model]:[PSTMP - Base Model]]</f>
        <v>-9.0909090909091148E-2</v>
      </c>
      <c r="F149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50" spans="1:6" x14ac:dyDescent="0.2">
      <c r="A150" s="4" t="s">
        <v>173</v>
      </c>
      <c r="B150" s="6">
        <f>(ExitPrices[[#This Row],[PSTMP - Base Model]]-ExitPrices[[#This Row],[PSTMP - Base Model]:[PSTMP - Base Model]])/ExitPrices[[#This Row],[PSTMP - Base Model]:[PSTMP - Base Model]]</f>
        <v>0</v>
      </c>
      <c r="C150" s="6">
        <f>(ExitPrices[[#This Row],[PSTMP - Revenue - 10% Increase ]]-ExitPrices[[#This Row],[PSTMP - Base Model]:[PSTMP - Base Model]])/ExitPrices[[#This Row],[PSTMP - Base Model]:[PSTMP - Base Model]]</f>
        <v>0.10000000000000024</v>
      </c>
      <c r="D150" s="6">
        <f>(ExitPrices[[#This Row],[PSTMP - Revenue - 10% Decrease]]-ExitPrices[[#This Row],[PSTMP - Base Model]:[PSTMP - Base Model]])/ExitPrices[[#This Row],[PSTMP - Base Model]:[PSTMP - Base Model]]</f>
        <v>-0.10000000000000002</v>
      </c>
      <c r="E150" s="6">
        <f>(ExitPrices[[#This Row],[PSTMP - Capacity - 10% Increase]]-ExitPrices[[#This Row],[PSTMP - Base Model]:[PSTMP - Base Model]])/ExitPrices[[#This Row],[PSTMP - Base Model]:[PSTMP - Base Model]]</f>
        <v>-9.0909090909091148E-2</v>
      </c>
      <c r="F150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51" spans="1:6" x14ac:dyDescent="0.2">
      <c r="A151" s="4" t="s">
        <v>174</v>
      </c>
      <c r="B151" s="6">
        <f>(ExitPrices[[#This Row],[PSTMP - Base Model]]-ExitPrices[[#This Row],[PSTMP - Base Model]:[PSTMP - Base Model]])/ExitPrices[[#This Row],[PSTMP - Base Model]:[PSTMP - Base Model]]</f>
        <v>0</v>
      </c>
      <c r="C151" s="6">
        <f>(ExitPrices[[#This Row],[PSTMP - Revenue - 10% Increase ]]-ExitPrices[[#This Row],[PSTMP - Base Model]:[PSTMP - Base Model]])/ExitPrices[[#This Row],[PSTMP - Base Model]:[PSTMP - Base Model]]</f>
        <v>0.10000000000000024</v>
      </c>
      <c r="D151" s="6">
        <f>(ExitPrices[[#This Row],[PSTMP - Revenue - 10% Decrease]]-ExitPrices[[#This Row],[PSTMP - Base Model]:[PSTMP - Base Model]])/ExitPrices[[#This Row],[PSTMP - Base Model]:[PSTMP - Base Model]]</f>
        <v>-0.10000000000000002</v>
      </c>
      <c r="E151" s="6">
        <f>(ExitPrices[[#This Row],[PSTMP - Capacity - 10% Increase]]-ExitPrices[[#This Row],[PSTMP - Base Model]:[PSTMP - Base Model]])/ExitPrices[[#This Row],[PSTMP - Base Model]:[PSTMP - Base Model]]</f>
        <v>-9.0909090909091148E-2</v>
      </c>
      <c r="F151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52" spans="1:6" x14ac:dyDescent="0.2">
      <c r="A152" s="4" t="s">
        <v>175</v>
      </c>
      <c r="B152" s="6">
        <f>(ExitPrices[[#This Row],[PSTMP - Base Model]]-ExitPrices[[#This Row],[PSTMP - Base Model]:[PSTMP - Base Model]])/ExitPrices[[#This Row],[PSTMP - Base Model]:[PSTMP - Base Model]]</f>
        <v>0</v>
      </c>
      <c r="C152" s="6">
        <f>(ExitPrices[[#This Row],[PSTMP - Revenue - 10% Increase ]]-ExitPrices[[#This Row],[PSTMP - Base Model]:[PSTMP - Base Model]])/ExitPrices[[#This Row],[PSTMP - Base Model]:[PSTMP - Base Model]]</f>
        <v>0.10000000000000024</v>
      </c>
      <c r="D152" s="6">
        <f>(ExitPrices[[#This Row],[PSTMP - Revenue - 10% Decrease]]-ExitPrices[[#This Row],[PSTMP - Base Model]:[PSTMP - Base Model]])/ExitPrices[[#This Row],[PSTMP - Base Model]:[PSTMP - Base Model]]</f>
        <v>-0.10000000000000002</v>
      </c>
      <c r="E152" s="6">
        <f>(ExitPrices[[#This Row],[PSTMP - Capacity - 10% Increase]]-ExitPrices[[#This Row],[PSTMP - Base Model]:[PSTMP - Base Model]])/ExitPrices[[#This Row],[PSTMP - Base Model]:[PSTMP - Base Model]]</f>
        <v>-9.0909090909091148E-2</v>
      </c>
      <c r="F152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53" spans="1:6" x14ac:dyDescent="0.2">
      <c r="A153" s="4" t="s">
        <v>176</v>
      </c>
      <c r="B153" s="6">
        <f>(ExitPrices[[#This Row],[PSTMP - Base Model]]-ExitPrices[[#This Row],[PSTMP - Base Model]:[PSTMP - Base Model]])/ExitPrices[[#This Row],[PSTMP - Base Model]:[PSTMP - Base Model]]</f>
        <v>0</v>
      </c>
      <c r="C153" s="6">
        <f>(ExitPrices[[#This Row],[PSTMP - Revenue - 10% Increase ]]-ExitPrices[[#This Row],[PSTMP - Base Model]:[PSTMP - Base Model]])/ExitPrices[[#This Row],[PSTMP - Base Model]:[PSTMP - Base Model]]</f>
        <v>0.10000000000000024</v>
      </c>
      <c r="D153" s="6">
        <f>(ExitPrices[[#This Row],[PSTMP - Revenue - 10% Decrease]]-ExitPrices[[#This Row],[PSTMP - Base Model]:[PSTMP - Base Model]])/ExitPrices[[#This Row],[PSTMP - Base Model]:[PSTMP - Base Model]]</f>
        <v>-0.10000000000000002</v>
      </c>
      <c r="E153" s="6">
        <f>(ExitPrices[[#This Row],[PSTMP - Capacity - 10% Increase]]-ExitPrices[[#This Row],[PSTMP - Base Model]:[PSTMP - Base Model]])/ExitPrices[[#This Row],[PSTMP - Base Model]:[PSTMP - Base Model]]</f>
        <v>-9.0909090909091148E-2</v>
      </c>
      <c r="F153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54" spans="1:6" x14ac:dyDescent="0.2">
      <c r="A154" s="4" t="s">
        <v>177</v>
      </c>
      <c r="B154" s="6">
        <f>(ExitPrices[[#This Row],[PSTMP - Base Model]]-ExitPrices[[#This Row],[PSTMP - Base Model]:[PSTMP - Base Model]])/ExitPrices[[#This Row],[PSTMP - Base Model]:[PSTMP - Base Model]]</f>
        <v>0</v>
      </c>
      <c r="C154" s="6">
        <f>(ExitPrices[[#This Row],[PSTMP - Revenue - 10% Increase ]]-ExitPrices[[#This Row],[PSTMP - Base Model]:[PSTMP - Base Model]])/ExitPrices[[#This Row],[PSTMP - Base Model]:[PSTMP - Base Model]]</f>
        <v>0.10000000000000024</v>
      </c>
      <c r="D154" s="6">
        <f>(ExitPrices[[#This Row],[PSTMP - Revenue - 10% Decrease]]-ExitPrices[[#This Row],[PSTMP - Base Model]:[PSTMP - Base Model]])/ExitPrices[[#This Row],[PSTMP - Base Model]:[PSTMP - Base Model]]</f>
        <v>-0.10000000000000002</v>
      </c>
      <c r="E154" s="6">
        <f>(ExitPrices[[#This Row],[PSTMP - Capacity - 10% Increase]]-ExitPrices[[#This Row],[PSTMP - Base Model]:[PSTMP - Base Model]])/ExitPrices[[#This Row],[PSTMP - Base Model]:[PSTMP - Base Model]]</f>
        <v>-9.0909090909091148E-2</v>
      </c>
      <c r="F154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55" spans="1:6" x14ac:dyDescent="0.2">
      <c r="A155" s="4" t="s">
        <v>178</v>
      </c>
      <c r="B155" s="6">
        <f>(ExitPrices[[#This Row],[PSTMP - Base Model]]-ExitPrices[[#This Row],[PSTMP - Base Model]:[PSTMP - Base Model]])/ExitPrices[[#This Row],[PSTMP - Base Model]:[PSTMP - Base Model]]</f>
        <v>0</v>
      </c>
      <c r="C155" s="6">
        <f>(ExitPrices[[#This Row],[PSTMP - Revenue - 10% Increase ]]-ExitPrices[[#This Row],[PSTMP - Base Model]:[PSTMP - Base Model]])/ExitPrices[[#This Row],[PSTMP - Base Model]:[PSTMP - Base Model]]</f>
        <v>0.10000000000000024</v>
      </c>
      <c r="D155" s="6">
        <f>(ExitPrices[[#This Row],[PSTMP - Revenue - 10% Decrease]]-ExitPrices[[#This Row],[PSTMP - Base Model]:[PSTMP - Base Model]])/ExitPrices[[#This Row],[PSTMP - Base Model]:[PSTMP - Base Model]]</f>
        <v>-0.10000000000000002</v>
      </c>
      <c r="E155" s="6">
        <f>(ExitPrices[[#This Row],[PSTMP - Capacity - 10% Increase]]-ExitPrices[[#This Row],[PSTMP - Base Model]:[PSTMP - Base Model]])/ExitPrices[[#This Row],[PSTMP - Base Model]:[PSTMP - Base Model]]</f>
        <v>-9.0909090909091148E-2</v>
      </c>
      <c r="F155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56" spans="1:6" x14ac:dyDescent="0.2">
      <c r="A156" s="4" t="s">
        <v>179</v>
      </c>
      <c r="B156" s="6">
        <f>(ExitPrices[[#This Row],[PSTMP - Base Model]]-ExitPrices[[#This Row],[PSTMP - Base Model]:[PSTMP - Base Model]])/ExitPrices[[#This Row],[PSTMP - Base Model]:[PSTMP - Base Model]]</f>
        <v>0</v>
      </c>
      <c r="C156" s="6">
        <f>(ExitPrices[[#This Row],[PSTMP - Revenue - 10% Increase ]]-ExitPrices[[#This Row],[PSTMP - Base Model]:[PSTMP - Base Model]])/ExitPrices[[#This Row],[PSTMP - Base Model]:[PSTMP - Base Model]]</f>
        <v>0.10000000000000024</v>
      </c>
      <c r="D156" s="6">
        <f>(ExitPrices[[#This Row],[PSTMP - Revenue - 10% Decrease]]-ExitPrices[[#This Row],[PSTMP - Base Model]:[PSTMP - Base Model]])/ExitPrices[[#This Row],[PSTMP - Base Model]:[PSTMP - Base Model]]</f>
        <v>-0.10000000000000002</v>
      </c>
      <c r="E156" s="6">
        <f>(ExitPrices[[#This Row],[PSTMP - Capacity - 10% Increase]]-ExitPrices[[#This Row],[PSTMP - Base Model]:[PSTMP - Base Model]])/ExitPrices[[#This Row],[PSTMP - Base Model]:[PSTMP - Base Model]]</f>
        <v>-9.0909090909091148E-2</v>
      </c>
      <c r="F156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57" spans="1:6" x14ac:dyDescent="0.2">
      <c r="A157" s="4" t="s">
        <v>180</v>
      </c>
      <c r="B157" s="6">
        <f>(ExitPrices[[#This Row],[PSTMP - Base Model]]-ExitPrices[[#This Row],[PSTMP - Base Model]:[PSTMP - Base Model]])/ExitPrices[[#This Row],[PSTMP - Base Model]:[PSTMP - Base Model]]</f>
        <v>0</v>
      </c>
      <c r="C157" s="6">
        <f>(ExitPrices[[#This Row],[PSTMP - Revenue - 10% Increase ]]-ExitPrices[[#This Row],[PSTMP - Base Model]:[PSTMP - Base Model]])/ExitPrices[[#This Row],[PSTMP - Base Model]:[PSTMP - Base Model]]</f>
        <v>0.10000000000000024</v>
      </c>
      <c r="D157" s="6">
        <f>(ExitPrices[[#This Row],[PSTMP - Revenue - 10% Decrease]]-ExitPrices[[#This Row],[PSTMP - Base Model]:[PSTMP - Base Model]])/ExitPrices[[#This Row],[PSTMP - Base Model]:[PSTMP - Base Model]]</f>
        <v>-0.10000000000000002</v>
      </c>
      <c r="E157" s="6">
        <f>(ExitPrices[[#This Row],[PSTMP - Capacity - 10% Increase]]-ExitPrices[[#This Row],[PSTMP - Base Model]:[PSTMP - Base Model]])/ExitPrices[[#This Row],[PSTMP - Base Model]:[PSTMP - Base Model]]</f>
        <v>-9.0909090909091148E-2</v>
      </c>
      <c r="F157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58" spans="1:6" x14ac:dyDescent="0.2">
      <c r="A158" s="4" t="s">
        <v>181</v>
      </c>
      <c r="B158" s="6">
        <f>(ExitPrices[[#This Row],[PSTMP - Base Model]]-ExitPrices[[#This Row],[PSTMP - Base Model]:[PSTMP - Base Model]])/ExitPrices[[#This Row],[PSTMP - Base Model]:[PSTMP - Base Model]]</f>
        <v>0</v>
      </c>
      <c r="C158" s="6">
        <f>(ExitPrices[[#This Row],[PSTMP - Revenue - 10% Increase ]]-ExitPrices[[#This Row],[PSTMP - Base Model]:[PSTMP - Base Model]])/ExitPrices[[#This Row],[PSTMP - Base Model]:[PSTMP - Base Model]]</f>
        <v>0.10000000000000024</v>
      </c>
      <c r="D158" s="6">
        <f>(ExitPrices[[#This Row],[PSTMP - Revenue - 10% Decrease]]-ExitPrices[[#This Row],[PSTMP - Base Model]:[PSTMP - Base Model]])/ExitPrices[[#This Row],[PSTMP - Base Model]:[PSTMP - Base Model]]</f>
        <v>-0.10000000000000002</v>
      </c>
      <c r="E158" s="6">
        <f>(ExitPrices[[#This Row],[PSTMP - Capacity - 10% Increase]]-ExitPrices[[#This Row],[PSTMP - Base Model]:[PSTMP - Base Model]])/ExitPrices[[#This Row],[PSTMP - Base Model]:[PSTMP - Base Model]]</f>
        <v>-9.0909090909091148E-2</v>
      </c>
      <c r="F158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59" spans="1:6" x14ac:dyDescent="0.2">
      <c r="A159" s="4" t="s">
        <v>182</v>
      </c>
      <c r="B159" s="6">
        <f>(ExitPrices[[#This Row],[PSTMP - Base Model]]-ExitPrices[[#This Row],[PSTMP - Base Model]:[PSTMP - Base Model]])/ExitPrices[[#This Row],[PSTMP - Base Model]:[PSTMP - Base Model]]</f>
        <v>0</v>
      </c>
      <c r="C159" s="6">
        <f>(ExitPrices[[#This Row],[PSTMP - Revenue - 10% Increase ]]-ExitPrices[[#This Row],[PSTMP - Base Model]:[PSTMP - Base Model]])/ExitPrices[[#This Row],[PSTMP - Base Model]:[PSTMP - Base Model]]</f>
        <v>0.10000000000000024</v>
      </c>
      <c r="D159" s="6">
        <f>(ExitPrices[[#This Row],[PSTMP - Revenue - 10% Decrease]]-ExitPrices[[#This Row],[PSTMP - Base Model]:[PSTMP - Base Model]])/ExitPrices[[#This Row],[PSTMP - Base Model]:[PSTMP - Base Model]]</f>
        <v>-0.10000000000000002</v>
      </c>
      <c r="E159" s="6">
        <f>(ExitPrices[[#This Row],[PSTMP - Capacity - 10% Increase]]-ExitPrices[[#This Row],[PSTMP - Base Model]:[PSTMP - Base Model]])/ExitPrices[[#This Row],[PSTMP - Base Model]:[PSTMP - Base Model]]</f>
        <v>-9.0909090909091148E-2</v>
      </c>
      <c r="F159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60" spans="1:6" x14ac:dyDescent="0.2">
      <c r="A160" s="4" t="s">
        <v>183</v>
      </c>
      <c r="B160" s="6">
        <f>(ExitPrices[[#This Row],[PSTMP - Base Model]]-ExitPrices[[#This Row],[PSTMP - Base Model]:[PSTMP - Base Model]])/ExitPrices[[#This Row],[PSTMP - Base Model]:[PSTMP - Base Model]]</f>
        <v>0</v>
      </c>
      <c r="C160" s="6">
        <f>(ExitPrices[[#This Row],[PSTMP - Revenue - 10% Increase ]]-ExitPrices[[#This Row],[PSTMP - Base Model]:[PSTMP - Base Model]])/ExitPrices[[#This Row],[PSTMP - Base Model]:[PSTMP - Base Model]]</f>
        <v>0.10000000000000024</v>
      </c>
      <c r="D160" s="6">
        <f>(ExitPrices[[#This Row],[PSTMP - Revenue - 10% Decrease]]-ExitPrices[[#This Row],[PSTMP - Base Model]:[PSTMP - Base Model]])/ExitPrices[[#This Row],[PSTMP - Base Model]:[PSTMP - Base Model]]</f>
        <v>-0.10000000000000002</v>
      </c>
      <c r="E160" s="6">
        <f>(ExitPrices[[#This Row],[PSTMP - Capacity - 10% Increase]]-ExitPrices[[#This Row],[PSTMP - Base Model]:[PSTMP - Base Model]])/ExitPrices[[#This Row],[PSTMP - Base Model]:[PSTMP - Base Model]]</f>
        <v>-9.0909090909091148E-2</v>
      </c>
      <c r="F160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61" spans="1:6" x14ac:dyDescent="0.2">
      <c r="A161" s="4" t="s">
        <v>184</v>
      </c>
      <c r="B161" s="6">
        <f>(ExitPrices[[#This Row],[PSTMP - Base Model]]-ExitPrices[[#This Row],[PSTMP - Base Model]:[PSTMP - Base Model]])/ExitPrices[[#This Row],[PSTMP - Base Model]:[PSTMP - Base Model]]</f>
        <v>0</v>
      </c>
      <c r="C161" s="6">
        <f>(ExitPrices[[#This Row],[PSTMP - Revenue - 10% Increase ]]-ExitPrices[[#This Row],[PSTMP - Base Model]:[PSTMP - Base Model]])/ExitPrices[[#This Row],[PSTMP - Base Model]:[PSTMP - Base Model]]</f>
        <v>0.10000000000000024</v>
      </c>
      <c r="D161" s="6">
        <f>(ExitPrices[[#This Row],[PSTMP - Revenue - 10% Decrease]]-ExitPrices[[#This Row],[PSTMP - Base Model]:[PSTMP - Base Model]])/ExitPrices[[#This Row],[PSTMP - Base Model]:[PSTMP - Base Model]]</f>
        <v>-0.10000000000000002</v>
      </c>
      <c r="E161" s="6">
        <f>(ExitPrices[[#This Row],[PSTMP - Capacity - 10% Increase]]-ExitPrices[[#This Row],[PSTMP - Base Model]:[PSTMP - Base Model]])/ExitPrices[[#This Row],[PSTMP - Base Model]:[PSTMP - Base Model]]</f>
        <v>-9.0909090909091148E-2</v>
      </c>
      <c r="F161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62" spans="1:6" x14ac:dyDescent="0.2">
      <c r="A162" s="4" t="s">
        <v>185</v>
      </c>
      <c r="B162" s="6">
        <f>(ExitPrices[[#This Row],[PSTMP - Base Model]]-ExitPrices[[#This Row],[PSTMP - Base Model]:[PSTMP - Base Model]])/ExitPrices[[#This Row],[PSTMP - Base Model]:[PSTMP - Base Model]]</f>
        <v>0</v>
      </c>
      <c r="C162" s="6">
        <f>(ExitPrices[[#This Row],[PSTMP - Revenue - 10% Increase ]]-ExitPrices[[#This Row],[PSTMP - Base Model]:[PSTMP - Base Model]])/ExitPrices[[#This Row],[PSTMP - Base Model]:[PSTMP - Base Model]]</f>
        <v>0.10000000000000024</v>
      </c>
      <c r="D162" s="6">
        <f>(ExitPrices[[#This Row],[PSTMP - Revenue - 10% Decrease]]-ExitPrices[[#This Row],[PSTMP - Base Model]:[PSTMP - Base Model]])/ExitPrices[[#This Row],[PSTMP - Base Model]:[PSTMP - Base Model]]</f>
        <v>-0.10000000000000002</v>
      </c>
      <c r="E162" s="6">
        <f>(ExitPrices[[#This Row],[PSTMP - Capacity - 10% Increase]]-ExitPrices[[#This Row],[PSTMP - Base Model]:[PSTMP - Base Model]])/ExitPrices[[#This Row],[PSTMP - Base Model]:[PSTMP - Base Model]]</f>
        <v>-9.0909090909091148E-2</v>
      </c>
      <c r="F162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63" spans="1:6" x14ac:dyDescent="0.2">
      <c r="A163" s="4" t="s">
        <v>186</v>
      </c>
      <c r="B163" s="6">
        <f>(ExitPrices[[#This Row],[PSTMP - Base Model]]-ExitPrices[[#This Row],[PSTMP - Base Model]:[PSTMP - Base Model]])/ExitPrices[[#This Row],[PSTMP - Base Model]:[PSTMP - Base Model]]</f>
        <v>0</v>
      </c>
      <c r="C163" s="6">
        <f>(ExitPrices[[#This Row],[PSTMP - Revenue - 10% Increase ]]-ExitPrices[[#This Row],[PSTMP - Base Model]:[PSTMP - Base Model]])/ExitPrices[[#This Row],[PSTMP - Base Model]:[PSTMP - Base Model]]</f>
        <v>0.10000000000000024</v>
      </c>
      <c r="D163" s="6">
        <f>(ExitPrices[[#This Row],[PSTMP - Revenue - 10% Decrease]]-ExitPrices[[#This Row],[PSTMP - Base Model]:[PSTMP - Base Model]])/ExitPrices[[#This Row],[PSTMP - Base Model]:[PSTMP - Base Model]]</f>
        <v>-0.10000000000000002</v>
      </c>
      <c r="E163" s="6">
        <f>(ExitPrices[[#This Row],[PSTMP - Capacity - 10% Increase]]-ExitPrices[[#This Row],[PSTMP - Base Model]:[PSTMP - Base Model]])/ExitPrices[[#This Row],[PSTMP - Base Model]:[PSTMP - Base Model]]</f>
        <v>-9.0909090909091148E-2</v>
      </c>
      <c r="F163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64" spans="1:6" x14ac:dyDescent="0.2">
      <c r="A164" s="4" t="s">
        <v>187</v>
      </c>
      <c r="B164" s="6">
        <f>(ExitPrices[[#This Row],[PSTMP - Base Model]]-ExitPrices[[#This Row],[PSTMP - Base Model]:[PSTMP - Base Model]])/ExitPrices[[#This Row],[PSTMP - Base Model]:[PSTMP - Base Model]]</f>
        <v>0</v>
      </c>
      <c r="C164" s="6">
        <f>(ExitPrices[[#This Row],[PSTMP - Revenue - 10% Increase ]]-ExitPrices[[#This Row],[PSTMP - Base Model]:[PSTMP - Base Model]])/ExitPrices[[#This Row],[PSTMP - Base Model]:[PSTMP - Base Model]]</f>
        <v>0.10000000000000024</v>
      </c>
      <c r="D164" s="6">
        <f>(ExitPrices[[#This Row],[PSTMP - Revenue - 10% Decrease]]-ExitPrices[[#This Row],[PSTMP - Base Model]:[PSTMP - Base Model]])/ExitPrices[[#This Row],[PSTMP - Base Model]:[PSTMP - Base Model]]</f>
        <v>-0.10000000000000002</v>
      </c>
      <c r="E164" s="6">
        <f>(ExitPrices[[#This Row],[PSTMP - Capacity - 10% Increase]]-ExitPrices[[#This Row],[PSTMP - Base Model]:[PSTMP - Base Model]])/ExitPrices[[#This Row],[PSTMP - Base Model]:[PSTMP - Base Model]]</f>
        <v>-9.0909090909091148E-2</v>
      </c>
      <c r="F164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65" spans="1:6" x14ac:dyDescent="0.2">
      <c r="A165" s="4" t="s">
        <v>188</v>
      </c>
      <c r="B165" s="6">
        <f>(ExitPrices[[#This Row],[PSTMP - Base Model]]-ExitPrices[[#This Row],[PSTMP - Base Model]:[PSTMP - Base Model]])/ExitPrices[[#This Row],[PSTMP - Base Model]:[PSTMP - Base Model]]</f>
        <v>0</v>
      </c>
      <c r="C165" s="6">
        <f>(ExitPrices[[#This Row],[PSTMP - Revenue - 10% Increase ]]-ExitPrices[[#This Row],[PSTMP - Base Model]:[PSTMP - Base Model]])/ExitPrices[[#This Row],[PSTMP - Base Model]:[PSTMP - Base Model]]</f>
        <v>0.10000000000000024</v>
      </c>
      <c r="D165" s="6">
        <f>(ExitPrices[[#This Row],[PSTMP - Revenue - 10% Decrease]]-ExitPrices[[#This Row],[PSTMP - Base Model]:[PSTMP - Base Model]])/ExitPrices[[#This Row],[PSTMP - Base Model]:[PSTMP - Base Model]]</f>
        <v>-0.10000000000000002</v>
      </c>
      <c r="E165" s="6">
        <f>(ExitPrices[[#This Row],[PSTMP - Capacity - 10% Increase]]-ExitPrices[[#This Row],[PSTMP - Base Model]:[PSTMP - Base Model]])/ExitPrices[[#This Row],[PSTMP - Base Model]:[PSTMP - Base Model]]</f>
        <v>-9.0909090909091148E-2</v>
      </c>
      <c r="F165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66" spans="1:6" x14ac:dyDescent="0.2">
      <c r="A166" s="4" t="s">
        <v>189</v>
      </c>
      <c r="B166" s="6">
        <f>(ExitPrices[[#This Row],[PSTMP - Base Model]]-ExitPrices[[#This Row],[PSTMP - Base Model]:[PSTMP - Base Model]])/ExitPrices[[#This Row],[PSTMP - Base Model]:[PSTMP - Base Model]]</f>
        <v>0</v>
      </c>
      <c r="C166" s="6">
        <f>(ExitPrices[[#This Row],[PSTMP - Revenue - 10% Increase ]]-ExitPrices[[#This Row],[PSTMP - Base Model]:[PSTMP - Base Model]])/ExitPrices[[#This Row],[PSTMP - Base Model]:[PSTMP - Base Model]]</f>
        <v>0.10000000000000024</v>
      </c>
      <c r="D166" s="6">
        <f>(ExitPrices[[#This Row],[PSTMP - Revenue - 10% Decrease]]-ExitPrices[[#This Row],[PSTMP - Base Model]:[PSTMP - Base Model]])/ExitPrices[[#This Row],[PSTMP - Base Model]:[PSTMP - Base Model]]</f>
        <v>-0.10000000000000002</v>
      </c>
      <c r="E166" s="6">
        <f>(ExitPrices[[#This Row],[PSTMP - Capacity - 10% Increase]]-ExitPrices[[#This Row],[PSTMP - Base Model]:[PSTMP - Base Model]])/ExitPrices[[#This Row],[PSTMP - Base Model]:[PSTMP - Base Model]]</f>
        <v>-9.0909090909091148E-2</v>
      </c>
      <c r="F166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67" spans="1:6" x14ac:dyDescent="0.2">
      <c r="A167" s="4" t="s">
        <v>190</v>
      </c>
      <c r="B167" s="6">
        <f>(ExitPrices[[#This Row],[PSTMP - Base Model]]-ExitPrices[[#This Row],[PSTMP - Base Model]:[PSTMP - Base Model]])/ExitPrices[[#This Row],[PSTMP - Base Model]:[PSTMP - Base Model]]</f>
        <v>0</v>
      </c>
      <c r="C167" s="6">
        <f>(ExitPrices[[#This Row],[PSTMP - Revenue - 10% Increase ]]-ExitPrices[[#This Row],[PSTMP - Base Model]:[PSTMP - Base Model]])/ExitPrices[[#This Row],[PSTMP - Base Model]:[PSTMP - Base Model]]</f>
        <v>0.10000000000000024</v>
      </c>
      <c r="D167" s="6">
        <f>(ExitPrices[[#This Row],[PSTMP - Revenue - 10% Decrease]]-ExitPrices[[#This Row],[PSTMP - Base Model]:[PSTMP - Base Model]])/ExitPrices[[#This Row],[PSTMP - Base Model]:[PSTMP - Base Model]]</f>
        <v>-0.10000000000000002</v>
      </c>
      <c r="E167" s="6">
        <f>(ExitPrices[[#This Row],[PSTMP - Capacity - 10% Increase]]-ExitPrices[[#This Row],[PSTMP - Base Model]:[PSTMP - Base Model]])/ExitPrices[[#This Row],[PSTMP - Base Model]:[PSTMP - Base Model]]</f>
        <v>-9.0909090909091148E-2</v>
      </c>
      <c r="F167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68" spans="1:6" x14ac:dyDescent="0.2">
      <c r="A168" s="4" t="s">
        <v>191</v>
      </c>
      <c r="B168" s="6">
        <f>(ExitPrices[[#This Row],[PSTMP - Base Model]]-ExitPrices[[#This Row],[PSTMP - Base Model]:[PSTMP - Base Model]])/ExitPrices[[#This Row],[PSTMP - Base Model]:[PSTMP - Base Model]]</f>
        <v>0</v>
      </c>
      <c r="C168" s="6">
        <f>(ExitPrices[[#This Row],[PSTMP - Revenue - 10% Increase ]]-ExitPrices[[#This Row],[PSTMP - Base Model]:[PSTMP - Base Model]])/ExitPrices[[#This Row],[PSTMP - Base Model]:[PSTMP - Base Model]]</f>
        <v>0.10000000000000024</v>
      </c>
      <c r="D168" s="6">
        <f>(ExitPrices[[#This Row],[PSTMP - Revenue - 10% Decrease]]-ExitPrices[[#This Row],[PSTMP - Base Model]:[PSTMP - Base Model]])/ExitPrices[[#This Row],[PSTMP - Base Model]:[PSTMP - Base Model]]</f>
        <v>-0.10000000000000002</v>
      </c>
      <c r="E168" s="6">
        <f>(ExitPrices[[#This Row],[PSTMP - Capacity - 10% Increase]]-ExitPrices[[#This Row],[PSTMP - Base Model]:[PSTMP - Base Model]])/ExitPrices[[#This Row],[PSTMP - Base Model]:[PSTMP - Base Model]]</f>
        <v>-9.0909090909091148E-2</v>
      </c>
      <c r="F168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69" spans="1:6" x14ac:dyDescent="0.2">
      <c r="A169" s="4" t="s">
        <v>192</v>
      </c>
      <c r="B169" s="6">
        <f>(ExitPrices[[#This Row],[PSTMP - Base Model]]-ExitPrices[[#This Row],[PSTMP - Base Model]:[PSTMP - Base Model]])/ExitPrices[[#This Row],[PSTMP - Base Model]:[PSTMP - Base Model]]</f>
        <v>0</v>
      </c>
      <c r="C169" s="6">
        <f>(ExitPrices[[#This Row],[PSTMP - Revenue - 10% Increase ]]-ExitPrices[[#This Row],[PSTMP - Base Model]:[PSTMP - Base Model]])/ExitPrices[[#This Row],[PSTMP - Base Model]:[PSTMP - Base Model]]</f>
        <v>0.10000000000000024</v>
      </c>
      <c r="D169" s="6">
        <f>(ExitPrices[[#This Row],[PSTMP - Revenue - 10% Decrease]]-ExitPrices[[#This Row],[PSTMP - Base Model]:[PSTMP - Base Model]])/ExitPrices[[#This Row],[PSTMP - Base Model]:[PSTMP - Base Model]]</f>
        <v>-0.10000000000000002</v>
      </c>
      <c r="E169" s="6">
        <f>(ExitPrices[[#This Row],[PSTMP - Capacity - 10% Increase]]-ExitPrices[[#This Row],[PSTMP - Base Model]:[PSTMP - Base Model]])/ExitPrices[[#This Row],[PSTMP - Base Model]:[PSTMP - Base Model]]</f>
        <v>-9.0909090909091148E-2</v>
      </c>
      <c r="F169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70" spans="1:6" x14ac:dyDescent="0.2">
      <c r="A170" s="4" t="s">
        <v>193</v>
      </c>
      <c r="B170" s="6">
        <f>(ExitPrices[[#This Row],[PSTMP - Base Model]]-ExitPrices[[#This Row],[PSTMP - Base Model]:[PSTMP - Base Model]])/ExitPrices[[#This Row],[PSTMP - Base Model]:[PSTMP - Base Model]]</f>
        <v>0</v>
      </c>
      <c r="C170" s="6">
        <f>(ExitPrices[[#This Row],[PSTMP - Revenue - 10% Increase ]]-ExitPrices[[#This Row],[PSTMP - Base Model]:[PSTMP - Base Model]])/ExitPrices[[#This Row],[PSTMP - Base Model]:[PSTMP - Base Model]]</f>
        <v>0.10000000000000024</v>
      </c>
      <c r="D170" s="6">
        <f>(ExitPrices[[#This Row],[PSTMP - Revenue - 10% Decrease]]-ExitPrices[[#This Row],[PSTMP - Base Model]:[PSTMP - Base Model]])/ExitPrices[[#This Row],[PSTMP - Base Model]:[PSTMP - Base Model]]</f>
        <v>-0.10000000000000002</v>
      </c>
      <c r="E170" s="6">
        <f>(ExitPrices[[#This Row],[PSTMP - Capacity - 10% Increase]]-ExitPrices[[#This Row],[PSTMP - Base Model]:[PSTMP - Base Model]])/ExitPrices[[#This Row],[PSTMP - Base Model]:[PSTMP - Base Model]]</f>
        <v>-9.0909090909091148E-2</v>
      </c>
      <c r="F170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71" spans="1:6" x14ac:dyDescent="0.2">
      <c r="A171" s="4" t="s">
        <v>194</v>
      </c>
      <c r="B171" s="6">
        <f>(ExitPrices[[#This Row],[PSTMP - Base Model]]-ExitPrices[[#This Row],[PSTMP - Base Model]:[PSTMP - Base Model]])/ExitPrices[[#This Row],[PSTMP - Base Model]:[PSTMP - Base Model]]</f>
        <v>0</v>
      </c>
      <c r="C171" s="6">
        <f>(ExitPrices[[#This Row],[PSTMP - Revenue - 10% Increase ]]-ExitPrices[[#This Row],[PSTMP - Base Model]:[PSTMP - Base Model]])/ExitPrices[[#This Row],[PSTMP - Base Model]:[PSTMP - Base Model]]</f>
        <v>0.10000000000000024</v>
      </c>
      <c r="D171" s="6">
        <f>(ExitPrices[[#This Row],[PSTMP - Revenue - 10% Decrease]]-ExitPrices[[#This Row],[PSTMP - Base Model]:[PSTMP - Base Model]])/ExitPrices[[#This Row],[PSTMP - Base Model]:[PSTMP - Base Model]]</f>
        <v>-0.10000000000000002</v>
      </c>
      <c r="E171" s="6">
        <f>(ExitPrices[[#This Row],[PSTMP - Capacity - 10% Increase]]-ExitPrices[[#This Row],[PSTMP - Base Model]:[PSTMP - Base Model]])/ExitPrices[[#This Row],[PSTMP - Base Model]:[PSTMP - Base Model]]</f>
        <v>-9.0909090909091148E-2</v>
      </c>
      <c r="F171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72" spans="1:6" x14ac:dyDescent="0.2">
      <c r="A172" s="4" t="s">
        <v>195</v>
      </c>
      <c r="B172" s="6">
        <f>(ExitPrices[[#This Row],[PSTMP - Base Model]]-ExitPrices[[#This Row],[PSTMP - Base Model]:[PSTMP - Base Model]])/ExitPrices[[#This Row],[PSTMP - Base Model]:[PSTMP - Base Model]]</f>
        <v>0</v>
      </c>
      <c r="C172" s="6">
        <f>(ExitPrices[[#This Row],[PSTMP - Revenue - 10% Increase ]]-ExitPrices[[#This Row],[PSTMP - Base Model]:[PSTMP - Base Model]])/ExitPrices[[#This Row],[PSTMP - Base Model]:[PSTMP - Base Model]]</f>
        <v>0.10000000000000024</v>
      </c>
      <c r="D172" s="6">
        <f>(ExitPrices[[#This Row],[PSTMP - Revenue - 10% Decrease]]-ExitPrices[[#This Row],[PSTMP - Base Model]:[PSTMP - Base Model]])/ExitPrices[[#This Row],[PSTMP - Base Model]:[PSTMP - Base Model]]</f>
        <v>-0.10000000000000002</v>
      </c>
      <c r="E172" s="6">
        <f>(ExitPrices[[#This Row],[PSTMP - Capacity - 10% Increase]]-ExitPrices[[#This Row],[PSTMP - Base Model]:[PSTMP - Base Model]])/ExitPrices[[#This Row],[PSTMP - Base Model]:[PSTMP - Base Model]]</f>
        <v>-9.0909090909091148E-2</v>
      </c>
      <c r="F172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73" spans="1:6" x14ac:dyDescent="0.2">
      <c r="A173" s="4" t="s">
        <v>196</v>
      </c>
      <c r="B173" s="6">
        <f>(ExitPrices[[#This Row],[PSTMP - Base Model]]-ExitPrices[[#This Row],[PSTMP - Base Model]:[PSTMP - Base Model]])/ExitPrices[[#This Row],[PSTMP - Base Model]:[PSTMP - Base Model]]</f>
        <v>0</v>
      </c>
      <c r="C173" s="6">
        <f>(ExitPrices[[#This Row],[PSTMP - Revenue - 10% Increase ]]-ExitPrices[[#This Row],[PSTMP - Base Model]:[PSTMP - Base Model]])/ExitPrices[[#This Row],[PSTMP - Base Model]:[PSTMP - Base Model]]</f>
        <v>0.10000000000000024</v>
      </c>
      <c r="D173" s="6">
        <f>(ExitPrices[[#This Row],[PSTMP - Revenue - 10% Decrease]]-ExitPrices[[#This Row],[PSTMP - Base Model]:[PSTMP - Base Model]])/ExitPrices[[#This Row],[PSTMP - Base Model]:[PSTMP - Base Model]]</f>
        <v>-0.10000000000000002</v>
      </c>
      <c r="E173" s="6">
        <f>(ExitPrices[[#This Row],[PSTMP - Capacity - 10% Increase]]-ExitPrices[[#This Row],[PSTMP - Base Model]:[PSTMP - Base Model]])/ExitPrices[[#This Row],[PSTMP - Base Model]:[PSTMP - Base Model]]</f>
        <v>-9.0909090909091148E-2</v>
      </c>
      <c r="F173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74" spans="1:6" x14ac:dyDescent="0.2">
      <c r="A174" s="4" t="s">
        <v>197</v>
      </c>
      <c r="B174" s="6">
        <f>(ExitPrices[[#This Row],[PSTMP - Base Model]]-ExitPrices[[#This Row],[PSTMP - Base Model]:[PSTMP - Base Model]])/ExitPrices[[#This Row],[PSTMP - Base Model]:[PSTMP - Base Model]]</f>
        <v>0</v>
      </c>
      <c r="C174" s="6">
        <f>(ExitPrices[[#This Row],[PSTMP - Revenue - 10% Increase ]]-ExitPrices[[#This Row],[PSTMP - Base Model]:[PSTMP - Base Model]])/ExitPrices[[#This Row],[PSTMP - Base Model]:[PSTMP - Base Model]]</f>
        <v>0.10000000000000024</v>
      </c>
      <c r="D174" s="6">
        <f>(ExitPrices[[#This Row],[PSTMP - Revenue - 10% Decrease]]-ExitPrices[[#This Row],[PSTMP - Base Model]:[PSTMP - Base Model]])/ExitPrices[[#This Row],[PSTMP - Base Model]:[PSTMP - Base Model]]</f>
        <v>-0.10000000000000002</v>
      </c>
      <c r="E174" s="6">
        <f>(ExitPrices[[#This Row],[PSTMP - Capacity - 10% Increase]]-ExitPrices[[#This Row],[PSTMP - Base Model]:[PSTMP - Base Model]])/ExitPrices[[#This Row],[PSTMP - Base Model]:[PSTMP - Base Model]]</f>
        <v>-9.0909090909091148E-2</v>
      </c>
      <c r="F174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75" spans="1:6" x14ac:dyDescent="0.2">
      <c r="A175" s="4" t="s">
        <v>198</v>
      </c>
      <c r="B175" s="6">
        <f>(ExitPrices[[#This Row],[PSTMP - Base Model]]-ExitPrices[[#This Row],[PSTMP - Base Model]:[PSTMP - Base Model]])/ExitPrices[[#This Row],[PSTMP - Base Model]:[PSTMP - Base Model]]</f>
        <v>0</v>
      </c>
      <c r="C175" s="6">
        <f>(ExitPrices[[#This Row],[PSTMP - Revenue - 10% Increase ]]-ExitPrices[[#This Row],[PSTMP - Base Model]:[PSTMP - Base Model]])/ExitPrices[[#This Row],[PSTMP - Base Model]:[PSTMP - Base Model]]</f>
        <v>0.10000000000000024</v>
      </c>
      <c r="D175" s="6">
        <f>(ExitPrices[[#This Row],[PSTMP - Revenue - 10% Decrease]]-ExitPrices[[#This Row],[PSTMP - Base Model]:[PSTMP - Base Model]])/ExitPrices[[#This Row],[PSTMP - Base Model]:[PSTMP - Base Model]]</f>
        <v>-0.10000000000000002</v>
      </c>
      <c r="E175" s="6">
        <f>(ExitPrices[[#This Row],[PSTMP - Capacity - 10% Increase]]-ExitPrices[[#This Row],[PSTMP - Base Model]:[PSTMP - Base Model]])/ExitPrices[[#This Row],[PSTMP - Base Model]:[PSTMP - Base Model]]</f>
        <v>-9.0909090909091148E-2</v>
      </c>
      <c r="F175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76" spans="1:6" x14ac:dyDescent="0.2">
      <c r="A176" s="4" t="s">
        <v>199</v>
      </c>
      <c r="B176" s="6">
        <f>(ExitPrices[[#This Row],[PSTMP - Base Model]]-ExitPrices[[#This Row],[PSTMP - Base Model]:[PSTMP - Base Model]])/ExitPrices[[#This Row],[PSTMP - Base Model]:[PSTMP - Base Model]]</f>
        <v>0</v>
      </c>
      <c r="C176" s="6">
        <f>(ExitPrices[[#This Row],[PSTMP - Revenue - 10% Increase ]]-ExitPrices[[#This Row],[PSTMP - Base Model]:[PSTMP - Base Model]])/ExitPrices[[#This Row],[PSTMP - Base Model]:[PSTMP - Base Model]]</f>
        <v>0.10000000000000024</v>
      </c>
      <c r="D176" s="6">
        <f>(ExitPrices[[#This Row],[PSTMP - Revenue - 10% Decrease]]-ExitPrices[[#This Row],[PSTMP - Base Model]:[PSTMP - Base Model]])/ExitPrices[[#This Row],[PSTMP - Base Model]:[PSTMP - Base Model]]</f>
        <v>-0.10000000000000002</v>
      </c>
      <c r="E176" s="6">
        <f>(ExitPrices[[#This Row],[PSTMP - Capacity - 10% Increase]]-ExitPrices[[#This Row],[PSTMP - Base Model]:[PSTMP - Base Model]])/ExitPrices[[#This Row],[PSTMP - Base Model]:[PSTMP - Base Model]]</f>
        <v>-9.0909090909091148E-2</v>
      </c>
      <c r="F176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77" spans="1:6" x14ac:dyDescent="0.2">
      <c r="A177" s="4" t="s">
        <v>200</v>
      </c>
      <c r="B177" s="6">
        <f>(ExitPrices[[#This Row],[PSTMP - Base Model]]-ExitPrices[[#This Row],[PSTMP - Base Model]:[PSTMP - Base Model]])/ExitPrices[[#This Row],[PSTMP - Base Model]:[PSTMP - Base Model]]</f>
        <v>0</v>
      </c>
      <c r="C177" s="6">
        <f>(ExitPrices[[#This Row],[PSTMP - Revenue - 10% Increase ]]-ExitPrices[[#This Row],[PSTMP - Base Model]:[PSTMP - Base Model]])/ExitPrices[[#This Row],[PSTMP - Base Model]:[PSTMP - Base Model]]</f>
        <v>0.10000000000000024</v>
      </c>
      <c r="D177" s="6">
        <f>(ExitPrices[[#This Row],[PSTMP - Revenue - 10% Decrease]]-ExitPrices[[#This Row],[PSTMP - Base Model]:[PSTMP - Base Model]])/ExitPrices[[#This Row],[PSTMP - Base Model]:[PSTMP - Base Model]]</f>
        <v>-0.10000000000000002</v>
      </c>
      <c r="E177" s="6">
        <f>(ExitPrices[[#This Row],[PSTMP - Capacity - 10% Increase]]-ExitPrices[[#This Row],[PSTMP - Base Model]:[PSTMP - Base Model]])/ExitPrices[[#This Row],[PSTMP - Base Model]:[PSTMP - Base Model]]</f>
        <v>-9.0909090909091148E-2</v>
      </c>
      <c r="F177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78" spans="1:6" x14ac:dyDescent="0.2">
      <c r="A178" s="4" t="s">
        <v>201</v>
      </c>
      <c r="B178" s="6">
        <f>(ExitPrices[[#This Row],[PSTMP - Base Model]]-ExitPrices[[#This Row],[PSTMP - Base Model]:[PSTMP - Base Model]])/ExitPrices[[#This Row],[PSTMP - Base Model]:[PSTMP - Base Model]]</f>
        <v>0</v>
      </c>
      <c r="C178" s="6">
        <f>(ExitPrices[[#This Row],[PSTMP - Revenue - 10% Increase ]]-ExitPrices[[#This Row],[PSTMP - Base Model]:[PSTMP - Base Model]])/ExitPrices[[#This Row],[PSTMP - Base Model]:[PSTMP - Base Model]]</f>
        <v>0.10000000000000024</v>
      </c>
      <c r="D178" s="6">
        <f>(ExitPrices[[#This Row],[PSTMP - Revenue - 10% Decrease]]-ExitPrices[[#This Row],[PSTMP - Base Model]:[PSTMP - Base Model]])/ExitPrices[[#This Row],[PSTMP - Base Model]:[PSTMP - Base Model]]</f>
        <v>-0.10000000000000002</v>
      </c>
      <c r="E178" s="6">
        <f>(ExitPrices[[#This Row],[PSTMP - Capacity - 10% Increase]]-ExitPrices[[#This Row],[PSTMP - Base Model]:[PSTMP - Base Model]])/ExitPrices[[#This Row],[PSTMP - Base Model]:[PSTMP - Base Model]]</f>
        <v>-9.0909090909091148E-2</v>
      </c>
      <c r="F178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79" spans="1:6" x14ac:dyDescent="0.2">
      <c r="A179" s="4" t="s">
        <v>24</v>
      </c>
      <c r="B179" s="6">
        <f>(ExitPrices[[#This Row],[PSTMP - Base Model]]-ExitPrices[[#This Row],[PSTMP - Base Model]:[PSTMP - Base Model]])/ExitPrices[[#This Row],[PSTMP - Base Model]:[PSTMP - Base Model]]</f>
        <v>0</v>
      </c>
      <c r="C179" s="6">
        <f>(ExitPrices[[#This Row],[PSTMP - Revenue - 10% Increase ]]-ExitPrices[[#This Row],[PSTMP - Base Model]:[PSTMP - Base Model]])/ExitPrices[[#This Row],[PSTMP - Base Model]:[PSTMP - Base Model]]</f>
        <v>0.10000000000000024</v>
      </c>
      <c r="D179" s="6">
        <f>(ExitPrices[[#This Row],[PSTMP - Revenue - 10% Decrease]]-ExitPrices[[#This Row],[PSTMP - Base Model]:[PSTMP - Base Model]])/ExitPrices[[#This Row],[PSTMP - Base Model]:[PSTMP - Base Model]]</f>
        <v>-0.10000000000000002</v>
      </c>
      <c r="E179" s="6">
        <f>(ExitPrices[[#This Row],[PSTMP - Capacity - 10% Increase]]-ExitPrices[[#This Row],[PSTMP - Base Model]:[PSTMP - Base Model]])/ExitPrices[[#This Row],[PSTMP - Base Model]:[PSTMP - Base Model]]</f>
        <v>-9.0909090909091148E-2</v>
      </c>
      <c r="F179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80" spans="1:6" x14ac:dyDescent="0.2">
      <c r="A180" s="4" t="s">
        <v>202</v>
      </c>
      <c r="B180" s="6">
        <f>(ExitPrices[[#This Row],[PSTMP - Base Model]]-ExitPrices[[#This Row],[PSTMP - Base Model]:[PSTMP - Base Model]])/ExitPrices[[#This Row],[PSTMP - Base Model]:[PSTMP - Base Model]]</f>
        <v>0</v>
      </c>
      <c r="C180" s="6">
        <f>(ExitPrices[[#This Row],[PSTMP - Revenue - 10% Increase ]]-ExitPrices[[#This Row],[PSTMP - Base Model]:[PSTMP - Base Model]])/ExitPrices[[#This Row],[PSTMP - Base Model]:[PSTMP - Base Model]]</f>
        <v>0.10000000000000024</v>
      </c>
      <c r="D180" s="6">
        <f>(ExitPrices[[#This Row],[PSTMP - Revenue - 10% Decrease]]-ExitPrices[[#This Row],[PSTMP - Base Model]:[PSTMP - Base Model]])/ExitPrices[[#This Row],[PSTMP - Base Model]:[PSTMP - Base Model]]</f>
        <v>-0.10000000000000002</v>
      </c>
      <c r="E180" s="6">
        <f>(ExitPrices[[#This Row],[PSTMP - Capacity - 10% Increase]]-ExitPrices[[#This Row],[PSTMP - Base Model]:[PSTMP - Base Model]])/ExitPrices[[#This Row],[PSTMP - Base Model]:[PSTMP - Base Model]]</f>
        <v>-9.0909090909091148E-2</v>
      </c>
      <c r="F180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81" spans="1:6" x14ac:dyDescent="0.2">
      <c r="A181" s="4" t="s">
        <v>203</v>
      </c>
      <c r="B181" s="6">
        <f>(ExitPrices[[#This Row],[PSTMP - Base Model]]-ExitPrices[[#This Row],[PSTMP - Base Model]:[PSTMP - Base Model]])/ExitPrices[[#This Row],[PSTMP - Base Model]:[PSTMP - Base Model]]</f>
        <v>0</v>
      </c>
      <c r="C181" s="6">
        <f>(ExitPrices[[#This Row],[PSTMP - Revenue - 10% Increase ]]-ExitPrices[[#This Row],[PSTMP - Base Model]:[PSTMP - Base Model]])/ExitPrices[[#This Row],[PSTMP - Base Model]:[PSTMP - Base Model]]</f>
        <v>0.10000000000000024</v>
      </c>
      <c r="D181" s="6">
        <f>(ExitPrices[[#This Row],[PSTMP - Revenue - 10% Decrease]]-ExitPrices[[#This Row],[PSTMP - Base Model]:[PSTMP - Base Model]])/ExitPrices[[#This Row],[PSTMP - Base Model]:[PSTMP - Base Model]]</f>
        <v>-0.10000000000000002</v>
      </c>
      <c r="E181" s="6">
        <f>(ExitPrices[[#This Row],[PSTMP - Capacity - 10% Increase]]-ExitPrices[[#This Row],[PSTMP - Base Model]:[PSTMP - Base Model]])/ExitPrices[[#This Row],[PSTMP - Base Model]:[PSTMP - Base Model]]</f>
        <v>-9.0909090909091148E-2</v>
      </c>
      <c r="F181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82" spans="1:6" x14ac:dyDescent="0.2">
      <c r="A182" s="4" t="s">
        <v>204</v>
      </c>
      <c r="B182" s="6">
        <f>(ExitPrices[[#This Row],[PSTMP - Base Model]]-ExitPrices[[#This Row],[PSTMP - Base Model]:[PSTMP - Base Model]])/ExitPrices[[#This Row],[PSTMP - Base Model]:[PSTMP - Base Model]]</f>
        <v>0</v>
      </c>
      <c r="C182" s="6">
        <f>(ExitPrices[[#This Row],[PSTMP - Revenue - 10% Increase ]]-ExitPrices[[#This Row],[PSTMP - Base Model]:[PSTMP - Base Model]])/ExitPrices[[#This Row],[PSTMP - Base Model]:[PSTMP - Base Model]]</f>
        <v>0.10000000000000024</v>
      </c>
      <c r="D182" s="6">
        <f>(ExitPrices[[#This Row],[PSTMP - Revenue - 10% Decrease]]-ExitPrices[[#This Row],[PSTMP - Base Model]:[PSTMP - Base Model]])/ExitPrices[[#This Row],[PSTMP - Base Model]:[PSTMP - Base Model]]</f>
        <v>-0.10000000000000002</v>
      </c>
      <c r="E182" s="6">
        <f>(ExitPrices[[#This Row],[PSTMP - Capacity - 10% Increase]]-ExitPrices[[#This Row],[PSTMP - Base Model]:[PSTMP - Base Model]])/ExitPrices[[#This Row],[PSTMP - Base Model]:[PSTMP - Base Model]]</f>
        <v>-9.0909090909091148E-2</v>
      </c>
      <c r="F182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83" spans="1:6" x14ac:dyDescent="0.2">
      <c r="A183" s="4" t="s">
        <v>205</v>
      </c>
      <c r="B183" s="6">
        <f>(ExitPrices[[#This Row],[PSTMP - Base Model]]-ExitPrices[[#This Row],[PSTMP - Base Model]:[PSTMP - Base Model]])/ExitPrices[[#This Row],[PSTMP - Base Model]:[PSTMP - Base Model]]</f>
        <v>0</v>
      </c>
      <c r="C183" s="6">
        <f>(ExitPrices[[#This Row],[PSTMP - Revenue - 10% Increase ]]-ExitPrices[[#This Row],[PSTMP - Base Model]:[PSTMP - Base Model]])/ExitPrices[[#This Row],[PSTMP - Base Model]:[PSTMP - Base Model]]</f>
        <v>0.10000000000000024</v>
      </c>
      <c r="D183" s="6">
        <f>(ExitPrices[[#This Row],[PSTMP - Revenue - 10% Decrease]]-ExitPrices[[#This Row],[PSTMP - Base Model]:[PSTMP - Base Model]])/ExitPrices[[#This Row],[PSTMP - Base Model]:[PSTMP - Base Model]]</f>
        <v>-0.10000000000000002</v>
      </c>
      <c r="E183" s="6">
        <f>(ExitPrices[[#This Row],[PSTMP - Capacity - 10% Increase]]-ExitPrices[[#This Row],[PSTMP - Base Model]:[PSTMP - Base Model]])/ExitPrices[[#This Row],[PSTMP - Base Model]:[PSTMP - Base Model]]</f>
        <v>-9.0909090909091148E-2</v>
      </c>
      <c r="F183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84" spans="1:6" x14ac:dyDescent="0.2">
      <c r="A184" s="4" t="s">
        <v>206</v>
      </c>
      <c r="B184" s="6">
        <f>(ExitPrices[[#This Row],[PSTMP - Base Model]]-ExitPrices[[#This Row],[PSTMP - Base Model]:[PSTMP - Base Model]])/ExitPrices[[#This Row],[PSTMP - Base Model]:[PSTMP - Base Model]]</f>
        <v>0</v>
      </c>
      <c r="C184" s="6">
        <f>(ExitPrices[[#This Row],[PSTMP - Revenue - 10% Increase ]]-ExitPrices[[#This Row],[PSTMP - Base Model]:[PSTMP - Base Model]])/ExitPrices[[#This Row],[PSTMP - Base Model]:[PSTMP - Base Model]]</f>
        <v>0.10000000000000024</v>
      </c>
      <c r="D184" s="6">
        <f>(ExitPrices[[#This Row],[PSTMP - Revenue - 10% Decrease]]-ExitPrices[[#This Row],[PSTMP - Base Model]:[PSTMP - Base Model]])/ExitPrices[[#This Row],[PSTMP - Base Model]:[PSTMP - Base Model]]</f>
        <v>-0.10000000000000002</v>
      </c>
      <c r="E184" s="6">
        <f>(ExitPrices[[#This Row],[PSTMP - Capacity - 10% Increase]]-ExitPrices[[#This Row],[PSTMP - Base Model]:[PSTMP - Base Model]])/ExitPrices[[#This Row],[PSTMP - Base Model]:[PSTMP - Base Model]]</f>
        <v>-9.0909090909091148E-2</v>
      </c>
      <c r="F184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85" spans="1:6" x14ac:dyDescent="0.2">
      <c r="A185" s="4" t="s">
        <v>207</v>
      </c>
      <c r="B185" s="6">
        <f>(ExitPrices[[#This Row],[PSTMP - Base Model]]-ExitPrices[[#This Row],[PSTMP - Base Model]:[PSTMP - Base Model]])/ExitPrices[[#This Row],[PSTMP - Base Model]:[PSTMP - Base Model]]</f>
        <v>0</v>
      </c>
      <c r="C185" s="6">
        <f>(ExitPrices[[#This Row],[PSTMP - Revenue - 10% Increase ]]-ExitPrices[[#This Row],[PSTMP - Base Model]:[PSTMP - Base Model]])/ExitPrices[[#This Row],[PSTMP - Base Model]:[PSTMP - Base Model]]</f>
        <v>0.10000000000000024</v>
      </c>
      <c r="D185" s="6">
        <f>(ExitPrices[[#This Row],[PSTMP - Revenue - 10% Decrease]]-ExitPrices[[#This Row],[PSTMP - Base Model]:[PSTMP - Base Model]])/ExitPrices[[#This Row],[PSTMP - Base Model]:[PSTMP - Base Model]]</f>
        <v>-0.10000000000000002</v>
      </c>
      <c r="E185" s="6">
        <f>(ExitPrices[[#This Row],[PSTMP - Capacity - 10% Increase]]-ExitPrices[[#This Row],[PSTMP - Base Model]:[PSTMP - Base Model]])/ExitPrices[[#This Row],[PSTMP - Base Model]:[PSTMP - Base Model]]</f>
        <v>-9.0909090909091148E-2</v>
      </c>
      <c r="F185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86" spans="1:6" x14ac:dyDescent="0.2">
      <c r="A186" s="4" t="s">
        <v>208</v>
      </c>
      <c r="B186" s="6">
        <f>(ExitPrices[[#This Row],[PSTMP - Base Model]]-ExitPrices[[#This Row],[PSTMP - Base Model]:[PSTMP - Base Model]])/ExitPrices[[#This Row],[PSTMP - Base Model]:[PSTMP - Base Model]]</f>
        <v>0</v>
      </c>
      <c r="C186" s="6">
        <f>(ExitPrices[[#This Row],[PSTMP - Revenue - 10% Increase ]]-ExitPrices[[#This Row],[PSTMP - Base Model]:[PSTMP - Base Model]])/ExitPrices[[#This Row],[PSTMP - Base Model]:[PSTMP - Base Model]]</f>
        <v>0.10000000000000024</v>
      </c>
      <c r="D186" s="6">
        <f>(ExitPrices[[#This Row],[PSTMP - Revenue - 10% Decrease]]-ExitPrices[[#This Row],[PSTMP - Base Model]:[PSTMP - Base Model]])/ExitPrices[[#This Row],[PSTMP - Base Model]:[PSTMP - Base Model]]</f>
        <v>-0.10000000000000002</v>
      </c>
      <c r="E186" s="6">
        <f>(ExitPrices[[#This Row],[PSTMP - Capacity - 10% Increase]]-ExitPrices[[#This Row],[PSTMP - Base Model]:[PSTMP - Base Model]])/ExitPrices[[#This Row],[PSTMP - Base Model]:[PSTMP - Base Model]]</f>
        <v>-9.0909090909091148E-2</v>
      </c>
      <c r="F186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87" spans="1:6" x14ac:dyDescent="0.2">
      <c r="A187" s="4" t="s">
        <v>209</v>
      </c>
      <c r="B187" s="6">
        <f>(ExitPrices[[#This Row],[PSTMP - Base Model]]-ExitPrices[[#This Row],[PSTMP - Base Model]:[PSTMP - Base Model]])/ExitPrices[[#This Row],[PSTMP - Base Model]:[PSTMP - Base Model]]</f>
        <v>0</v>
      </c>
      <c r="C187" s="6">
        <f>(ExitPrices[[#This Row],[PSTMP - Revenue - 10% Increase ]]-ExitPrices[[#This Row],[PSTMP - Base Model]:[PSTMP - Base Model]])/ExitPrices[[#This Row],[PSTMP - Base Model]:[PSTMP - Base Model]]</f>
        <v>0.10000000000000024</v>
      </c>
      <c r="D187" s="6">
        <f>(ExitPrices[[#This Row],[PSTMP - Revenue - 10% Decrease]]-ExitPrices[[#This Row],[PSTMP - Base Model]:[PSTMP - Base Model]])/ExitPrices[[#This Row],[PSTMP - Base Model]:[PSTMP - Base Model]]</f>
        <v>-0.10000000000000002</v>
      </c>
      <c r="E187" s="6">
        <f>(ExitPrices[[#This Row],[PSTMP - Capacity - 10% Increase]]-ExitPrices[[#This Row],[PSTMP - Base Model]:[PSTMP - Base Model]])/ExitPrices[[#This Row],[PSTMP - Base Model]:[PSTMP - Base Model]]</f>
        <v>-9.0909090909091148E-2</v>
      </c>
      <c r="F187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88" spans="1:6" x14ac:dyDescent="0.2">
      <c r="A188" s="4" t="s">
        <v>210</v>
      </c>
      <c r="B188" s="6">
        <f>(ExitPrices[[#This Row],[PSTMP - Base Model]]-ExitPrices[[#This Row],[PSTMP - Base Model]:[PSTMP - Base Model]])/ExitPrices[[#This Row],[PSTMP - Base Model]:[PSTMP - Base Model]]</f>
        <v>0</v>
      </c>
      <c r="C188" s="6">
        <f>(ExitPrices[[#This Row],[PSTMP - Revenue - 10% Increase ]]-ExitPrices[[#This Row],[PSTMP - Base Model]:[PSTMP - Base Model]])/ExitPrices[[#This Row],[PSTMP - Base Model]:[PSTMP - Base Model]]</f>
        <v>0.10000000000000024</v>
      </c>
      <c r="D188" s="6">
        <f>(ExitPrices[[#This Row],[PSTMP - Revenue - 10% Decrease]]-ExitPrices[[#This Row],[PSTMP - Base Model]:[PSTMP - Base Model]])/ExitPrices[[#This Row],[PSTMP - Base Model]:[PSTMP - Base Model]]</f>
        <v>-0.10000000000000002</v>
      </c>
      <c r="E188" s="6">
        <f>(ExitPrices[[#This Row],[PSTMP - Capacity - 10% Increase]]-ExitPrices[[#This Row],[PSTMP - Base Model]:[PSTMP - Base Model]])/ExitPrices[[#This Row],[PSTMP - Base Model]:[PSTMP - Base Model]]</f>
        <v>-9.0909090909091148E-2</v>
      </c>
      <c r="F188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89" spans="1:6" x14ac:dyDescent="0.2">
      <c r="A189" s="4" t="s">
        <v>211</v>
      </c>
      <c r="B189" s="6">
        <f>(ExitPrices[[#This Row],[PSTMP - Base Model]]-ExitPrices[[#This Row],[PSTMP - Base Model]:[PSTMP - Base Model]])/ExitPrices[[#This Row],[PSTMP - Base Model]:[PSTMP - Base Model]]</f>
        <v>0</v>
      </c>
      <c r="C189" s="6">
        <f>(ExitPrices[[#This Row],[PSTMP - Revenue - 10% Increase ]]-ExitPrices[[#This Row],[PSTMP - Base Model]:[PSTMP - Base Model]])/ExitPrices[[#This Row],[PSTMP - Base Model]:[PSTMP - Base Model]]</f>
        <v>0.10000000000000024</v>
      </c>
      <c r="D189" s="6">
        <f>(ExitPrices[[#This Row],[PSTMP - Revenue - 10% Decrease]]-ExitPrices[[#This Row],[PSTMP - Base Model]:[PSTMP - Base Model]])/ExitPrices[[#This Row],[PSTMP - Base Model]:[PSTMP - Base Model]]</f>
        <v>-0.10000000000000002</v>
      </c>
      <c r="E189" s="6">
        <f>(ExitPrices[[#This Row],[PSTMP - Capacity - 10% Increase]]-ExitPrices[[#This Row],[PSTMP - Base Model]:[PSTMP - Base Model]])/ExitPrices[[#This Row],[PSTMP - Base Model]:[PSTMP - Base Model]]</f>
        <v>-9.0909090909091148E-2</v>
      </c>
      <c r="F189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90" spans="1:6" x14ac:dyDescent="0.2">
      <c r="A190" s="4" t="s">
        <v>212</v>
      </c>
      <c r="B190" s="6">
        <f>(ExitPrices[[#This Row],[PSTMP - Base Model]]-ExitPrices[[#This Row],[PSTMP - Base Model]:[PSTMP - Base Model]])/ExitPrices[[#This Row],[PSTMP - Base Model]:[PSTMP - Base Model]]</f>
        <v>0</v>
      </c>
      <c r="C190" s="6">
        <f>(ExitPrices[[#This Row],[PSTMP - Revenue - 10% Increase ]]-ExitPrices[[#This Row],[PSTMP - Base Model]:[PSTMP - Base Model]])/ExitPrices[[#This Row],[PSTMP - Base Model]:[PSTMP - Base Model]]</f>
        <v>0.10000000000000024</v>
      </c>
      <c r="D190" s="6">
        <f>(ExitPrices[[#This Row],[PSTMP - Revenue - 10% Decrease]]-ExitPrices[[#This Row],[PSTMP - Base Model]:[PSTMP - Base Model]])/ExitPrices[[#This Row],[PSTMP - Base Model]:[PSTMP - Base Model]]</f>
        <v>-0.10000000000000002</v>
      </c>
      <c r="E190" s="6">
        <f>(ExitPrices[[#This Row],[PSTMP - Capacity - 10% Increase]]-ExitPrices[[#This Row],[PSTMP - Base Model]:[PSTMP - Base Model]])/ExitPrices[[#This Row],[PSTMP - Base Model]:[PSTMP - Base Model]]</f>
        <v>-9.0909090909091148E-2</v>
      </c>
      <c r="F190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91" spans="1:6" x14ac:dyDescent="0.2">
      <c r="A191" s="4" t="s">
        <v>213</v>
      </c>
      <c r="B191" s="6">
        <f>(ExitPrices[[#This Row],[PSTMP - Base Model]]-ExitPrices[[#This Row],[PSTMP - Base Model]:[PSTMP - Base Model]])/ExitPrices[[#This Row],[PSTMP - Base Model]:[PSTMP - Base Model]]</f>
        <v>0</v>
      </c>
      <c r="C191" s="6">
        <f>(ExitPrices[[#This Row],[PSTMP - Revenue - 10% Increase ]]-ExitPrices[[#This Row],[PSTMP - Base Model]:[PSTMP - Base Model]])/ExitPrices[[#This Row],[PSTMP - Base Model]:[PSTMP - Base Model]]</f>
        <v>0.10000000000000024</v>
      </c>
      <c r="D191" s="6">
        <f>(ExitPrices[[#This Row],[PSTMP - Revenue - 10% Decrease]]-ExitPrices[[#This Row],[PSTMP - Base Model]:[PSTMP - Base Model]])/ExitPrices[[#This Row],[PSTMP - Base Model]:[PSTMP - Base Model]]</f>
        <v>-0.10000000000000002</v>
      </c>
      <c r="E191" s="6">
        <f>(ExitPrices[[#This Row],[PSTMP - Capacity - 10% Increase]]-ExitPrices[[#This Row],[PSTMP - Base Model]:[PSTMP - Base Model]])/ExitPrices[[#This Row],[PSTMP - Base Model]:[PSTMP - Base Model]]</f>
        <v>-9.0909090909091148E-2</v>
      </c>
      <c r="F191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92" spans="1:6" x14ac:dyDescent="0.2">
      <c r="A192" s="4" t="s">
        <v>214</v>
      </c>
      <c r="B192" s="6">
        <f>(ExitPrices[[#This Row],[PSTMP - Base Model]]-ExitPrices[[#This Row],[PSTMP - Base Model]:[PSTMP - Base Model]])/ExitPrices[[#This Row],[PSTMP - Base Model]:[PSTMP - Base Model]]</f>
        <v>0</v>
      </c>
      <c r="C192" s="6">
        <f>(ExitPrices[[#This Row],[PSTMP - Revenue - 10% Increase ]]-ExitPrices[[#This Row],[PSTMP - Base Model]:[PSTMP - Base Model]])/ExitPrices[[#This Row],[PSTMP - Base Model]:[PSTMP - Base Model]]</f>
        <v>0.10000000000000024</v>
      </c>
      <c r="D192" s="6">
        <f>(ExitPrices[[#This Row],[PSTMP - Revenue - 10% Decrease]]-ExitPrices[[#This Row],[PSTMP - Base Model]:[PSTMP - Base Model]])/ExitPrices[[#This Row],[PSTMP - Base Model]:[PSTMP - Base Model]]</f>
        <v>-0.10000000000000002</v>
      </c>
      <c r="E192" s="6">
        <f>(ExitPrices[[#This Row],[PSTMP - Capacity - 10% Increase]]-ExitPrices[[#This Row],[PSTMP - Base Model]:[PSTMP - Base Model]])/ExitPrices[[#This Row],[PSTMP - Base Model]:[PSTMP - Base Model]]</f>
        <v>-9.0909090909091148E-2</v>
      </c>
      <c r="F192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93" spans="1:6" x14ac:dyDescent="0.2">
      <c r="A193" s="4" t="s">
        <v>215</v>
      </c>
      <c r="B193" s="6">
        <f>(ExitPrices[[#This Row],[PSTMP - Base Model]]-ExitPrices[[#This Row],[PSTMP - Base Model]:[PSTMP - Base Model]])/ExitPrices[[#This Row],[PSTMP - Base Model]:[PSTMP - Base Model]]</f>
        <v>0</v>
      </c>
      <c r="C193" s="6">
        <f>(ExitPrices[[#This Row],[PSTMP - Revenue - 10% Increase ]]-ExitPrices[[#This Row],[PSTMP - Base Model]:[PSTMP - Base Model]])/ExitPrices[[#This Row],[PSTMP - Base Model]:[PSTMP - Base Model]]</f>
        <v>0.10000000000000024</v>
      </c>
      <c r="D193" s="6">
        <f>(ExitPrices[[#This Row],[PSTMP - Revenue - 10% Decrease]]-ExitPrices[[#This Row],[PSTMP - Base Model]:[PSTMP - Base Model]])/ExitPrices[[#This Row],[PSTMP - Base Model]:[PSTMP - Base Model]]</f>
        <v>-0.10000000000000002</v>
      </c>
      <c r="E193" s="6">
        <f>(ExitPrices[[#This Row],[PSTMP - Capacity - 10% Increase]]-ExitPrices[[#This Row],[PSTMP - Base Model]:[PSTMP - Base Model]])/ExitPrices[[#This Row],[PSTMP - Base Model]:[PSTMP - Base Model]]</f>
        <v>-9.0909090909091148E-2</v>
      </c>
      <c r="F193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94" spans="1:6" x14ac:dyDescent="0.2">
      <c r="A194" s="4" t="s">
        <v>216</v>
      </c>
      <c r="B194" s="6">
        <f>(ExitPrices[[#This Row],[PSTMP - Base Model]]-ExitPrices[[#This Row],[PSTMP - Base Model]:[PSTMP - Base Model]])/ExitPrices[[#This Row],[PSTMP - Base Model]:[PSTMP - Base Model]]</f>
        <v>0</v>
      </c>
      <c r="C194" s="6">
        <f>(ExitPrices[[#This Row],[PSTMP - Revenue - 10% Increase ]]-ExitPrices[[#This Row],[PSTMP - Base Model]:[PSTMP - Base Model]])/ExitPrices[[#This Row],[PSTMP - Base Model]:[PSTMP - Base Model]]</f>
        <v>0.10000000000000024</v>
      </c>
      <c r="D194" s="6">
        <f>(ExitPrices[[#This Row],[PSTMP - Revenue - 10% Decrease]]-ExitPrices[[#This Row],[PSTMP - Base Model]:[PSTMP - Base Model]])/ExitPrices[[#This Row],[PSTMP - Base Model]:[PSTMP - Base Model]]</f>
        <v>-0.10000000000000002</v>
      </c>
      <c r="E194" s="6">
        <f>(ExitPrices[[#This Row],[PSTMP - Capacity - 10% Increase]]-ExitPrices[[#This Row],[PSTMP - Base Model]:[PSTMP - Base Model]])/ExitPrices[[#This Row],[PSTMP - Base Model]:[PSTMP - Base Model]]</f>
        <v>-9.0909090909091148E-2</v>
      </c>
      <c r="F194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95" spans="1:6" x14ac:dyDescent="0.2">
      <c r="A195" s="4" t="s">
        <v>217</v>
      </c>
      <c r="B195" s="6">
        <f>(ExitPrices[[#This Row],[PSTMP - Base Model]]-ExitPrices[[#This Row],[PSTMP - Base Model]:[PSTMP - Base Model]])/ExitPrices[[#This Row],[PSTMP - Base Model]:[PSTMP - Base Model]]</f>
        <v>0</v>
      </c>
      <c r="C195" s="6">
        <f>(ExitPrices[[#This Row],[PSTMP - Revenue - 10% Increase ]]-ExitPrices[[#This Row],[PSTMP - Base Model]:[PSTMP - Base Model]])/ExitPrices[[#This Row],[PSTMP - Base Model]:[PSTMP - Base Model]]</f>
        <v>0.10000000000000024</v>
      </c>
      <c r="D195" s="6">
        <f>(ExitPrices[[#This Row],[PSTMP - Revenue - 10% Decrease]]-ExitPrices[[#This Row],[PSTMP - Base Model]:[PSTMP - Base Model]])/ExitPrices[[#This Row],[PSTMP - Base Model]:[PSTMP - Base Model]]</f>
        <v>-0.10000000000000002</v>
      </c>
      <c r="E195" s="6">
        <f>(ExitPrices[[#This Row],[PSTMP - Capacity - 10% Increase]]-ExitPrices[[#This Row],[PSTMP - Base Model]:[PSTMP - Base Model]])/ExitPrices[[#This Row],[PSTMP - Base Model]:[PSTMP - Base Model]]</f>
        <v>-9.0909090909091148E-2</v>
      </c>
      <c r="F195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96" spans="1:6" x14ac:dyDescent="0.2">
      <c r="A196" s="4" t="s">
        <v>218</v>
      </c>
      <c r="B196" s="6">
        <f>(ExitPrices[[#This Row],[PSTMP - Base Model]]-ExitPrices[[#This Row],[PSTMP - Base Model]:[PSTMP - Base Model]])/ExitPrices[[#This Row],[PSTMP - Base Model]:[PSTMP - Base Model]]</f>
        <v>0</v>
      </c>
      <c r="C196" s="6">
        <f>(ExitPrices[[#This Row],[PSTMP - Revenue - 10% Increase ]]-ExitPrices[[#This Row],[PSTMP - Base Model]:[PSTMP - Base Model]])/ExitPrices[[#This Row],[PSTMP - Base Model]:[PSTMP - Base Model]]</f>
        <v>0.10000000000000024</v>
      </c>
      <c r="D196" s="6">
        <f>(ExitPrices[[#This Row],[PSTMP - Revenue - 10% Decrease]]-ExitPrices[[#This Row],[PSTMP - Base Model]:[PSTMP - Base Model]])/ExitPrices[[#This Row],[PSTMP - Base Model]:[PSTMP - Base Model]]</f>
        <v>-0.10000000000000002</v>
      </c>
      <c r="E196" s="6">
        <f>(ExitPrices[[#This Row],[PSTMP - Capacity - 10% Increase]]-ExitPrices[[#This Row],[PSTMP - Base Model]:[PSTMP - Base Model]])/ExitPrices[[#This Row],[PSTMP - Base Model]:[PSTMP - Base Model]]</f>
        <v>-9.0909090909091148E-2</v>
      </c>
      <c r="F196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97" spans="1:6" x14ac:dyDescent="0.2">
      <c r="A197" s="4" t="s">
        <v>219</v>
      </c>
      <c r="B197" s="6">
        <f>(ExitPrices[[#This Row],[PSTMP - Base Model]]-ExitPrices[[#This Row],[PSTMP - Base Model]:[PSTMP - Base Model]])/ExitPrices[[#This Row],[PSTMP - Base Model]:[PSTMP - Base Model]]</f>
        <v>0</v>
      </c>
      <c r="C197" s="6">
        <f>(ExitPrices[[#This Row],[PSTMP - Revenue - 10% Increase ]]-ExitPrices[[#This Row],[PSTMP - Base Model]:[PSTMP - Base Model]])/ExitPrices[[#This Row],[PSTMP - Base Model]:[PSTMP - Base Model]]</f>
        <v>0.10000000000000024</v>
      </c>
      <c r="D197" s="6">
        <f>(ExitPrices[[#This Row],[PSTMP - Revenue - 10% Decrease]]-ExitPrices[[#This Row],[PSTMP - Base Model]:[PSTMP - Base Model]])/ExitPrices[[#This Row],[PSTMP - Base Model]:[PSTMP - Base Model]]</f>
        <v>-0.10000000000000002</v>
      </c>
      <c r="E197" s="6">
        <f>(ExitPrices[[#This Row],[PSTMP - Capacity - 10% Increase]]-ExitPrices[[#This Row],[PSTMP - Base Model]:[PSTMP - Base Model]])/ExitPrices[[#This Row],[PSTMP - Base Model]:[PSTMP - Base Model]]</f>
        <v>-9.0909090909091148E-2</v>
      </c>
      <c r="F197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98" spans="1:6" x14ac:dyDescent="0.2">
      <c r="A198" s="4" t="s">
        <v>220</v>
      </c>
      <c r="B198" s="6">
        <f>(ExitPrices[[#This Row],[PSTMP - Base Model]]-ExitPrices[[#This Row],[PSTMP - Base Model]:[PSTMP - Base Model]])/ExitPrices[[#This Row],[PSTMP - Base Model]:[PSTMP - Base Model]]</f>
        <v>0</v>
      </c>
      <c r="C198" s="6">
        <f>(ExitPrices[[#This Row],[PSTMP - Revenue - 10% Increase ]]-ExitPrices[[#This Row],[PSTMP - Base Model]:[PSTMP - Base Model]])/ExitPrices[[#This Row],[PSTMP - Base Model]:[PSTMP - Base Model]]</f>
        <v>0.10000000000000024</v>
      </c>
      <c r="D198" s="6">
        <f>(ExitPrices[[#This Row],[PSTMP - Revenue - 10% Decrease]]-ExitPrices[[#This Row],[PSTMP - Base Model]:[PSTMP - Base Model]])/ExitPrices[[#This Row],[PSTMP - Base Model]:[PSTMP - Base Model]]</f>
        <v>-0.10000000000000002</v>
      </c>
      <c r="E198" s="6">
        <f>(ExitPrices[[#This Row],[PSTMP - Capacity - 10% Increase]]-ExitPrices[[#This Row],[PSTMP - Base Model]:[PSTMP - Base Model]])/ExitPrices[[#This Row],[PSTMP - Base Model]:[PSTMP - Base Model]]</f>
        <v>-9.0909090909091148E-2</v>
      </c>
      <c r="F198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199" spans="1:6" x14ac:dyDescent="0.2">
      <c r="A199" s="4" t="s">
        <v>221</v>
      </c>
      <c r="B199" s="6">
        <f>(ExitPrices[[#This Row],[PSTMP - Base Model]]-ExitPrices[[#This Row],[PSTMP - Base Model]:[PSTMP - Base Model]])/ExitPrices[[#This Row],[PSTMP - Base Model]:[PSTMP - Base Model]]</f>
        <v>0</v>
      </c>
      <c r="C199" s="6">
        <f>(ExitPrices[[#This Row],[PSTMP - Revenue - 10% Increase ]]-ExitPrices[[#This Row],[PSTMP - Base Model]:[PSTMP - Base Model]])/ExitPrices[[#This Row],[PSTMP - Base Model]:[PSTMP - Base Model]]</f>
        <v>0.10000000000000024</v>
      </c>
      <c r="D199" s="6">
        <f>(ExitPrices[[#This Row],[PSTMP - Revenue - 10% Decrease]]-ExitPrices[[#This Row],[PSTMP - Base Model]:[PSTMP - Base Model]])/ExitPrices[[#This Row],[PSTMP - Base Model]:[PSTMP - Base Model]]</f>
        <v>-0.10000000000000002</v>
      </c>
      <c r="E199" s="6">
        <f>(ExitPrices[[#This Row],[PSTMP - Capacity - 10% Increase]]-ExitPrices[[#This Row],[PSTMP - Base Model]:[PSTMP - Base Model]])/ExitPrices[[#This Row],[PSTMP - Base Model]:[PSTMP - Base Model]]</f>
        <v>-9.0909090909091148E-2</v>
      </c>
      <c r="F199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200" spans="1:6" x14ac:dyDescent="0.2">
      <c r="A200" s="4" t="s">
        <v>222</v>
      </c>
      <c r="B200" s="6">
        <f>(ExitPrices[[#This Row],[PSTMP - Base Model]]-ExitPrices[[#This Row],[PSTMP - Base Model]:[PSTMP - Base Model]])/ExitPrices[[#This Row],[PSTMP - Base Model]:[PSTMP - Base Model]]</f>
        <v>0</v>
      </c>
      <c r="C200" s="6">
        <f>(ExitPrices[[#This Row],[PSTMP - Revenue - 10% Increase ]]-ExitPrices[[#This Row],[PSTMP - Base Model]:[PSTMP - Base Model]])/ExitPrices[[#This Row],[PSTMP - Base Model]:[PSTMP - Base Model]]</f>
        <v>0.10000000000000024</v>
      </c>
      <c r="D200" s="6">
        <f>(ExitPrices[[#This Row],[PSTMP - Revenue - 10% Decrease]]-ExitPrices[[#This Row],[PSTMP - Base Model]:[PSTMP - Base Model]])/ExitPrices[[#This Row],[PSTMP - Base Model]:[PSTMP - Base Model]]</f>
        <v>-0.10000000000000002</v>
      </c>
      <c r="E200" s="6">
        <f>(ExitPrices[[#This Row],[PSTMP - Capacity - 10% Increase]]-ExitPrices[[#This Row],[PSTMP - Base Model]:[PSTMP - Base Model]])/ExitPrices[[#This Row],[PSTMP - Base Model]:[PSTMP - Base Model]]</f>
        <v>-9.0909090909091148E-2</v>
      </c>
      <c r="F200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201" spans="1:6" x14ac:dyDescent="0.2">
      <c r="A201" s="4" t="s">
        <v>223</v>
      </c>
      <c r="B201" s="6">
        <f>(ExitPrices[[#This Row],[PSTMP - Base Model]]-ExitPrices[[#This Row],[PSTMP - Base Model]:[PSTMP - Base Model]])/ExitPrices[[#This Row],[PSTMP - Base Model]:[PSTMP - Base Model]]</f>
        <v>0</v>
      </c>
      <c r="C201" s="6">
        <f>(ExitPrices[[#This Row],[PSTMP - Revenue - 10% Increase ]]-ExitPrices[[#This Row],[PSTMP - Base Model]:[PSTMP - Base Model]])/ExitPrices[[#This Row],[PSTMP - Base Model]:[PSTMP - Base Model]]</f>
        <v>0.10000000000000024</v>
      </c>
      <c r="D201" s="6">
        <f>(ExitPrices[[#This Row],[PSTMP - Revenue - 10% Decrease]]-ExitPrices[[#This Row],[PSTMP - Base Model]:[PSTMP - Base Model]])/ExitPrices[[#This Row],[PSTMP - Base Model]:[PSTMP - Base Model]]</f>
        <v>-0.10000000000000002</v>
      </c>
      <c r="E201" s="6">
        <f>(ExitPrices[[#This Row],[PSTMP - Capacity - 10% Increase]]-ExitPrices[[#This Row],[PSTMP - Base Model]:[PSTMP - Base Model]])/ExitPrices[[#This Row],[PSTMP - Base Model]:[PSTMP - Base Model]]</f>
        <v>-9.0909090909091148E-2</v>
      </c>
      <c r="F201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202" spans="1:6" x14ac:dyDescent="0.2">
      <c r="A202" s="4" t="s">
        <v>224</v>
      </c>
      <c r="B202" s="6">
        <f>(ExitPrices[[#This Row],[PSTMP - Base Model]]-ExitPrices[[#This Row],[PSTMP - Base Model]:[PSTMP - Base Model]])/ExitPrices[[#This Row],[PSTMP - Base Model]:[PSTMP - Base Model]]</f>
        <v>0</v>
      </c>
      <c r="C202" s="6">
        <f>(ExitPrices[[#This Row],[PSTMP - Revenue - 10% Increase ]]-ExitPrices[[#This Row],[PSTMP - Base Model]:[PSTMP - Base Model]])/ExitPrices[[#This Row],[PSTMP - Base Model]:[PSTMP - Base Model]]</f>
        <v>0.10000000000000024</v>
      </c>
      <c r="D202" s="6">
        <f>(ExitPrices[[#This Row],[PSTMP - Revenue - 10% Decrease]]-ExitPrices[[#This Row],[PSTMP - Base Model]:[PSTMP - Base Model]])/ExitPrices[[#This Row],[PSTMP - Base Model]:[PSTMP - Base Model]]</f>
        <v>-0.10000000000000002</v>
      </c>
      <c r="E202" s="6">
        <f>(ExitPrices[[#This Row],[PSTMP - Capacity - 10% Increase]]-ExitPrices[[#This Row],[PSTMP - Base Model]:[PSTMP - Base Model]])/ExitPrices[[#This Row],[PSTMP - Base Model]:[PSTMP - Base Model]]</f>
        <v>-9.0909090909091148E-2</v>
      </c>
      <c r="F202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203" spans="1:6" x14ac:dyDescent="0.2">
      <c r="A203" s="4" t="s">
        <v>225</v>
      </c>
      <c r="B203" s="6">
        <f>(ExitPrices[[#This Row],[PSTMP - Base Model]]-ExitPrices[[#This Row],[PSTMP - Base Model]:[PSTMP - Base Model]])/ExitPrices[[#This Row],[PSTMP - Base Model]:[PSTMP - Base Model]]</f>
        <v>0</v>
      </c>
      <c r="C203" s="6">
        <f>(ExitPrices[[#This Row],[PSTMP - Revenue - 10% Increase ]]-ExitPrices[[#This Row],[PSTMP - Base Model]:[PSTMP - Base Model]])/ExitPrices[[#This Row],[PSTMP - Base Model]:[PSTMP - Base Model]]</f>
        <v>0.10000000000000024</v>
      </c>
      <c r="D203" s="6">
        <f>(ExitPrices[[#This Row],[PSTMP - Revenue - 10% Decrease]]-ExitPrices[[#This Row],[PSTMP - Base Model]:[PSTMP - Base Model]])/ExitPrices[[#This Row],[PSTMP - Base Model]:[PSTMP - Base Model]]</f>
        <v>-0.10000000000000002</v>
      </c>
      <c r="E203" s="6">
        <f>(ExitPrices[[#This Row],[PSTMP - Capacity - 10% Increase]]-ExitPrices[[#This Row],[PSTMP - Base Model]:[PSTMP - Base Model]])/ExitPrices[[#This Row],[PSTMP - Base Model]:[PSTMP - Base Model]]</f>
        <v>-9.0909090909091148E-2</v>
      </c>
      <c r="F203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204" spans="1:6" x14ac:dyDescent="0.2">
      <c r="A204" s="4" t="s">
        <v>226</v>
      </c>
      <c r="B204" s="6">
        <f>(ExitPrices[[#This Row],[PSTMP - Base Model]]-ExitPrices[[#This Row],[PSTMP - Base Model]:[PSTMP - Base Model]])/ExitPrices[[#This Row],[PSTMP - Base Model]:[PSTMP - Base Model]]</f>
        <v>0</v>
      </c>
      <c r="C204" s="6">
        <f>(ExitPrices[[#This Row],[PSTMP - Revenue - 10% Increase ]]-ExitPrices[[#This Row],[PSTMP - Base Model]:[PSTMP - Base Model]])/ExitPrices[[#This Row],[PSTMP - Base Model]:[PSTMP - Base Model]]</f>
        <v>0.10000000000000024</v>
      </c>
      <c r="D204" s="6">
        <f>(ExitPrices[[#This Row],[PSTMP - Revenue - 10% Decrease]]-ExitPrices[[#This Row],[PSTMP - Base Model]:[PSTMP - Base Model]])/ExitPrices[[#This Row],[PSTMP - Base Model]:[PSTMP - Base Model]]</f>
        <v>-0.10000000000000002</v>
      </c>
      <c r="E204" s="6">
        <f>(ExitPrices[[#This Row],[PSTMP - Capacity - 10% Increase]]-ExitPrices[[#This Row],[PSTMP - Base Model]:[PSTMP - Base Model]])/ExitPrices[[#This Row],[PSTMP - Base Model]:[PSTMP - Base Model]]</f>
        <v>-9.0909090909091148E-2</v>
      </c>
      <c r="F204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205" spans="1:6" x14ac:dyDescent="0.2">
      <c r="A205" s="4" t="s">
        <v>227</v>
      </c>
      <c r="B205" s="6">
        <f>(ExitPrices[[#This Row],[PSTMP - Base Model]]-ExitPrices[[#This Row],[PSTMP - Base Model]:[PSTMP - Base Model]])/ExitPrices[[#This Row],[PSTMP - Base Model]:[PSTMP - Base Model]]</f>
        <v>0</v>
      </c>
      <c r="C205" s="6">
        <f>(ExitPrices[[#This Row],[PSTMP - Revenue - 10% Increase ]]-ExitPrices[[#This Row],[PSTMP - Base Model]:[PSTMP - Base Model]])/ExitPrices[[#This Row],[PSTMP - Base Model]:[PSTMP - Base Model]]</f>
        <v>0.10000000000000024</v>
      </c>
      <c r="D205" s="6">
        <f>(ExitPrices[[#This Row],[PSTMP - Revenue - 10% Decrease]]-ExitPrices[[#This Row],[PSTMP - Base Model]:[PSTMP - Base Model]])/ExitPrices[[#This Row],[PSTMP - Base Model]:[PSTMP - Base Model]]</f>
        <v>-0.10000000000000002</v>
      </c>
      <c r="E205" s="6">
        <f>(ExitPrices[[#This Row],[PSTMP - Capacity - 10% Increase]]-ExitPrices[[#This Row],[PSTMP - Base Model]:[PSTMP - Base Model]])/ExitPrices[[#This Row],[PSTMP - Base Model]:[PSTMP - Base Model]]</f>
        <v>-9.0909090909091148E-2</v>
      </c>
      <c r="F205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206" spans="1:6" x14ac:dyDescent="0.2">
      <c r="A206" s="4" t="s">
        <v>228</v>
      </c>
      <c r="B206" s="6">
        <f>(ExitPrices[[#This Row],[PSTMP - Base Model]]-ExitPrices[[#This Row],[PSTMP - Base Model]:[PSTMP - Base Model]])/ExitPrices[[#This Row],[PSTMP - Base Model]:[PSTMP - Base Model]]</f>
        <v>0</v>
      </c>
      <c r="C206" s="6">
        <f>(ExitPrices[[#This Row],[PSTMP - Revenue - 10% Increase ]]-ExitPrices[[#This Row],[PSTMP - Base Model]:[PSTMP - Base Model]])/ExitPrices[[#This Row],[PSTMP - Base Model]:[PSTMP - Base Model]]</f>
        <v>0.10000000000000024</v>
      </c>
      <c r="D206" s="6">
        <f>(ExitPrices[[#This Row],[PSTMP - Revenue - 10% Decrease]]-ExitPrices[[#This Row],[PSTMP - Base Model]:[PSTMP - Base Model]])/ExitPrices[[#This Row],[PSTMP - Base Model]:[PSTMP - Base Model]]</f>
        <v>-0.10000000000000002</v>
      </c>
      <c r="E206" s="6">
        <f>(ExitPrices[[#This Row],[PSTMP - Capacity - 10% Increase]]-ExitPrices[[#This Row],[PSTMP - Base Model]:[PSTMP - Base Model]])/ExitPrices[[#This Row],[PSTMP - Base Model]:[PSTMP - Base Model]]</f>
        <v>-9.0909090909091148E-2</v>
      </c>
      <c r="F206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207" spans="1:6" x14ac:dyDescent="0.2">
      <c r="A207" s="4" t="s">
        <v>229</v>
      </c>
      <c r="B207" s="6">
        <f>(ExitPrices[[#This Row],[PSTMP - Base Model]]-ExitPrices[[#This Row],[PSTMP - Base Model]:[PSTMP - Base Model]])/ExitPrices[[#This Row],[PSTMP - Base Model]:[PSTMP - Base Model]]</f>
        <v>0</v>
      </c>
      <c r="C207" s="6">
        <f>(ExitPrices[[#This Row],[PSTMP - Revenue - 10% Increase ]]-ExitPrices[[#This Row],[PSTMP - Base Model]:[PSTMP - Base Model]])/ExitPrices[[#This Row],[PSTMP - Base Model]:[PSTMP - Base Model]]</f>
        <v>0.10000000000000024</v>
      </c>
      <c r="D207" s="6">
        <f>(ExitPrices[[#This Row],[PSTMP - Revenue - 10% Decrease]]-ExitPrices[[#This Row],[PSTMP - Base Model]:[PSTMP - Base Model]])/ExitPrices[[#This Row],[PSTMP - Base Model]:[PSTMP - Base Model]]</f>
        <v>-0.10000000000000002</v>
      </c>
      <c r="E207" s="6">
        <f>(ExitPrices[[#This Row],[PSTMP - Capacity - 10% Increase]]-ExitPrices[[#This Row],[PSTMP - Base Model]:[PSTMP - Base Model]])/ExitPrices[[#This Row],[PSTMP - Base Model]:[PSTMP - Base Model]]</f>
        <v>-9.0909090909091148E-2</v>
      </c>
      <c r="F207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208" spans="1:6" x14ac:dyDescent="0.2">
      <c r="A208" s="4" t="s">
        <v>230</v>
      </c>
      <c r="B208" s="6">
        <f>(ExitPrices[[#This Row],[PSTMP - Base Model]]-ExitPrices[[#This Row],[PSTMP - Base Model]:[PSTMP - Base Model]])/ExitPrices[[#This Row],[PSTMP - Base Model]:[PSTMP - Base Model]]</f>
        <v>0</v>
      </c>
      <c r="C208" s="6">
        <f>(ExitPrices[[#This Row],[PSTMP - Revenue - 10% Increase ]]-ExitPrices[[#This Row],[PSTMP - Base Model]:[PSTMP - Base Model]])/ExitPrices[[#This Row],[PSTMP - Base Model]:[PSTMP - Base Model]]</f>
        <v>0.10000000000000024</v>
      </c>
      <c r="D208" s="6">
        <f>(ExitPrices[[#This Row],[PSTMP - Revenue - 10% Decrease]]-ExitPrices[[#This Row],[PSTMP - Base Model]:[PSTMP - Base Model]])/ExitPrices[[#This Row],[PSTMP - Base Model]:[PSTMP - Base Model]]</f>
        <v>-0.10000000000000002</v>
      </c>
      <c r="E208" s="6">
        <f>(ExitPrices[[#This Row],[PSTMP - Capacity - 10% Increase]]-ExitPrices[[#This Row],[PSTMP - Base Model]:[PSTMP - Base Model]])/ExitPrices[[#This Row],[PSTMP - Base Model]:[PSTMP - Base Model]]</f>
        <v>-9.0909090909091148E-2</v>
      </c>
      <c r="F208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209" spans="1:6" x14ac:dyDescent="0.2">
      <c r="A209" s="4" t="s">
        <v>231</v>
      </c>
      <c r="B209" s="6">
        <f>(ExitPrices[[#This Row],[PSTMP - Base Model]]-ExitPrices[[#This Row],[PSTMP - Base Model]:[PSTMP - Base Model]])/ExitPrices[[#This Row],[PSTMP - Base Model]:[PSTMP - Base Model]]</f>
        <v>0</v>
      </c>
      <c r="C209" s="6">
        <f>(ExitPrices[[#This Row],[PSTMP - Revenue - 10% Increase ]]-ExitPrices[[#This Row],[PSTMP - Base Model]:[PSTMP - Base Model]])/ExitPrices[[#This Row],[PSTMP - Base Model]:[PSTMP - Base Model]]</f>
        <v>0.10000000000000024</v>
      </c>
      <c r="D209" s="6">
        <f>(ExitPrices[[#This Row],[PSTMP - Revenue - 10% Decrease]]-ExitPrices[[#This Row],[PSTMP - Base Model]:[PSTMP - Base Model]])/ExitPrices[[#This Row],[PSTMP - Base Model]:[PSTMP - Base Model]]</f>
        <v>-0.10000000000000002</v>
      </c>
      <c r="E209" s="6">
        <f>(ExitPrices[[#This Row],[PSTMP - Capacity - 10% Increase]]-ExitPrices[[#This Row],[PSTMP - Base Model]:[PSTMP - Base Model]])/ExitPrices[[#This Row],[PSTMP - Base Model]:[PSTMP - Base Model]]</f>
        <v>-9.0909090909091148E-2</v>
      </c>
      <c r="F209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210" spans="1:6" x14ac:dyDescent="0.2">
      <c r="A210" s="4" t="s">
        <v>232</v>
      </c>
      <c r="B210" s="6">
        <f>(ExitPrices[[#This Row],[PSTMP - Base Model]]-ExitPrices[[#This Row],[PSTMP - Base Model]:[PSTMP - Base Model]])/ExitPrices[[#This Row],[PSTMP - Base Model]:[PSTMP - Base Model]]</f>
        <v>0</v>
      </c>
      <c r="C210" s="6">
        <f>(ExitPrices[[#This Row],[PSTMP - Revenue - 10% Increase ]]-ExitPrices[[#This Row],[PSTMP - Base Model]:[PSTMP - Base Model]])/ExitPrices[[#This Row],[PSTMP - Base Model]:[PSTMP - Base Model]]</f>
        <v>0.10000000000000024</v>
      </c>
      <c r="D210" s="6">
        <f>(ExitPrices[[#This Row],[PSTMP - Revenue - 10% Decrease]]-ExitPrices[[#This Row],[PSTMP - Base Model]:[PSTMP - Base Model]])/ExitPrices[[#This Row],[PSTMP - Base Model]:[PSTMP - Base Model]]</f>
        <v>-0.10000000000000002</v>
      </c>
      <c r="E210" s="6">
        <f>(ExitPrices[[#This Row],[PSTMP - Capacity - 10% Increase]]-ExitPrices[[#This Row],[PSTMP - Base Model]:[PSTMP - Base Model]])/ExitPrices[[#This Row],[PSTMP - Base Model]:[PSTMP - Base Model]]</f>
        <v>-9.0909090909091148E-2</v>
      </c>
      <c r="F210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211" spans="1:6" x14ac:dyDescent="0.2">
      <c r="A211" s="4" t="s">
        <v>233</v>
      </c>
      <c r="B211" s="6">
        <f>(ExitPrices[[#This Row],[PSTMP - Base Model]]-ExitPrices[[#This Row],[PSTMP - Base Model]:[PSTMP - Base Model]])/ExitPrices[[#This Row],[PSTMP - Base Model]:[PSTMP - Base Model]]</f>
        <v>0</v>
      </c>
      <c r="C211" s="6">
        <f>(ExitPrices[[#This Row],[PSTMP - Revenue - 10% Increase ]]-ExitPrices[[#This Row],[PSTMP - Base Model]:[PSTMP - Base Model]])/ExitPrices[[#This Row],[PSTMP - Base Model]:[PSTMP - Base Model]]</f>
        <v>0.10000000000000024</v>
      </c>
      <c r="D211" s="6">
        <f>(ExitPrices[[#This Row],[PSTMP - Revenue - 10% Decrease]]-ExitPrices[[#This Row],[PSTMP - Base Model]:[PSTMP - Base Model]])/ExitPrices[[#This Row],[PSTMP - Base Model]:[PSTMP - Base Model]]</f>
        <v>-0.10000000000000002</v>
      </c>
      <c r="E211" s="6">
        <f>(ExitPrices[[#This Row],[PSTMP - Capacity - 10% Increase]]-ExitPrices[[#This Row],[PSTMP - Base Model]:[PSTMP - Base Model]])/ExitPrices[[#This Row],[PSTMP - Base Model]:[PSTMP - Base Model]]</f>
        <v>-9.0909090909091148E-2</v>
      </c>
      <c r="F211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212" spans="1:6" x14ac:dyDescent="0.2">
      <c r="A212" s="4" t="s">
        <v>234</v>
      </c>
      <c r="B212" s="6">
        <f>(ExitPrices[[#This Row],[PSTMP - Base Model]]-ExitPrices[[#This Row],[PSTMP - Base Model]:[PSTMP - Base Model]])/ExitPrices[[#This Row],[PSTMP - Base Model]:[PSTMP - Base Model]]</f>
        <v>0</v>
      </c>
      <c r="C212" s="6">
        <f>(ExitPrices[[#This Row],[PSTMP - Revenue - 10% Increase ]]-ExitPrices[[#This Row],[PSTMP - Base Model]:[PSTMP - Base Model]])/ExitPrices[[#This Row],[PSTMP - Base Model]:[PSTMP - Base Model]]</f>
        <v>0.10000000000000024</v>
      </c>
      <c r="D212" s="6">
        <f>(ExitPrices[[#This Row],[PSTMP - Revenue - 10% Decrease]]-ExitPrices[[#This Row],[PSTMP - Base Model]:[PSTMP - Base Model]])/ExitPrices[[#This Row],[PSTMP - Base Model]:[PSTMP - Base Model]]</f>
        <v>-0.10000000000000002</v>
      </c>
      <c r="E212" s="6">
        <f>(ExitPrices[[#This Row],[PSTMP - Capacity - 10% Increase]]-ExitPrices[[#This Row],[PSTMP - Base Model]:[PSTMP - Base Model]])/ExitPrices[[#This Row],[PSTMP - Base Model]:[PSTMP - Base Model]]</f>
        <v>-9.0909090909091148E-2</v>
      </c>
      <c r="F212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213" spans="1:6" x14ac:dyDescent="0.2">
      <c r="A213" s="4" t="s">
        <v>235</v>
      </c>
      <c r="B213" s="6">
        <f>(ExitPrices[[#This Row],[PSTMP - Base Model]]-ExitPrices[[#This Row],[PSTMP - Base Model]:[PSTMP - Base Model]])/ExitPrices[[#This Row],[PSTMP - Base Model]:[PSTMP - Base Model]]</f>
        <v>0</v>
      </c>
      <c r="C213" s="6">
        <f>(ExitPrices[[#This Row],[PSTMP - Revenue - 10% Increase ]]-ExitPrices[[#This Row],[PSTMP - Base Model]:[PSTMP - Base Model]])/ExitPrices[[#This Row],[PSTMP - Base Model]:[PSTMP - Base Model]]</f>
        <v>0.10000000000000024</v>
      </c>
      <c r="D213" s="6">
        <f>(ExitPrices[[#This Row],[PSTMP - Revenue - 10% Decrease]]-ExitPrices[[#This Row],[PSTMP - Base Model]:[PSTMP - Base Model]])/ExitPrices[[#This Row],[PSTMP - Base Model]:[PSTMP - Base Model]]</f>
        <v>-0.10000000000000002</v>
      </c>
      <c r="E213" s="6">
        <f>(ExitPrices[[#This Row],[PSTMP - Capacity - 10% Increase]]-ExitPrices[[#This Row],[PSTMP - Base Model]:[PSTMP - Base Model]])/ExitPrices[[#This Row],[PSTMP - Base Model]:[PSTMP - Base Model]]</f>
        <v>-9.0909090909091148E-2</v>
      </c>
      <c r="F213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214" spans="1:6" x14ac:dyDescent="0.2">
      <c r="A214" s="4" t="s">
        <v>236</v>
      </c>
      <c r="B214" s="6">
        <f>(ExitPrices[[#This Row],[PSTMP - Base Model]]-ExitPrices[[#This Row],[PSTMP - Base Model]:[PSTMP - Base Model]])/ExitPrices[[#This Row],[PSTMP - Base Model]:[PSTMP - Base Model]]</f>
        <v>0</v>
      </c>
      <c r="C214" s="6">
        <f>(ExitPrices[[#This Row],[PSTMP - Revenue - 10% Increase ]]-ExitPrices[[#This Row],[PSTMP - Base Model]:[PSTMP - Base Model]])/ExitPrices[[#This Row],[PSTMP - Base Model]:[PSTMP - Base Model]]</f>
        <v>0.10000000000000024</v>
      </c>
      <c r="D214" s="6">
        <f>(ExitPrices[[#This Row],[PSTMP - Revenue - 10% Decrease]]-ExitPrices[[#This Row],[PSTMP - Base Model]:[PSTMP - Base Model]])/ExitPrices[[#This Row],[PSTMP - Base Model]:[PSTMP - Base Model]]</f>
        <v>-0.10000000000000002</v>
      </c>
      <c r="E214" s="6">
        <f>(ExitPrices[[#This Row],[PSTMP - Capacity - 10% Increase]]-ExitPrices[[#This Row],[PSTMP - Base Model]:[PSTMP - Base Model]])/ExitPrices[[#This Row],[PSTMP - Base Model]:[PSTMP - Base Model]]</f>
        <v>-9.0909090909091148E-2</v>
      </c>
      <c r="F214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215" spans="1:6" x14ac:dyDescent="0.2">
      <c r="A215" s="4" t="s">
        <v>237</v>
      </c>
      <c r="B215" s="6">
        <f>(ExitPrices[[#This Row],[PSTMP - Base Model]]-ExitPrices[[#This Row],[PSTMP - Base Model]:[PSTMP - Base Model]])/ExitPrices[[#This Row],[PSTMP - Base Model]:[PSTMP - Base Model]]</f>
        <v>0</v>
      </c>
      <c r="C215" s="6">
        <f>(ExitPrices[[#This Row],[PSTMP - Revenue - 10% Increase ]]-ExitPrices[[#This Row],[PSTMP - Base Model]:[PSTMP - Base Model]])/ExitPrices[[#This Row],[PSTMP - Base Model]:[PSTMP - Base Model]]</f>
        <v>0.10000000000000024</v>
      </c>
      <c r="D215" s="6">
        <f>(ExitPrices[[#This Row],[PSTMP - Revenue - 10% Decrease]]-ExitPrices[[#This Row],[PSTMP - Base Model]:[PSTMP - Base Model]])/ExitPrices[[#This Row],[PSTMP - Base Model]:[PSTMP - Base Model]]</f>
        <v>-0.10000000000000002</v>
      </c>
      <c r="E215" s="6">
        <f>(ExitPrices[[#This Row],[PSTMP - Capacity - 10% Increase]]-ExitPrices[[#This Row],[PSTMP - Base Model]:[PSTMP - Base Model]])/ExitPrices[[#This Row],[PSTMP - Base Model]:[PSTMP - Base Model]]</f>
        <v>-9.0909090909091148E-2</v>
      </c>
      <c r="F215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216" spans="1:6" x14ac:dyDescent="0.2">
      <c r="A216" s="4" t="s">
        <v>238</v>
      </c>
      <c r="B216" s="6">
        <f>(ExitPrices[[#This Row],[PSTMP - Base Model]]-ExitPrices[[#This Row],[PSTMP - Base Model]:[PSTMP - Base Model]])/ExitPrices[[#This Row],[PSTMP - Base Model]:[PSTMP - Base Model]]</f>
        <v>0</v>
      </c>
      <c r="C216" s="6">
        <f>(ExitPrices[[#This Row],[PSTMP - Revenue - 10% Increase ]]-ExitPrices[[#This Row],[PSTMP - Base Model]:[PSTMP - Base Model]])/ExitPrices[[#This Row],[PSTMP - Base Model]:[PSTMP - Base Model]]</f>
        <v>0.10000000000000024</v>
      </c>
      <c r="D216" s="6">
        <f>(ExitPrices[[#This Row],[PSTMP - Revenue - 10% Decrease]]-ExitPrices[[#This Row],[PSTMP - Base Model]:[PSTMP - Base Model]])/ExitPrices[[#This Row],[PSTMP - Base Model]:[PSTMP - Base Model]]</f>
        <v>-0.10000000000000002</v>
      </c>
      <c r="E216" s="6">
        <f>(ExitPrices[[#This Row],[PSTMP - Capacity - 10% Increase]]-ExitPrices[[#This Row],[PSTMP - Base Model]:[PSTMP - Base Model]])/ExitPrices[[#This Row],[PSTMP - Base Model]:[PSTMP - Base Model]]</f>
        <v>-9.0909090909091148E-2</v>
      </c>
      <c r="F216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217" spans="1:6" x14ac:dyDescent="0.2">
      <c r="A217" s="4" t="s">
        <v>239</v>
      </c>
      <c r="B217" s="6">
        <f>(ExitPrices[[#This Row],[PSTMP - Base Model]]-ExitPrices[[#This Row],[PSTMP - Base Model]:[PSTMP - Base Model]])/ExitPrices[[#This Row],[PSTMP - Base Model]:[PSTMP - Base Model]]</f>
        <v>0</v>
      </c>
      <c r="C217" s="6">
        <f>(ExitPrices[[#This Row],[PSTMP - Revenue - 10% Increase ]]-ExitPrices[[#This Row],[PSTMP - Base Model]:[PSTMP - Base Model]])/ExitPrices[[#This Row],[PSTMP - Base Model]:[PSTMP - Base Model]]</f>
        <v>0.10000000000000024</v>
      </c>
      <c r="D217" s="6">
        <f>(ExitPrices[[#This Row],[PSTMP - Revenue - 10% Decrease]]-ExitPrices[[#This Row],[PSTMP - Base Model]:[PSTMP - Base Model]])/ExitPrices[[#This Row],[PSTMP - Base Model]:[PSTMP - Base Model]]</f>
        <v>-0.10000000000000002</v>
      </c>
      <c r="E217" s="6">
        <f>(ExitPrices[[#This Row],[PSTMP - Capacity - 10% Increase]]-ExitPrices[[#This Row],[PSTMP - Base Model]:[PSTMP - Base Model]])/ExitPrices[[#This Row],[PSTMP - Base Model]:[PSTMP - Base Model]]</f>
        <v>-9.0909090909091148E-2</v>
      </c>
      <c r="F217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218" spans="1:6" x14ac:dyDescent="0.2">
      <c r="A218" s="4" t="s">
        <v>240</v>
      </c>
      <c r="B218" s="6">
        <f>(ExitPrices[[#This Row],[PSTMP - Base Model]]-ExitPrices[[#This Row],[PSTMP - Base Model]:[PSTMP - Base Model]])/ExitPrices[[#This Row],[PSTMP - Base Model]:[PSTMP - Base Model]]</f>
        <v>0</v>
      </c>
      <c r="C218" s="6">
        <f>(ExitPrices[[#This Row],[PSTMP - Revenue - 10% Increase ]]-ExitPrices[[#This Row],[PSTMP - Base Model]:[PSTMP - Base Model]])/ExitPrices[[#This Row],[PSTMP - Base Model]:[PSTMP - Base Model]]</f>
        <v>0.10000000000000024</v>
      </c>
      <c r="D218" s="6">
        <f>(ExitPrices[[#This Row],[PSTMP - Revenue - 10% Decrease]]-ExitPrices[[#This Row],[PSTMP - Base Model]:[PSTMP - Base Model]])/ExitPrices[[#This Row],[PSTMP - Base Model]:[PSTMP - Base Model]]</f>
        <v>-0.10000000000000002</v>
      </c>
      <c r="E218" s="6">
        <f>(ExitPrices[[#This Row],[PSTMP - Capacity - 10% Increase]]-ExitPrices[[#This Row],[PSTMP - Base Model]:[PSTMP - Base Model]])/ExitPrices[[#This Row],[PSTMP - Base Model]:[PSTMP - Base Model]]</f>
        <v>-9.0909090909091148E-2</v>
      </c>
      <c r="F218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219" spans="1:6" x14ac:dyDescent="0.2">
      <c r="A219" s="4" t="s">
        <v>241</v>
      </c>
      <c r="B219" s="6">
        <f>(ExitPrices[[#This Row],[PSTMP - Base Model]]-ExitPrices[[#This Row],[PSTMP - Base Model]:[PSTMP - Base Model]])/ExitPrices[[#This Row],[PSTMP - Base Model]:[PSTMP - Base Model]]</f>
        <v>0</v>
      </c>
      <c r="C219" s="6">
        <f>(ExitPrices[[#This Row],[PSTMP - Revenue - 10% Increase ]]-ExitPrices[[#This Row],[PSTMP - Base Model]:[PSTMP - Base Model]])/ExitPrices[[#This Row],[PSTMP - Base Model]:[PSTMP - Base Model]]</f>
        <v>0.10000000000000024</v>
      </c>
      <c r="D219" s="6">
        <f>(ExitPrices[[#This Row],[PSTMP - Revenue - 10% Decrease]]-ExitPrices[[#This Row],[PSTMP - Base Model]:[PSTMP - Base Model]])/ExitPrices[[#This Row],[PSTMP - Base Model]:[PSTMP - Base Model]]</f>
        <v>-0.10000000000000002</v>
      </c>
      <c r="E219" s="6">
        <f>(ExitPrices[[#This Row],[PSTMP - Capacity - 10% Increase]]-ExitPrices[[#This Row],[PSTMP - Base Model]:[PSTMP - Base Model]])/ExitPrices[[#This Row],[PSTMP - Base Model]:[PSTMP - Base Model]]</f>
        <v>-9.0909090909091148E-2</v>
      </c>
      <c r="F219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220" spans="1:6" x14ac:dyDescent="0.2">
      <c r="A220" s="4" t="s">
        <v>242</v>
      </c>
      <c r="B220" s="6">
        <f>(ExitPrices[[#This Row],[PSTMP - Base Model]]-ExitPrices[[#This Row],[PSTMP - Base Model]:[PSTMP - Base Model]])/ExitPrices[[#This Row],[PSTMP - Base Model]:[PSTMP - Base Model]]</f>
        <v>0</v>
      </c>
      <c r="C220" s="6">
        <f>(ExitPrices[[#This Row],[PSTMP - Revenue - 10% Increase ]]-ExitPrices[[#This Row],[PSTMP - Base Model]:[PSTMP - Base Model]])/ExitPrices[[#This Row],[PSTMP - Base Model]:[PSTMP - Base Model]]</f>
        <v>0.10000000000000024</v>
      </c>
      <c r="D220" s="6">
        <f>(ExitPrices[[#This Row],[PSTMP - Revenue - 10% Decrease]]-ExitPrices[[#This Row],[PSTMP - Base Model]:[PSTMP - Base Model]])/ExitPrices[[#This Row],[PSTMP - Base Model]:[PSTMP - Base Model]]</f>
        <v>-0.10000000000000002</v>
      </c>
      <c r="E220" s="6">
        <f>(ExitPrices[[#This Row],[PSTMP - Capacity - 10% Increase]]-ExitPrices[[#This Row],[PSTMP - Base Model]:[PSTMP - Base Model]])/ExitPrices[[#This Row],[PSTMP - Base Model]:[PSTMP - Base Model]]</f>
        <v>-9.0909090909091148E-2</v>
      </c>
      <c r="F220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221" spans="1:6" x14ac:dyDescent="0.2">
      <c r="A221" s="4" t="s">
        <v>243</v>
      </c>
      <c r="B221" s="6">
        <f>(ExitPrices[[#This Row],[PSTMP - Base Model]]-ExitPrices[[#This Row],[PSTMP - Base Model]:[PSTMP - Base Model]])/ExitPrices[[#This Row],[PSTMP - Base Model]:[PSTMP - Base Model]]</f>
        <v>0</v>
      </c>
      <c r="C221" s="6">
        <f>(ExitPrices[[#This Row],[PSTMP - Revenue - 10% Increase ]]-ExitPrices[[#This Row],[PSTMP - Base Model]:[PSTMP - Base Model]])/ExitPrices[[#This Row],[PSTMP - Base Model]:[PSTMP - Base Model]]</f>
        <v>0.10000000000000024</v>
      </c>
      <c r="D221" s="6">
        <f>(ExitPrices[[#This Row],[PSTMP - Revenue - 10% Decrease]]-ExitPrices[[#This Row],[PSTMP - Base Model]:[PSTMP - Base Model]])/ExitPrices[[#This Row],[PSTMP - Base Model]:[PSTMP - Base Model]]</f>
        <v>-0.10000000000000002</v>
      </c>
      <c r="E221" s="6">
        <f>(ExitPrices[[#This Row],[PSTMP - Capacity - 10% Increase]]-ExitPrices[[#This Row],[PSTMP - Base Model]:[PSTMP - Base Model]])/ExitPrices[[#This Row],[PSTMP - Base Model]:[PSTMP - Base Model]]</f>
        <v>-9.0909090909091148E-2</v>
      </c>
      <c r="F221" s="6">
        <f>(ExitPrices[[#This Row],[PSTMP - Capacity - 10% Decrease]]-ExitPrices[[#This Row],[PSTMP - Base Model]:[PSTMP - Base Model]])/ExitPrices[[#This Row],[PSTMP - Base Model]:[PSTMP - Base Model]]</f>
        <v>0.11111111111111145</v>
      </c>
    </row>
    <row r="222" spans="1:6" x14ac:dyDescent="0.2">
      <c r="A222" s="4" t="s">
        <v>244</v>
      </c>
      <c r="B222" s="6">
        <f>(ExitPrices[[#This Row],[PSTMP - Base Model]]-ExitPrices[[#This Row],[PSTMP - Base Model]:[PSTMP - Base Model]])/ExitPrices[[#This Row],[PSTMP - Base Model]:[PSTMP - Base Model]]</f>
        <v>0</v>
      </c>
      <c r="C222" s="6">
        <f>(ExitPrices[[#This Row],[PSTMP - Revenue - 10% Increase ]]-ExitPrices[[#This Row],[PSTMP - Base Model]:[PSTMP - Base Model]])/ExitPrices[[#This Row],[PSTMP - Base Model]:[PSTMP - Base Model]]</f>
        <v>0.10000000000000024</v>
      </c>
      <c r="D222" s="6">
        <f>(ExitPrices[[#This Row],[PSTMP - Revenue - 10% Decrease]]-ExitPrices[[#This Row],[PSTMP - Base Model]:[PSTMP - Base Model]])/ExitPrices[[#This Row],[PSTMP - Base Model]:[PSTMP - Base Model]]</f>
        <v>-0.10000000000000002</v>
      </c>
      <c r="E222" s="6">
        <f>(ExitPrices[[#This Row],[PSTMP - Capacity - 10% Increase]]-ExitPrices[[#This Row],[PSTMP - Base Model]:[PSTMP - Base Model]])/ExitPrices[[#This Row],[PSTMP - Base Model]:[PSTMP - Base Model]]</f>
        <v>-9.0909090909091148E-2</v>
      </c>
      <c r="F222" s="6">
        <f>(ExitPrices[[#This Row],[PSTMP - Capacity - 10% Decrease]]-ExitPrices[[#This Row],[PSTMP - Base Model]:[PSTMP - Base Model]])/ExitPrices[[#This Row],[PSTMP - Base Model]:[PSTMP - Base Model]]</f>
        <v>0.11111111111111145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Entry Prices</vt:lpstr>
      <vt:lpstr>Entry Difference</vt:lpstr>
      <vt:lpstr>Exit Prices</vt:lpstr>
      <vt:lpstr>Exit Difference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Helen Bennett</cp:lastModifiedBy>
  <dcterms:created xsi:type="dcterms:W3CDTF">2018-04-17T08:50:39Z</dcterms:created>
  <dcterms:modified xsi:type="dcterms:W3CDTF">2018-04-19T08:35:46Z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1502780983</vt:i4>
  </property>
  <property fmtid="{D5CDD505-2E9C-101B-9397-08002B2CF9AE}" pid="3" name="_NewReviewCycle">
    <vt:lpwstr/>
  </property>
  <property fmtid="{D5CDD505-2E9C-101B-9397-08002B2CF9AE}" pid="4" name="_EmailSubject">
    <vt:lpwstr>0621 Analysis for Upload and Friday WG</vt:lpwstr>
  </property>
  <property fmtid="{D5CDD505-2E9C-101B-9397-08002B2CF9AE}" pid="5" name="_AuthorEmail">
    <vt:lpwstr>adam.bates@nationalgrid.com</vt:lpwstr>
  </property>
  <property fmtid="{D5CDD505-2E9C-101B-9397-08002B2CF9AE}" pid="6" name="_AuthorEmailDisplayName">
    <vt:lpwstr>Bates, Adam</vt:lpwstr>
  </property>
</Properties>
</file>