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480" windowWidth="15000" windowHeight="5460" tabRatio="217" firstSheet="2" activeTab="2"/>
  </bookViews>
  <sheets>
    <sheet name="Version" sheetId="2" state="hidden" r:id="rId1"/>
    <sheet name="KPI_July" sheetId="6" state="hidden" r:id="rId2"/>
    <sheet name="KPI_Tracker" sheetId="1" r:id="rId3"/>
    <sheet name="KPI Analysis" sheetId="5" state="hidden" r:id="rId4"/>
    <sheet name="Notes" sheetId="3" state="hidden" r:id="rId5"/>
    <sheet name="KPI Dashboard" sheetId="4" state="hidden" r:id="rId6"/>
    <sheet name="Sheet1" sheetId="7" r:id="rId7"/>
  </sheets>
  <definedNames>
    <definedName name="_xlnm._FilterDatabase" localSheetId="1" hidden="1">KPI_July!$A$2:$P$112</definedName>
    <definedName name="_xlnm._FilterDatabase" localSheetId="2" hidden="1">KPI_Tracker!$A$2:$M$110</definedName>
    <definedName name="ORIGINAL">#REF!</definedName>
    <definedName name="_xlnm.Print_Titles" localSheetId="1">KPI_July!$2:$2</definedName>
    <definedName name="_xlnm.Print_Titles" localSheetId="2">KPI_Tracker!$2:$2</definedName>
  </definedNames>
  <calcPr calcId="145621"/>
  <pivotCaches>
    <pivotCache cacheId="5" r:id="rId8"/>
    <pivotCache cacheId="6" r:id="rId9"/>
    <pivotCache cacheId="7" r:id="rId10"/>
    <pivotCache cacheId="8" r:id="rId11"/>
    <pivotCache cacheId="9" r:id="rId12"/>
  </pivotCaches>
</workbook>
</file>

<file path=xl/calcChain.xml><?xml version="1.0" encoding="utf-8"?>
<calcChain xmlns="http://schemas.openxmlformats.org/spreadsheetml/2006/main">
  <c r="AJ21" i="4" l="1"/>
  <c r="AJ22" i="4"/>
  <c r="AJ23" i="4"/>
  <c r="AJ24" i="4"/>
  <c r="AJ25" i="4"/>
  <c r="AJ26" i="4"/>
  <c r="AJ27" i="4"/>
  <c r="AJ28" i="4"/>
  <c r="AJ29" i="4"/>
  <c r="AJ20" i="4"/>
  <c r="AJ16" i="4"/>
  <c r="AJ17" i="4"/>
  <c r="AG29" i="4"/>
  <c r="AG28" i="4"/>
  <c r="AG27" i="4"/>
  <c r="AG26" i="4"/>
  <c r="AG25" i="4"/>
  <c r="AG24" i="4"/>
  <c r="AG23" i="4"/>
  <c r="AG22" i="4"/>
  <c r="AG21" i="4"/>
  <c r="AG17" i="4"/>
  <c r="AG16" i="4"/>
  <c r="AG15" i="4"/>
  <c r="AJ15" i="4"/>
  <c r="AG14" i="4"/>
  <c r="AJ14" i="4"/>
  <c r="AG13" i="4"/>
  <c r="AJ13" i="4"/>
  <c r="AG12" i="4"/>
  <c r="AJ12" i="4"/>
  <c r="AG20" i="4"/>
  <c r="AG8" i="4"/>
  <c r="AJ8" i="4"/>
  <c r="AG9" i="4"/>
  <c r="AJ9" i="4"/>
  <c r="AG10" i="4"/>
  <c r="AJ10" i="4"/>
  <c r="AG11" i="4"/>
  <c r="AJ11" i="4"/>
  <c r="AG7" i="4"/>
  <c r="AJ7" i="4"/>
  <c r="U11" i="4"/>
  <c r="E23" i="5"/>
  <c r="S13" i="4"/>
  <c r="Y7" i="4"/>
  <c r="AC7" i="4"/>
  <c r="AB22" i="4"/>
  <c r="P22" i="4"/>
  <c r="P24" i="4"/>
  <c r="U13" i="4"/>
  <c r="Y15" i="4"/>
  <c r="AC13" i="4"/>
  <c r="X26" i="4"/>
  <c r="AB28" i="4"/>
  <c r="T24" i="4"/>
  <c r="AA9" i="4"/>
  <c r="W13" i="4"/>
  <c r="Y9" i="4"/>
  <c r="W15" i="4"/>
  <c r="U15" i="4"/>
  <c r="S9" i="4"/>
  <c r="AE13" i="4"/>
  <c r="AA7" i="4"/>
  <c r="AE7" i="4"/>
  <c r="X24" i="4"/>
  <c r="Q7" i="4"/>
  <c r="Q13" i="4"/>
  <c r="AB26" i="4"/>
  <c r="AB20" i="4"/>
  <c r="S7" i="4"/>
  <c r="X22" i="4"/>
  <c r="T20" i="4"/>
  <c r="Y11" i="4"/>
  <c r="Q15" i="4"/>
  <c r="P20" i="4"/>
  <c r="T26" i="4"/>
  <c r="U7" i="4"/>
  <c r="S11" i="4"/>
  <c r="AE15" i="4"/>
  <c r="X20" i="4"/>
  <c r="S15" i="4"/>
  <c r="AA15" i="4"/>
  <c r="Y13" i="4"/>
  <c r="P26" i="4"/>
  <c r="Q11" i="4"/>
  <c r="AC9" i="4"/>
  <c r="W9" i="4"/>
  <c r="T22" i="4"/>
  <c r="W7" i="4"/>
  <c r="AC11" i="4"/>
  <c r="AE11" i="4"/>
  <c r="Q9" i="4"/>
  <c r="AE9" i="4"/>
  <c r="T28" i="4"/>
  <c r="AC15" i="4"/>
  <c r="AA13" i="4"/>
  <c r="E16" i="5"/>
  <c r="W11" i="4"/>
  <c r="AA11" i="4"/>
  <c r="U9" i="4"/>
  <c r="X28" i="4"/>
  <c r="P28" i="4"/>
  <c r="AB24" i="4"/>
  <c r="E26" i="5"/>
  <c r="G26" i="5"/>
  <c r="B9" i="4"/>
  <c r="AD9" i="4"/>
  <c r="AD11" i="4"/>
  <c r="AD13" i="4"/>
  <c r="AD15" i="4"/>
  <c r="AB7" i="4"/>
  <c r="AB9" i="4"/>
  <c r="AB11" i="4"/>
  <c r="AB13" i="4"/>
  <c r="AB15" i="4"/>
  <c r="AD7" i="4"/>
  <c r="Z7" i="4"/>
  <c r="Z9" i="4"/>
  <c r="Z11" i="4"/>
  <c r="Z13" i="4"/>
  <c r="Z15" i="4"/>
  <c r="X7" i="4"/>
  <c r="X9" i="4"/>
  <c r="X11" i="4"/>
  <c r="X13" i="4"/>
  <c r="X15" i="4"/>
  <c r="V9" i="4"/>
  <c r="V13" i="4"/>
  <c r="T9" i="4"/>
  <c r="T15" i="4"/>
  <c r="V7" i="4"/>
  <c r="V11" i="4"/>
  <c r="V15" i="4"/>
  <c r="T7" i="4"/>
  <c r="T11" i="4"/>
  <c r="T13" i="4"/>
  <c r="R7" i="4"/>
  <c r="R11" i="4"/>
  <c r="R15" i="4"/>
  <c r="R9" i="4"/>
  <c r="R13" i="4"/>
  <c r="P11" i="4"/>
  <c r="P15" i="4"/>
  <c r="P13" i="4"/>
  <c r="P9" i="4"/>
  <c r="P7" i="4"/>
</calcChain>
</file>

<file path=xl/sharedStrings.xml><?xml version="1.0" encoding="utf-8"?>
<sst xmlns="http://schemas.openxmlformats.org/spreadsheetml/2006/main" count="2503" uniqueCount="1044">
  <si>
    <t>Reference</t>
  </si>
  <si>
    <t>Service Requirement Description</t>
  </si>
  <si>
    <t>Service Requirement Trigger</t>
  </si>
  <si>
    <t>Service Requirement Output</t>
  </si>
  <si>
    <t>Time for delivery of service requirement</t>
  </si>
  <si>
    <t>How service requirement delivered</t>
  </si>
  <si>
    <t xml:space="preserve">Performance standard </t>
  </si>
  <si>
    <t>UNC Ref</t>
  </si>
  <si>
    <t>Comments</t>
  </si>
  <si>
    <t>DS-CS SA1 - 02</t>
  </si>
  <si>
    <t>Respond to Supply Point Enquiry</t>
  </si>
  <si>
    <t xml:space="preserve">Receipt of Supply Point Enquiry from a User
</t>
  </si>
  <si>
    <t xml:space="preserve">Send Enquiring User a response or reject enquiry and send Enquiring User details of reason for rejection </t>
  </si>
  <si>
    <t xml:space="preserve">Within two (2) Supply Point System Business Days of receipt </t>
  </si>
  <si>
    <t>UK Link Communication</t>
  </si>
  <si>
    <t xml:space="preserve">Submit 100% of files (excluding transfer of ownership)  </t>
  </si>
  <si>
    <t>TPD G1.16</t>
  </si>
  <si>
    <t>DS-CS SA1 - 04</t>
  </si>
  <si>
    <t>Respond to Supply Point Nomination</t>
  </si>
  <si>
    <t>Receipt of Supply Point Nomination from a Proposing User</t>
  </si>
  <si>
    <t xml:space="preserve">Send Proposing User a Supply Point Offer, reject the Supply Point Nomination and send User details of the reasons for rejection or send User and relevant Network Operator a referral notice </t>
  </si>
  <si>
    <t xml:space="preserve">Within two (2) Supply Point System Business Days of receipt of the Supply Point Nomination </t>
  </si>
  <si>
    <t>Submit 100% of files (excluding transfer of ownership)</t>
  </si>
  <si>
    <t>TPD G2.4.1,G2.3.4, G2.3.5, G2.3.6, G2.3.7, G2.3.8, G2.3.9, G5.4.2 G2.1.2(a)</t>
  </si>
  <si>
    <t>DS-CS SA1 - 05</t>
  </si>
  <si>
    <t>Submission of Supply Point Offer following submission of referral notice or reuest for information to a Network Operator</t>
  </si>
  <si>
    <t xml:space="preserve">Receipt of response from a Network Operator </t>
  </si>
  <si>
    <t xml:space="preserve">Send User a Supply Point Offer or reject the Supply Point Nomination and send the User details of the reasons for rejection </t>
  </si>
  <si>
    <t>Within two (2) Business Days of receipt of a response to the referral from the Network Operator or request for information</t>
  </si>
  <si>
    <t xml:space="preserve">Submit 100% of files (excluding transfer of ownership) </t>
  </si>
  <si>
    <t>TPD G2.3.4 (b), G2.3.8, G2.3.9</t>
  </si>
  <si>
    <t>DS-CS SA1 - 06</t>
  </si>
  <si>
    <t>Notification of the prevailing Supply Point Capacity becoming greater than the Offered Supply Point Capacity as a result of a Supply Point Ratchet.</t>
  </si>
  <si>
    <t>Receipt of notification by the CDSP of the prevailing Supply Point Capacity becoming greater than the Offered Supply Point Capacity at any time prior to the submission of a Supply Point Confirmation by the Proposing User</t>
  </si>
  <si>
    <t>Send Proposing User notice that Supply Point Offer has lapsed</t>
  </si>
  <si>
    <t>Within two (2) Business Days of the prevailing Supply Point Capacity becoming greater than the Offered Supply Point Capacity</t>
  </si>
  <si>
    <t>TPD G2.4.5 (a)</t>
  </si>
  <si>
    <t xml:space="preserve"> </t>
  </si>
  <si>
    <t>DS-CS SA1 - 07</t>
  </si>
  <si>
    <t>Notification of the prevailing Supply Point Capacity becoming greater than the Offered Supply Point Capacity as a result of a Capacity Revision Application</t>
  </si>
  <si>
    <t>Inform the Proposing User of the application of paragraph 2.7.3</t>
  </si>
  <si>
    <t xml:space="preserve">Within 5 Supply Point Systems Business Days after the occurrence of the event giving rise to the application of paragraph 2.7.3 </t>
  </si>
  <si>
    <t xml:space="preserve">
Within 5 Supply Point Systems Business Days after the occurrence of the event giving rise to the application of paragraph 2.7.3</t>
  </si>
  <si>
    <r>
      <t>TPD G2.4.6</t>
    </r>
    <r>
      <rPr>
        <strike/>
        <sz val="11"/>
        <color theme="1"/>
        <rFont val="Calibri"/>
        <family val="2"/>
        <scheme val="minor"/>
      </rPr>
      <t xml:space="preserve"> </t>
    </r>
  </si>
  <si>
    <t>DS-CS SA1 - 08</t>
  </si>
  <si>
    <t>Notification of revision to the Formula Year Annual Quantity or End User Category</t>
  </si>
  <si>
    <t>A change in the Formula Year Annual Quantity or End User Category in relation to a Proposed Supply Point during the period a Supply Point Offer remains valid</t>
  </si>
  <si>
    <t xml:space="preserve">Send Proposing User notice of change to Formula Year Annual Quantity or End User Category </t>
  </si>
  <si>
    <t>Within two (2) Supply Point Systems Business Days of the change of the Formula Year Annual Quantity or End User Category</t>
  </si>
  <si>
    <t xml:space="preserve">Submit 100% of files (excluding transfer of ownership)         </t>
  </si>
  <si>
    <t>TPD G2.4.7</t>
  </si>
  <si>
    <t>DS-CS SA1 - 09</t>
  </si>
  <si>
    <t>Respond to Supply Point Confirmations</t>
  </si>
  <si>
    <t>Receipt of Supply Point Confirmation from a Proposing User where the Proposed Supply Point includes a Shared Supply Meter Point</t>
  </si>
  <si>
    <t xml:space="preserve">Send Proposing User notice acknowledging receipt of Supply Point Confirmation or rejecting Supply Point Confirmation and details of reasons for rejection </t>
  </si>
  <si>
    <t xml:space="preserve">Within two (2) Supply Point Systems Business Days of receipt of the Supply Point Confirmation </t>
  </si>
  <si>
    <t xml:space="preserve">TPD  G2.5.11, G2.5.5, G2.6.2  and G2.6.3 </t>
  </si>
  <si>
    <t>DS-CS SA1 - 11</t>
  </si>
  <si>
    <t>Notification to existing User of receipt of Supply Point Confirmation</t>
  </si>
  <si>
    <t xml:space="preserve">Receipt of Supply Point Confirmation from a Proposing User which is not rejected which a Supply Point Withdrawal has not been submitted </t>
  </si>
  <si>
    <t>Send existing User notice of submission of a Supply Point Confirmation and the Proposed Supply Point Registration Date</t>
  </si>
  <si>
    <t>TPD G2.8.1(a)</t>
  </si>
  <si>
    <t>DS-CS SA1 - 12</t>
  </si>
  <si>
    <t>Respond to Proposing User following Supply Point Objection</t>
  </si>
  <si>
    <t xml:space="preserve">Receipt of Supply Point Objection from the Registered User </t>
  </si>
  <si>
    <t>Send notice to Proposing User of objection  and where objecting User is required to declare its identity, notify the Proposing User of the identity of the objecting User; and where the objection was raised at the request of the Consumer and the reasons for the objection have been provided</t>
  </si>
  <si>
    <t xml:space="preserve">Within two (2) Supply Point Systems Business Days of receipt of Supply Point Objection </t>
  </si>
  <si>
    <t>TPD G2.8.3(b), (c ), (d) and €
G2.8.4(b)</t>
  </si>
  <si>
    <t xml:space="preserve">DS-CS SA1 - 13
</t>
  </si>
  <si>
    <t>Respond to Objecting User following receipt of Supply Point Objection</t>
  </si>
  <si>
    <t>Send notice to objecting User of acceptance or rejection of Supply Point Objection</t>
  </si>
  <si>
    <t xml:space="preserve">Within two (2) Business Days of receipt of Supply Point Objection </t>
  </si>
  <si>
    <t>TPD G2.8.3(d)</t>
  </si>
  <si>
    <t>DS-CS SA1 - 14</t>
  </si>
  <si>
    <t>Notification of Supply Point Objection not withdrawn</t>
  </si>
  <si>
    <t>Receipt of Supply Point Objection from an objecting User which is not withdrawn by the Objection Deadline</t>
  </si>
  <si>
    <t xml:space="preserve">Send  each Existing Registered User notice of lapse of Supply Point Confirmation </t>
  </si>
  <si>
    <t>By not later than one (1) Supply Point Systems Business Day  before the Proposed Supply Point Registration Date</t>
  </si>
  <si>
    <t xml:space="preserve"> 90% of transfer of ownership files to be issued by 08:00 on D-2 Supply Point Systems Business Days before the transfer date and in any event 100% issued within 2 Supply Point Systems Business Days.</t>
  </si>
  <si>
    <t>TPD G2.8.6</t>
  </si>
  <si>
    <t>DS-CS SA1 - 15</t>
  </si>
  <si>
    <t>Notification to Proposing User of effectiveness of Supply Point Confirmation</t>
  </si>
  <si>
    <t>Receipt of Supply Point Confirmation from a Proposing User where the Proposed Supply Point has been withdrawn by the existing User</t>
  </si>
  <si>
    <t>Send Proposing User notice of Supply Point Confirmation being effective and the information in relation to the Supply Point to be included in the Supply Point Register. Provide the Valid Meter Reading for the latest Read Date, in the case of a Class 1 or 2 Supply Point, for which Exit Close-Out has occurred.</t>
  </si>
  <si>
    <t>By not later than one (1) Supply Point Systems Business Day before the Proposed Supply Point Registration Date</t>
  </si>
  <si>
    <t>TPD G2.8.8(a) &amp; G2.9.2</t>
  </si>
  <si>
    <t>DS-CS SA1 - 16</t>
  </si>
  <si>
    <t>Notify the User (which was the Existing Registered User immediately preceding the effective date of the Supply Point Confirmation) of the identity of the Proposing User (that has become the Registered User) and the identity of the supplier</t>
  </si>
  <si>
    <t>Passing of Objection Deadline</t>
  </si>
  <si>
    <r>
      <t xml:space="preserve">Send </t>
    </r>
    <r>
      <rPr>
        <strike/>
        <sz val="11"/>
        <color theme="1"/>
        <rFont val="Calibri"/>
        <family val="2"/>
        <scheme val="minor"/>
      </rPr>
      <t>E</t>
    </r>
    <r>
      <rPr>
        <sz val="11"/>
        <color theme="1"/>
        <rFont val="Calibri"/>
        <family val="2"/>
        <scheme val="minor"/>
      </rPr>
      <t xml:space="preserve">xisting Registered User notice of effectiveness of Supply Point Confirmation and details of the identity of the Registered User and </t>
    </r>
    <r>
      <rPr>
        <sz val="11"/>
        <color theme="1"/>
        <rFont val="Calibri"/>
        <family val="2"/>
        <scheme val="minor"/>
      </rPr>
      <t xml:space="preserve">supplier </t>
    </r>
  </si>
  <si>
    <t>TPD G2.8.8(b)</t>
  </si>
  <si>
    <t>DS-CS SA1 - 17</t>
  </si>
  <si>
    <t>Respond to Supply Point Withdrawal notice</t>
  </si>
  <si>
    <t>Receipt of Supply Point Withdrawal notice from a Withdrawing User</t>
  </si>
  <si>
    <t>Send Withdrawing User notice of acceptance or rejection of Supply Point Withdrawal notice and where rejected the reason for rejection of the Supply Point Withdrawal notice.
Where required, in a Shared Supply Meter Point, inform each Sharing Registered User of the withdrawal acceptance.</t>
  </si>
  <si>
    <t>Within two (2) Supply Point Systems Business Days of acceptance of the Withdrawal Notice</t>
  </si>
  <si>
    <t xml:space="preserve">UK Link Communication </t>
  </si>
  <si>
    <t>TPD G3.1.2</t>
  </si>
  <si>
    <t>DS-CS SA1 - 18</t>
  </si>
  <si>
    <t>Notification that Withdrawing Supply Meter Point comprised in a Proposed Supply Point for which the Supply Point Confirmation is effective</t>
  </si>
  <si>
    <t xml:space="preserve">Receipt of Supply Meter Point Withdrawal notice from a Withdrawing User for which the Supply Point Confirmation is effective </t>
  </si>
  <si>
    <t>Send Withdrawing User notice that Withdrawing Supply Meter Point comprised in a Supply Point Confirmation which is effective</t>
  </si>
  <si>
    <t>TPD G3.1.4</t>
  </si>
  <si>
    <t>DS-CS SA1 - 19</t>
  </si>
  <si>
    <t>Notification of Supply Point Withdrawal comprising Shared Supply Meter Points</t>
  </si>
  <si>
    <t>Receipt of Supply Point Withdrawal notice from a Withdrawing User for a Supply Point which comprises a Shared Supply Meter Point</t>
  </si>
  <si>
    <t xml:space="preserve">Send other Sharing Registered User(s) notice of receipt of Supply Point Withdrawal notice  </t>
  </si>
  <si>
    <t>Within two (2) Supply Point Systems Business Days of the receipt of the Supply Point Withdrawal Notice</t>
  </si>
  <si>
    <t>TPD G3.1.5</t>
  </si>
  <si>
    <t>DS-CS SA1 - 25</t>
  </si>
  <si>
    <t>Respond to Shared Supply Meter Point Nomination</t>
  </si>
  <si>
    <t>Receipt of Shared Supply Meter Point Notification from proposed Sharing Registered Users or Sharing Registered User Agent</t>
  </si>
  <si>
    <t xml:space="preserve">Send proposing Sharing Registered Users notice of acceptance or rejection of the Shared Supply Meter Point Nomination and where rejected the reason for rejection. Where accepted send Supply Point Offers to each Sharing Registered user (and, if appointed, to the Sharing Registered User Agent) </t>
  </si>
  <si>
    <t xml:space="preserve">Within two (2) Business Days of receipt of response from Network Operator  </t>
  </si>
  <si>
    <t>Conventional Notice</t>
  </si>
  <si>
    <t xml:space="preserve">Submit 100% responses to all Users within Day of receipt plus 2 Business Days </t>
  </si>
  <si>
    <t>TPD G1.7.6, G1.7.2(d)(i) G1.7.11</t>
  </si>
  <si>
    <t>DS-CS SA1 - 29</t>
  </si>
  <si>
    <t>Respond to request to cancel a Supply Point Confirmation</t>
  </si>
  <si>
    <t>Receipt of request from Proposing User to cancel Supply Point Confirmation</t>
  </si>
  <si>
    <t>Send Proposing User notice of acceptance or rejection of request and send Registered User notice of cancellation of Supply Point Confirmation</t>
  </si>
  <si>
    <t>Within two (2) Supply Point Systems Business Days of receipt of request</t>
  </si>
  <si>
    <t>TPD G2.8.1( c)</t>
  </si>
  <si>
    <t>DS-CS SA1 - 30</t>
  </si>
  <si>
    <t>Respond to request to withdraw a Supply Point Objection</t>
  </si>
  <si>
    <t>Receipt of request from objecting User to withdraw Supply Point Objection prior to the 7th Supply Point Systems Business Day after the Supply Point Objection was made or, if earlier, the Objection Deadline</t>
  </si>
  <si>
    <t>Send objecting User notice of acceptance or rejection of request and send notice to Proposing User where Supply Point Objection withdrawn</t>
  </si>
  <si>
    <t>TPD G2.8.5</t>
  </si>
  <si>
    <t xml:space="preserve">DS-CS SA2 - 01  </t>
  </si>
  <si>
    <t xml:space="preserve">Standards of Service query management </t>
  </si>
  <si>
    <t>Receipt of a Standard of Service Operational Query from a Shipper User</t>
  </si>
  <si>
    <t>Record, investigate and resolve Query in accordance with the Standard of Services Query Management Operational Guidelines</t>
  </si>
  <si>
    <t>In accordance with the requirements of TPD Section S4.7 and the Standard of Services Query Management Operational Guidelines</t>
  </si>
  <si>
    <t>Contact Management Service (CMS)</t>
  </si>
  <si>
    <t>TPD S4.7 and chapter 5 of the Standard of Services Query Management Operational Guidelines TPD Section G1.9.7, G1.9.8
and G1.1.7</t>
  </si>
  <si>
    <t>DS-CS SA2 - 03</t>
  </si>
  <si>
    <t>Non Standards of Service query management</t>
  </si>
  <si>
    <t>Receipt from a Shipper User of a query in respect of a matter not subject to a Standard of Service</t>
  </si>
  <si>
    <t>Record, investigate and resolve query</t>
  </si>
  <si>
    <t>As soon as reasonably practicable following receipt of the query</t>
  </si>
  <si>
    <t xml:space="preserve">Resolve 50% of User non standards of Service queries within 10 Business Days within the calendar month for 90% of Users
Resolve 90% of User non standards of Service queries within 20 Business Days within the calendar month for 95% of Users 
Resolve 95% of User non standards of Service queries within 40 Business Days within the calendar month for 100% of Users
</t>
  </si>
  <si>
    <t>TPD G1.9.8</t>
  </si>
  <si>
    <t>DS-CS SA2 - 04</t>
  </si>
  <si>
    <t>Network Operator Queries</t>
  </si>
  <si>
    <t>Receipt from Network Operator of a query in respect of data held on the Supply Point Register</t>
  </si>
  <si>
    <t xml:space="preserve">Record, investigate and resolve the query </t>
  </si>
  <si>
    <t xml:space="preserve">a) Resolve 50% of Network Operator queries within 10 Xoserve days within the calendar month for 100% of Network Operators
b) Resolve 70% of Network Operator queries within 20 Xoserve days within the calendar month for 100% of Network Operators
c) Resolve 90% of Network Operator queries within 40 Xoserve days within the calendar month for 100% of Network Operators
d) Resolve 100% of Network Operator queries within 80 Xoserve days within the calendar month for 100% of Network Operators
</t>
  </si>
  <si>
    <t xml:space="preserve">DS-CS SA3 - 01  </t>
  </si>
  <si>
    <t xml:space="preserve">The receipt, acknowledgement and  processing of all data provided by a User where such data must be recorded in the Supply Point Register </t>
  </si>
  <si>
    <t>Receipt of data from a User which must be recorded in the Supply Point Register</t>
  </si>
  <si>
    <t>Update or record data in the Supply Point Register in compliance with the requirements of TPD Section G, TPD Section M, TPD Section Q, Standard Special Condition A31 and in accordance with the UK Link Manual</t>
  </si>
  <si>
    <t>Within two (2) Supply Point Systems Business Days of requirement to change or record data in the Supply Point Register</t>
  </si>
  <si>
    <t>TPD Sections G, M and Q
G2.5.10
G3.7.2</t>
  </si>
  <si>
    <t>DS-CS SA5 - 05</t>
  </si>
  <si>
    <t>In relation to NDM Supply Meters maintain a record of valid Meter Readings for no longer than 5 years</t>
  </si>
  <si>
    <t xml:space="preserve">Receipt of valid Meter Reading </t>
  </si>
  <si>
    <t>Record and maintain the valid Meter Reading</t>
  </si>
  <si>
    <t>Update record of valid Meter Readings as soon as reasonably practicable</t>
  </si>
  <si>
    <t>Update record of valid Meter Readings</t>
  </si>
  <si>
    <t>TPD M5.1.8</t>
  </si>
  <si>
    <t xml:space="preserve">DS-CS SA5 - 15
</t>
  </si>
  <si>
    <t>For Class 2 Supply Meters, the validation of a Meter Reading, a Check Read or an Updated Meter Reading</t>
  </si>
  <si>
    <t>The receipt of a Meter Reading, Check Read or Updated Meter Reading from the User to be validated, and where applicable to become a Valid Meter Reading or Check Read accepted by the CDSP</t>
  </si>
  <si>
    <t>Validated Meter Reading, Check Read or Updated Meter Reading, and submission of the validation outcome to the User</t>
  </si>
  <si>
    <t>As required in accordance with TPD E, H, G and S</t>
  </si>
  <si>
    <t>Electronic update to CDSP systems</t>
  </si>
  <si>
    <t>M5.1.6
M5.3.5(b)(ii)
M5.12 (except 5.12.9)
M5.14.1
M5.16
M5.13.13
M5.13.14</t>
  </si>
  <si>
    <t xml:space="preserve">DS-CS SA5 - 16
</t>
  </si>
  <si>
    <t>For Class 3 and 4 Supply Meters, the validation of a Meter Reading, a Check Read or an Updated Meter Reading</t>
  </si>
  <si>
    <t>DS-CS SA5 - 21</t>
  </si>
  <si>
    <t>Generation of an estimated Meter Reading for a Class 2 Supply Meter</t>
  </si>
  <si>
    <t>Failure by the User to submit an Opening Meter Reading</t>
  </si>
  <si>
    <t>Estimated Opening Meter Reading determined and provided to the relevant User</t>
  </si>
  <si>
    <t>The 6th Day after the Supply Point Registration date</t>
  </si>
  <si>
    <t>UK Link communication</t>
  </si>
  <si>
    <t>M5.13.7(a) 5.13.8(a)</t>
  </si>
  <si>
    <t>DS-CS SA5 - 22</t>
  </si>
  <si>
    <t>Generation of an estimated Meter Reading for a Class 3 Supply Meter</t>
  </si>
  <si>
    <t>The 6th Day after the Supply Point Registration date or the 15th day after the Supply Point Registration date depending on the outgoing Supply Point Class</t>
  </si>
  <si>
    <t>M5.13.7(c) 5.13.9(a)</t>
  </si>
  <si>
    <t>DS-CS SA5 - 23</t>
  </si>
  <si>
    <t>Generation of an estimated Meter Reading for a Class 4 Supply Meter</t>
  </si>
  <si>
    <t>M5.13.7(c), 5.13.9, 5.13.11(b)</t>
  </si>
  <si>
    <t>DS-CS SA6 - 11</t>
  </si>
  <si>
    <t xml:space="preserve">Respond to a LDZ DM Supply Point Capacity Revision Application to reduce or increase the Registered DM Supply Point Capacity. </t>
  </si>
  <si>
    <t xml:space="preserve">Receipt of a LDZ DM Supply Point Capacity Revision Application from a User or receipt of an application from a Proposing User </t>
  </si>
  <si>
    <t>Send User notice approving or rejecting Capacity Revision Application and where application approved send User notice of revised Supply Point Capacity or send User and the Transporter a referral notice</t>
  </si>
  <si>
    <t>Where a capacity reduction is required, within five (5) Supply Point System Business Days of receipt of application from the User; or where a feasibility assessment  is required, no later than the 18th Supply Point Systems Business Day following receipt of application from the User</t>
  </si>
  <si>
    <t xml:space="preserve">TPD G5.1.7,                   G5.1.8,  G5.1.10, G5.2.4 
</t>
  </si>
  <si>
    <t>DS-CS SA6 - 17</t>
  </si>
  <si>
    <t>Determination of the Annual Quantity for each Supply Meter Point and notification to the Registered User</t>
  </si>
  <si>
    <t xml:space="preserve">The receipt of a Qualifying Meter Reading, </t>
  </si>
  <si>
    <t>Notification to the Registered User of the calculated AQ, and that the Annual Quantity has crossed the threshold requirement</t>
  </si>
  <si>
    <t xml:space="preserve">Not later than 5 Business Days before the end of the AQ Calculation Month. </t>
  </si>
  <si>
    <t>TPD G1.6.6</t>
  </si>
  <si>
    <t>New</t>
  </si>
  <si>
    <t>DS-CS SA6 - 18</t>
  </si>
  <si>
    <t>Rejection of a request for a change in the Annual Quantity</t>
  </si>
  <si>
    <t xml:space="preserve">Receipt of a request for a change in the Annual Quantity </t>
  </si>
  <si>
    <t>Send notification to the User detailing the reasons for the rejection</t>
  </si>
  <si>
    <t xml:space="preserve">Within 2 Business Days of receipt of a request </t>
  </si>
  <si>
    <t>TPD G1.6.23, G1.6.25 and G1.6.26</t>
  </si>
  <si>
    <t>DS-CS SA6 - 19</t>
  </si>
  <si>
    <t>Acceptance of a request for a change in the Annual Quantity</t>
  </si>
  <si>
    <t>Send notification to the User confirming acceptance of request.
Amend the Annual Quantity.
Notify the User five (5) Supply Point Systems Business Days prior to the date the change in Annual Quantity is given effect.</t>
  </si>
  <si>
    <t xml:space="preserve">Submit the acceptance notification within 2 Business Days of receipt of a request.
Amend the Annual Quantity with effect from the first Day of the first month which begins at least 15 Supply Point Systems Business Days after the date on which the User gave notice </t>
  </si>
  <si>
    <r>
      <t>TPD G1.6.23,G1.6.25</t>
    </r>
    <r>
      <rPr>
        <sz val="11"/>
        <rFont val="Calibri"/>
        <family val="2"/>
        <scheme val="minor"/>
      </rPr>
      <t xml:space="preserve"> and G1.6.27</t>
    </r>
  </si>
  <si>
    <t>DS-CS SA6 - 20</t>
  </si>
  <si>
    <t>Respond to User request to revise Annual Quantity for Supply Point comprising a New Supply Meter Point</t>
  </si>
  <si>
    <t xml:space="preserve">Receipt of notification from a User, before the Supply Point Registration Date, with the User estimate of the correct Annual Quantity </t>
  </si>
  <si>
    <t>Amend the Annual Quantity to that provided by the User</t>
  </si>
  <si>
    <t>As soon as reasonably practicable</t>
  </si>
  <si>
    <t>TPD G1.6.29</t>
  </si>
  <si>
    <t xml:space="preserve">DS-CS SA12 - 01  </t>
  </si>
  <si>
    <t>Record the number for a New Supply Meter Point on the Supply Point Register</t>
  </si>
  <si>
    <t>Receipt of notice that connection works have or will be undertaken to establish a New Supply Meter Point</t>
  </si>
  <si>
    <t xml:space="preserve">Record the new Supply Point Meter Reference Number and send notice to relevant contractor (utility infrastructure provider) of new Supply Point Meter Reference Number </t>
  </si>
  <si>
    <t xml:space="preserve">As soon as reasonably practicable following receipt of the notice from the relevant contractor </t>
  </si>
  <si>
    <t>Contact Management Service (CMS) or Conventional Notice</t>
  </si>
  <si>
    <t xml:space="preserve">Record 95% of Supply Point Meter Reference Numbers on the supply point register within D+1 of receipt (before 3pm) 
Record 100% of Supply Point Meter Reference Numbers on the supply point register within D+3 of receipt (before 3pm) from the relevant contractor (utility infrastructure provider)
</t>
  </si>
  <si>
    <t>TPD G7.3.1</t>
  </si>
  <si>
    <t>DS-CS SA17 - 01</t>
  </si>
  <si>
    <t>Business Day and Supply Point Systems Business Day calendar services</t>
  </si>
  <si>
    <t>In time for delivery of the service by 30 September each year</t>
  </si>
  <si>
    <t>Send all UK Link System Users a list of all Business Days and Supply Point Systems Business Days determined in accordance with the code in the following calendar year</t>
  </si>
  <si>
    <t>By 30 September in each calendar year</t>
  </si>
  <si>
    <t xml:space="preserve">Conventional Notice or email </t>
  </si>
  <si>
    <t>Make available 100% of relevant documentation (UK Link Manual, Shipper Interface Document, User Notification Service, etc.) within specified period.</t>
  </si>
  <si>
    <t>TPD G1.10.3</t>
  </si>
  <si>
    <t>Business Ops: IC&amp;C</t>
  </si>
  <si>
    <t>DS-NCS SA18-06</t>
  </si>
  <si>
    <t xml:space="preserve">Shared Supply meter Point Daily Allocations </t>
  </si>
  <si>
    <t xml:space="preserve">Receipt of read data and daily Calorific Values </t>
  </si>
  <si>
    <t>Send the Sharing Registered User Agent allocated volume for the previous day for Shared Supply Meter Points which are not telemetered</t>
  </si>
  <si>
    <t xml:space="preserve">By 16.30 on the day following the Gas Day </t>
  </si>
  <si>
    <t xml:space="preserve">Conventional Notice </t>
  </si>
  <si>
    <t>DS-NCS SA18-07</t>
  </si>
  <si>
    <t>Notification of no meter inspection for 2 years</t>
  </si>
  <si>
    <t>Where the CDSP determines that Standard Special Condition A10 paragraph 6 of GT Licence applies</t>
  </si>
  <si>
    <t>Send relevant User date by which meter inspection must be carried out</t>
  </si>
  <si>
    <t>By not later than four (4) months prior to the date by which the meter inspection must be carried out</t>
  </si>
  <si>
    <t xml:space="preserve">Notify 100% of supply meter points which require a meter inspection to the User </t>
  </si>
  <si>
    <t>ASGT-CS SA2-01</t>
  </si>
  <si>
    <t>Receipt of a Standard of Service Financial Query from a Shipper User</t>
  </si>
  <si>
    <t xml:space="preserve">TPD S4.7 and chapter 5 of the Standard of Services Query Management Operational Guidelines TPD Section G1.9.8
and G1.18 </t>
  </si>
  <si>
    <t>ASGT-CS SA2-02</t>
  </si>
  <si>
    <t>GRE Invoice Query service</t>
  </si>
  <si>
    <t>Receipt from a User of a valid GRE query</t>
  </si>
  <si>
    <t>Record, investigate and resolve query and in accordance with GRE Invoice Query Incentive Scheme Methodology and submit, if appropriate, an Adjustment Invoice</t>
  </si>
  <si>
    <t>In accordance with the Invoice Query Incentive Scheme Methodology</t>
  </si>
  <si>
    <t>Contact Management Service (CMS) and UK Link Communication</t>
  </si>
  <si>
    <t xml:space="preserve">Resolve, adjust and invoice 100% of valid GRE queries (not read related) </t>
  </si>
  <si>
    <t xml:space="preserve">TPD S4.7 </t>
  </si>
  <si>
    <t>ASGT-CS SA5-14</t>
  </si>
  <si>
    <t>For Class 1 Supply Meters, the validation of a Meter Reading or a Check read</t>
  </si>
  <si>
    <t>The receipt of a Meter Reading, or Check Read, from the Transporter to be validated, and where applicable to become a Valid Meter Reading or Check Read accepted by the CDSP.
The provision of the Valid Daily Meter Reading to the Registered User.</t>
  </si>
  <si>
    <t>Accepted Valid Meter Reading or Check Read.</t>
  </si>
  <si>
    <t>Valid Daily Meter Reading to the Registered User by 11:00 hours on Day D+1</t>
  </si>
  <si>
    <t xml:space="preserve">M5.1.6
M5.6.1
M5.12 (except 5.12.9)
M6.3.1(c )
</t>
  </si>
  <si>
    <t>ASGT-CS SA5-15</t>
  </si>
  <si>
    <t>For Class 1 Supply Meters, the actions undertaken as a result of receiving a Valid Meter Reading or Check read</t>
  </si>
  <si>
    <t xml:space="preserve">The acceptance of a Valid Meter Reading, Check Read or Updated Meter Reading
</t>
  </si>
  <si>
    <t>The determined UDQO and Annual Quantity of the relevant Supply Point.
The calculation of the Metered Volume and Metered Quantity.</t>
  </si>
  <si>
    <t>As required in accordance with TPD E, H, G and S
The provision of the Valid Daily Meter Reading to the Registered User by 11:00 hours on Day D+2</t>
  </si>
  <si>
    <t xml:space="preserve">M5.1.7 
M5.12.9
</t>
  </si>
  <si>
    <t>ASGT-CS SA5-16</t>
  </si>
  <si>
    <t>For Class 2 Supply Meters, the actions undertaken as a result of receiving a Valid Meter Reading, Check Read or Updated Meter Reading</t>
  </si>
  <si>
    <t xml:space="preserve">M5.1.7
M5.12.9
M5.14.3
M5.16.3
</t>
  </si>
  <si>
    <t>ASGT-CS SA5-17</t>
  </si>
  <si>
    <t>For Class 3 and 4 Supply Meters, the actions undertaken as a result of receiving a Valid Meter Reading, Check Read or Updated Meter Reading</t>
  </si>
  <si>
    <t xml:space="preserve">The acceptance of a Valid Meter Reading or Check Read </t>
  </si>
  <si>
    <t>For Offtake Reconciliation and determination of the Annual Quantity of the relevant Supply Point.
The calculation of the Metered Volume and Metered Quantity.</t>
  </si>
  <si>
    <t>M5.1.7
M5.12.9
M5.14.3
M5.16.3</t>
  </si>
  <si>
    <t>ASGT-CS SA7-02</t>
  </si>
  <si>
    <t>Submission of scheduled Invoice Documents for each Invoice Type following the end of each Billing Period</t>
  </si>
  <si>
    <t>The end of the relevant Billing Period</t>
  </si>
  <si>
    <t>Send Users an Invoice Document for each applicable Invoice Type for the Billing Period</t>
  </si>
  <si>
    <t>On the relevant Business Day following the relevant Billing Period, as established in accordance with TPD Section S1.4.2, in the case of an Ancillary Invoice in accordance with TPD Sections S2.4.4 and S2.4.6 and in the case of Ancillary Invoices, Adjustment Invoices and Interest Invoices in accordance with TPD Section S2.5.2</t>
  </si>
  <si>
    <t xml:space="preserve">a) Submit 100% of User scheduled Invoice Documents and supporting information for each Invoice Type on the invoice date for the relevant Billing Period      b) Valid Invoice Queries for calculation errors do not exceed 2% of issued charges, by volume for submitted Invoice Documents in the relevant Billing Period </t>
  </si>
  <si>
    <t>TPD Sections S1.1.2, S1.2.1, S1.2.2, S1.4.1 and S1.4.2</t>
  </si>
  <si>
    <t>ASGT-CS SA7-03</t>
  </si>
  <si>
    <t>Submission of Ancillary Invoices</t>
  </si>
  <si>
    <t xml:space="preserve">Request from Transporter to submit an Ancillary Invoice </t>
  </si>
  <si>
    <t xml:space="preserve">Send Users an Ancillary Invoice </t>
  </si>
  <si>
    <t>UK Link or Conventional Notice</t>
  </si>
  <si>
    <t>Submit 98% of User Invoice Documents and supporting information for an Ancillary Invoice on dates notified by the CDSP to the User</t>
  </si>
  <si>
    <t>TPD Sections S2.4.2</t>
  </si>
  <si>
    <t>ASGT-CS SA7-04</t>
  </si>
  <si>
    <t>Submission of supporting data for Invoice Documents</t>
  </si>
  <si>
    <t>Submission of an Invoice Document or occurrence of due date for submission of supporting data</t>
  </si>
  <si>
    <t>Send Users complete and accurate supporting data as specified in the UK Link Manual</t>
  </si>
  <si>
    <t xml:space="preserve">On the date of submission of a scheduled Invoice Document or five (5) calendar days in advance of date of submission of unscheduled Invoice Documents </t>
  </si>
  <si>
    <t>UK Link Communication (or in the case of an Ancillary Invoice, email or Conventional Notice or for Amendment Invoice Documents, publish on the UK Link documents)</t>
  </si>
  <si>
    <t>TPD Sections S1.3.4 and S1.3.6</t>
  </si>
  <si>
    <t>ASGT-CS SA7-05</t>
  </si>
  <si>
    <t>Submission of Invoice Document following submission of incorrectly stated Invoice Document</t>
  </si>
  <si>
    <t>Incorrectly stated Invoice Document submitted to User and the CDSP is made aware Invoice Document incorrect</t>
  </si>
  <si>
    <t>Send User an Adjustment Invoice or Ancillary  Invoice</t>
  </si>
  <si>
    <t>As soon as reasonably practicable after an invoice query is resolved, and in any event by the end of the second following month</t>
  </si>
  <si>
    <t>a) Submit 100% of User Invoice Documents for an Adjustment Invoice by month+2 following invoice query resolution b) Resolve, adjust and invoice 100% of valid GRE queries (not read related) in accordance with the timescales within the GRE Invoice Query Incentive Scheme Methodology</t>
  </si>
  <si>
    <t>TPD Section S1.8.1</t>
  </si>
  <si>
    <t>ASGT-CS SA7-06</t>
  </si>
  <si>
    <t>Calculation and submission of Invoice Documents for credit interest on invoice adjustments and compensation</t>
  </si>
  <si>
    <t>Requirement for interest payment in accordance with Uniform Network Code</t>
  </si>
  <si>
    <t>Submission of an Interest Invoice</t>
  </si>
  <si>
    <t>As soon as reasonably practicable, and in the case of interest on invoice adjustments arising from Invoice Queries, no later than the end of the third (3rd) month following resolution of the query.</t>
  </si>
  <si>
    <t>Submit 100% of User Invoice Documents for an Adjustment Invoice by month+2 following invoice query resolution</t>
  </si>
  <si>
    <t>TPD Section S4.3.2, S4.4.2 and V10.3.3</t>
  </si>
  <si>
    <t>ASGT-CS SA8-01</t>
  </si>
  <si>
    <t>Maintain a record of a User's Secured Credit Limit</t>
  </si>
  <si>
    <t xml:space="preserve">Receipt of information from applicant User to support admission requirements </t>
  </si>
  <si>
    <t xml:space="preserve">Maintain an up to date and accurate record of a User's current Secured Credit Limit </t>
  </si>
  <si>
    <t>Ongoing</t>
  </si>
  <si>
    <t>The CDSP to maintain an up to date and accurate record of a User's Secured Credit Limit</t>
  </si>
  <si>
    <t>Review 100% of existing Security arrangements and obtain replacements (if applicable) annually.</t>
  </si>
  <si>
    <t>TPD Section X2.2.3</t>
  </si>
  <si>
    <t>ASGT-CS SA8-02</t>
  </si>
  <si>
    <t>Respond to application from a User for an increased Secured Credit Limit</t>
  </si>
  <si>
    <t xml:space="preserve">Receipt of application for an increased Secured Credit Limit from a User </t>
  </si>
  <si>
    <t>Review application and security provided (if any), and where appropriate, revise the User's Secured Credit Limit in accordance with the Energy Balancing Credit Rules</t>
  </si>
  <si>
    <t>As soon as reasonably practicable following receipt of User's application</t>
  </si>
  <si>
    <t>Update the record of the User's Secured Credit Limit</t>
  </si>
  <si>
    <t>TPD Section X2.2.5</t>
  </si>
  <si>
    <t>ASGT-CS SA8-03</t>
  </si>
  <si>
    <t>Revise a User's Secured Credit Limit for TPD Section X2.2.6(a) purposes</t>
  </si>
  <si>
    <t xml:space="preserve">Occurrence of one of the events referred to in TPD Section X2.2.6(a) </t>
  </si>
  <si>
    <t>Review User's Secured Credit Limit and security provided (if any), and where appropriate, revise the User's Secured Credit Limit in accordance with the Energy Balancing Credit Rules</t>
  </si>
  <si>
    <t>As soon as reasonably practicable following occurrence of the relevant event referred to in TPD Section X2.2.6(a)</t>
  </si>
  <si>
    <t>TPD Section X2.2.6(a)</t>
  </si>
  <si>
    <t>ASGT-CS SA8-04</t>
  </si>
  <si>
    <t>Revise a User's Secured Credit Limit for TPD Section X2.2.6(b) purposes</t>
  </si>
  <si>
    <t>Occurrence of the event referred to in TPD Section X2.2.6(b)</t>
  </si>
  <si>
    <t>As soon as reasonably practicable following occurrence of the event referred to in TPD Section X2.2.6(b)</t>
  </si>
  <si>
    <t>TPD Section X2.2.6(b)</t>
  </si>
  <si>
    <t>ASGT-CS SA8-12</t>
  </si>
  <si>
    <t>Submission of a Cash Call to a User</t>
  </si>
  <si>
    <t>User's Outstanding Relevant Balancing Indebtedness exceeds the User's Cash Call Limit</t>
  </si>
  <si>
    <t>Send the User a Cash Call notice</t>
  </si>
  <si>
    <t>As soon as reasonably practicable following calculation of the User's Outstanding Relevant Balancing Indebtedness</t>
  </si>
  <si>
    <t>Facsimile or telephone confirmed by facsimile (in the format set out in the Energy Balancing Credit Rules)</t>
  </si>
  <si>
    <t xml:space="preserve">Issue 90% of cash calls by 3pm every Business Day </t>
  </si>
  <si>
    <t xml:space="preserve">TPD Section X2.6.1 </t>
  </si>
  <si>
    <t>ASGT-CS SA8-19</t>
  </si>
  <si>
    <t>Notification of non payment by a User of a Cash Call</t>
  </si>
  <si>
    <t>Non payment of the Cash Call by the User by close of the Business Day following Day on which Cash Call was made by the CDSP</t>
  </si>
  <si>
    <t>Send notice of non payment to the User and send a copy of the notice to the Authority and suspend credit payments to User</t>
  </si>
  <si>
    <t>As soon as reasonably practicable following non payment by the User</t>
  </si>
  <si>
    <t>Telephone confirmed by facsimile and first class pre-paid post</t>
  </si>
  <si>
    <t>Issue 100% of failure to pay notices on the next Business Day following the Payment Due Date</t>
  </si>
  <si>
    <t>TPD Sections X2.9.1 and X2.9.4</t>
  </si>
  <si>
    <t>ASGT-CS SA8-23</t>
  </si>
  <si>
    <t xml:space="preserve">Notification of the non payment by a User of an Energy Balancing Invoice </t>
  </si>
  <si>
    <t xml:space="preserve">Non payment of the net invoice Amount under an Energy Balancing Invoice on the Invoice Due Date </t>
  </si>
  <si>
    <t>Send notice to the User that a Termination Notice may be issued in the event of the continued non payment of the net invoice Amount and send a copy of the notice to the Authority</t>
  </si>
  <si>
    <t>As soon as reasonably practicable following the Invoice Due Date</t>
  </si>
  <si>
    <t>Telephone, confirmed by facsimile or  first class pre-paid post</t>
  </si>
  <si>
    <t xml:space="preserve">a) Collect 98% of Cash by the Payment Due Date – measured as an average monthly year to date total (January to December of any one year)                                 b) Collect 100% of Cash by the Payment Due Date + 2 Business Days                                 
 c) Record 95% of receipted payments by D+1 </t>
  </si>
  <si>
    <t>TPD Sections X3.2.1 and X3.2.3</t>
  </si>
  <si>
    <t>ASGT CS SA11 02</t>
  </si>
  <si>
    <t>Registration of an iGT System</t>
  </si>
  <si>
    <t>Unless notified of a rejection the iGT System register request is deemed to be approved.</t>
  </si>
  <si>
    <t>Creation of the iGT System on UK Link system and the allocation of the CSEP Id to the iGT System.
Where applicable, the provision of information to the relevant Gas Transporter and Shipper(s)</t>
  </si>
  <si>
    <t>UK Link</t>
  </si>
  <si>
    <t>Within 2 Business Days of deemed approval</t>
  </si>
  <si>
    <t>IGTAD B2.4.1</t>
  </si>
  <si>
    <t>ASGT-CS SA20-01</t>
  </si>
  <si>
    <t>Operation, management and support of Data Centres</t>
  </si>
  <si>
    <t>Requirement to operate, manage and support Data Centres</t>
  </si>
  <si>
    <t>Operating, managing and supporting Data Centres</t>
  </si>
  <si>
    <t>Online access to UK Link Gemini</t>
  </si>
  <si>
    <t>Provide 99% availability of UK Link Gemini within scheduled service hours at 23 hours per day Monday to Saturday and at 22 hours on Sundays (reflecting Planned Downtime for scheduled maintenance in accordance with UK Link Manual)</t>
  </si>
  <si>
    <t>UKLink Manual</t>
  </si>
  <si>
    <t>ASGT-CS SA20-02</t>
  </si>
  <si>
    <t>Operation, management and support of Application Servers</t>
  </si>
  <si>
    <t>Requirement to operate, manage and support Application Servers</t>
  </si>
  <si>
    <t>Operating, managing and supporting Application Servers, including storage management, systems programming, capacity planning, performance tuning and maintenance</t>
  </si>
  <si>
    <t xml:space="preserve">Online access to UK Link Gemini </t>
  </si>
  <si>
    <t>ASGT-CS SA20-03</t>
  </si>
  <si>
    <t>Provision of operations support for Application Servers</t>
  </si>
  <si>
    <t>Requirement to provide operations support for Application Servers</t>
  </si>
  <si>
    <t>Providing operations support</t>
  </si>
  <si>
    <t>ASGT-NC SA16-01</t>
  </si>
  <si>
    <t>Provision of information in relation to gas illegally taken</t>
  </si>
  <si>
    <t>Receipt of notice of alleged incident of gas illegally taken</t>
  </si>
  <si>
    <t>Submit notice to User and/or Network Operator for investigation into alleged incident or for safety visit</t>
  </si>
  <si>
    <t>Within two (2) Business Days of receipt of notice and where safety prejudiced as soon as practicably possible</t>
  </si>
  <si>
    <t>Notify relevant parties of information for 100% of cases in relation to notification of gas illegally taken within 2 Business Days of receipt (excluding safety visit requirements)</t>
  </si>
  <si>
    <t>Standard Condition 8</t>
  </si>
  <si>
    <t>ASGT-NC SA16-03</t>
  </si>
  <si>
    <t>Notification of proposed connection or disconnection of meter to a service pipe</t>
  </si>
  <si>
    <t xml:space="preserve">Receipt of notification of proposed connection or disconnection </t>
  </si>
  <si>
    <t>Send relevant User a copy of the notification together with other relevant information which the CDSP holds in relation to the meter</t>
  </si>
  <si>
    <t xml:space="preserve">Within two (2) Business Days of identification of User </t>
  </si>
  <si>
    <t xml:space="preserve">Submit 100% of effective transfer of ownership and meter asset notification files in accordance with the UK Link Manual to Users by no later than the 5th day before the proposed Supply Point Registration Date </t>
  </si>
  <si>
    <t>Standard Special Condition A10 paragraph 6</t>
  </si>
  <si>
    <t>ASGT-NC SA16-06</t>
  </si>
  <si>
    <t>Provision of relevant data to domestic customers or persons acting on their behalf (but not gas shippers or their agents) or to any customer of a gas supplier in relation to premises occupied, or to be occupied, by the customer</t>
  </si>
  <si>
    <t>Receipt of request from a domestic customer or a person acting on their behalf (but not a gas shipper or its agents) or receipt of request from a customer of a gas supplier for any relevant data which relate to the premises occupied, or to be occupied, by the customer.
Receipt of a request from a gas customer for the provision of the identity of the GT to the premises in question</t>
  </si>
  <si>
    <t xml:space="preserve">Provide the relevant data in relation to which the request related </t>
  </si>
  <si>
    <t xml:space="preserve">On receipt of request </t>
  </si>
  <si>
    <t>Telephone</t>
  </si>
  <si>
    <t>a) Provide supply point information and relevant data to appropriate customers between Monday to Friday 8.30am to 5pm (excluding bank holiday)      b) Answer 90% of Reportable Calls to the M Number service within 30 seconds of the call being offered to a call handler. The performance is measured over a financial year.</t>
  </si>
  <si>
    <t>Standard Special Condition A31 paragraph 2© and 2€</t>
  </si>
  <si>
    <t>ASGT-NC SA16-10</t>
  </si>
  <si>
    <t>Conduct a customer satisfaction survey with shippers on the services provided to shippers on behalf of Networks.</t>
  </si>
  <si>
    <t>Conduct a customer satisfaction survey twice per year.</t>
  </si>
  <si>
    <t>Customer satisfaction survey results published to Networks and Shipper.</t>
  </si>
  <si>
    <t>Within two (2) months of the survey closure.</t>
  </si>
  <si>
    <t>Email and presentation through operational forum.</t>
  </si>
  <si>
    <t xml:space="preserve">Maintain an overall score of the equivalent of 3.5 or above out of 5
</t>
  </si>
  <si>
    <t>ASGT-NC SA18-01</t>
  </si>
  <si>
    <t>Provision of information and data held by CDSP following complaint to a Network Operator by a User, the Authority, Consumer Focus or Consumer Direct</t>
  </si>
  <si>
    <t>Receipt of request from a Network Operator for the relevant information and data</t>
  </si>
  <si>
    <t>Send the relevant Network Operator the relevant information and data</t>
  </si>
  <si>
    <t>Within eight (8) Business Days of the receipt of the Network Operator's request</t>
  </si>
  <si>
    <t>Support 100% of requests for information and data in relation to complaints to Network Operators within 5 Business Days of receipt for 100% of Network Operators</t>
  </si>
  <si>
    <t>ASGT-NC SA22-08</t>
  </si>
  <si>
    <t>Notification of submission of Invoice Documents</t>
  </si>
  <si>
    <t xml:space="preserve">Submission to Users of Invoice Documents </t>
  </si>
  <si>
    <t>Within twenty four (24) hours of the submission of the Invoice Documents to  Users</t>
  </si>
  <si>
    <t>File transfer or Conventional Notice</t>
  </si>
  <si>
    <t xml:space="preserve">Notify the Network Operators of agreed Invoice Document information for 100% of invoices submitted to Users within D+1 of submission  </t>
  </si>
  <si>
    <t>ASiGT-CS SA11-01</t>
  </si>
  <si>
    <t>Receipt of a request from an iGT to register an iGT System and the provision by the iGT of the iGT System registration data</t>
  </si>
  <si>
    <t>Provision of the iGT System register request to the relevant Gas Transporter, and for information to any other iGT where nested arrangements exist (or are being proposed)</t>
  </si>
  <si>
    <t>Within 2 Business Days of receipt</t>
  </si>
  <si>
    <t>100% within 2 Business Days of receipt</t>
  </si>
  <si>
    <t>ASiGT-CS SA11-02</t>
  </si>
  <si>
    <t>Maintenance of iGT System data</t>
  </si>
  <si>
    <t>Receipt of a request to update iGT System registration data</t>
  </si>
  <si>
    <t>Updated iGT System registration data.
Where applicable, the provision of update notifications to the relevant Gas Transporter, Shipper(s) and iGTs (where nested arrangements exist)</t>
  </si>
  <si>
    <t>ASiGT-CS SA11-03</t>
  </si>
  <si>
    <t>Provision of opening standing data and opening meter reading information for the IGT System and IGT System Supply Meter Point</t>
  </si>
  <si>
    <t>Receipt of a request to record opening standing data and opening meter reading information from the iGT</t>
  </si>
  <si>
    <t>Updated IGT System and IGT System Supply Meter Point data.
Where applicable, the provision of an update notifications to the relevant Gas Transporter and Shipper(s)</t>
  </si>
  <si>
    <t>ASiGT NC SA2-01</t>
  </si>
  <si>
    <t>iGT Queries</t>
  </si>
  <si>
    <t>Receipt from an iGT of a query in respect of data held on the Supply Point Register</t>
  </si>
  <si>
    <t xml:space="preserve">a) Resolve 50% of iGT queries within 10 Xoserve days within the calendar month for 100% of iGTs
b) Resolve 70% of iGT queries within 20 Xoserve days within the calendar month for 100% of iGTs
c) Resolve 90% of iGT queries within 40 Xoserve days within the calendar month for 100% of iGTs
d) Resolve 100% of iGT queries within 80 Xoserve days within the calendar month for 100% of iGTs
</t>
  </si>
  <si>
    <t>ASiGT NC SA16-01</t>
  </si>
  <si>
    <t>ASiGT NC SA16-04</t>
  </si>
  <si>
    <t>Receipt of request from a domestic customer or a person acting on their behalf (but not a gas shipper or its agents) for relevant data or receipt of request from a customer of a gas supplier for any relevant data referred to a which relate to the premises occupied, or to be occupied, by the customer.
Receipt of a request from a gas customer for the provision of the identity of the GT to the premises in question</t>
  </si>
  <si>
    <t>ASiGT NC SA21-01</t>
  </si>
  <si>
    <t>Supply point register daily delta files</t>
  </si>
  <si>
    <t>Provision of supply point register daily delta file to each iGT</t>
  </si>
  <si>
    <t>Daily (calendar day)</t>
  </si>
  <si>
    <t>Within 2 Business Days of the update being applied to UK Link</t>
  </si>
  <si>
    <t>ASiGT NC SA21-02</t>
  </si>
  <si>
    <t>Quarterly re-fresh of iGT supply point and supply meter point portfolio</t>
  </si>
  <si>
    <t>Quarterly</t>
  </si>
  <si>
    <t>Provision of supply point register quarterly extract file to each iGT</t>
  </si>
  <si>
    <t>UK Link Communication or alternative secure means</t>
  </si>
  <si>
    <t>Following the end of the quarter; within 2 Business Days if via UK Link Communication or 15 business days if via other means</t>
  </si>
  <si>
    <t>ASiGT NC SA21-03</t>
  </si>
  <si>
    <t>Meter reading report (a report of readings accepted on to UK Link each week)</t>
  </si>
  <si>
    <t>Weekly</t>
  </si>
  <si>
    <t>Provision of meter readings  report to each iGT</t>
  </si>
  <si>
    <t>Weekly in arrears</t>
  </si>
  <si>
    <t>Within 2 Business Days following the end of the relevant week.</t>
  </si>
  <si>
    <t>ASiGT NC SA21-04</t>
  </si>
  <si>
    <t>Notification of confirmation of the first registration of an iGTS Supply Meter Point</t>
  </si>
  <si>
    <t>First registration of an iGT Supply Meter Point reaches confirmation status</t>
  </si>
  <si>
    <t>Provision of a report notifying of the confirmation of the first registration of an iGTS Supply Meter Point</t>
  </si>
  <si>
    <t xml:space="preserve">Daily  </t>
  </si>
  <si>
    <t>Within 2 Business Days of the of the confirmation status being reached.</t>
  </si>
  <si>
    <t>ASiGT NC SA21-07</t>
  </si>
  <si>
    <t>CSEP Max AQ monitoring and report provision</t>
  </si>
  <si>
    <t>Where iGT Supply Meter Point annual quantities in aggregate exceed 85% of the CSEP Max AQ.</t>
  </si>
  <si>
    <t>Provision of a report to the relevant Gas Transporter and independent Gas Transporter</t>
  </si>
  <si>
    <t>Within 2 Business Days of the CSEP 85% Max Aq tolerance breach</t>
  </si>
  <si>
    <t>Within 2 Business Days of the CSEP 85% Max AQ tolerance breach</t>
  </si>
  <si>
    <t>Version 0.1</t>
  </si>
  <si>
    <t>From version 2.1 of the Service Description Table which includes Mod 0610 updates</t>
  </si>
  <si>
    <t xml:space="preserve">Version  </t>
  </si>
  <si>
    <t>Date</t>
  </si>
  <si>
    <t>Notification of the prevailing Supply Point Capacity becoming greater than the Offered Supply Point Capacity as a result of a a Capacity Revision Application</t>
  </si>
  <si>
    <t>Industry Engagement</t>
  </si>
  <si>
    <t>Send Network Operator notice and relevant content relating to Invoice Documents that have been submitted to all Users (SIF &amp; SIR)</t>
  </si>
  <si>
    <t>Section of DSC</t>
  </si>
  <si>
    <t>Version 0.2</t>
  </si>
  <si>
    <t>Updates following review with Business</t>
  </si>
  <si>
    <t>Note:</t>
  </si>
  <si>
    <t>Where a performance standard is not stated it is assumed to be 100%</t>
  </si>
  <si>
    <t>Part E Specific Services - Service Area 22</t>
  </si>
  <si>
    <t>SS SA22 05</t>
  </si>
  <si>
    <t>Notification of the failure by a User to obtain a valid Meter Reading for a monthly Read Meter</t>
  </si>
  <si>
    <t>The failure by the User to provide the CDSP with a valid Meter Reading in accordance with TPD Section M 5</t>
  </si>
  <si>
    <t>Send a notice to the relevant Transporter and the User of the failure of the User to provide a valid Meter Reading for the relevant monthly Read Meter</t>
  </si>
  <si>
    <t xml:space="preserve">As soon as reasonably practicable following the failure by the User to provide the valid Meter Reading by the required date </t>
  </si>
  <si>
    <t>Conventional Notice and email</t>
  </si>
  <si>
    <t>TPD M5.10.2</t>
  </si>
  <si>
    <t>SS SA22 06</t>
  </si>
  <si>
    <t>Notification of the failure by a User to obtain a valid Meter Reading for an Annual Read Meter</t>
  </si>
  <si>
    <t>The failure by the User to provide the CDSP with a valid Meter Reading in accordance with TPD Section M5</t>
  </si>
  <si>
    <t>Send a notice to the relevant Transporter and the User of the failure of the User to provide a valid Meter Reading for the relevant Annual Read Meter</t>
  </si>
  <si>
    <t>SS SA22 07</t>
  </si>
  <si>
    <t>Submission of the Network Operator meter read to UK Link</t>
  </si>
  <si>
    <t>Receipt of a read from the Network Operator</t>
  </si>
  <si>
    <t xml:space="preserve">As soon as reasonably practicable following receipt of read </t>
  </si>
  <si>
    <t>SS SA22 18</t>
  </si>
  <si>
    <t xml:space="preserve">Provision installation and maintenance of an Option 1 IX connection.
Single Cisco 2900 router
Primary link presented via BGADSL.16
Backup link presented via BGADSL.16
Server running the File Transfer Software
</t>
  </si>
  <si>
    <t>Accepted quotation from the customer</t>
  </si>
  <si>
    <t>A commissioned and tested Option 1 IX connection</t>
  </si>
  <si>
    <t xml:space="preserve">As soon as reasonably practicable  </t>
  </si>
  <si>
    <t>Physical installation</t>
  </si>
  <si>
    <t>General Terms D</t>
  </si>
  <si>
    <t>Install 100% of UK Link provided equipment and UK Link provided software within 45 Business Days of receipt</t>
  </si>
  <si>
    <t>SS SA22 19</t>
  </si>
  <si>
    <t xml:space="preserve">Provision installation and maintenance of an Option 2 IX connection.
Single Cisco 2900 Router
Primary link presented via 2Mb EFM or PPC
Backup link presented via BGADSL.16
Server running the File Transfer Software
</t>
  </si>
  <si>
    <t>A commissioned and tested Option 2 IX connection</t>
  </si>
  <si>
    <t>Install 100% of UK Link provided equipment and UK Link provided software within 62 Business Days of receipt</t>
  </si>
  <si>
    <t>SS SA22 20</t>
  </si>
  <si>
    <t xml:space="preserve">Provision installation and maintenance of an Option 3 IX connection.
Single Cisco 2900 Router
Primary link presented via 2Mb EFM or PPC
Backup link presented via 2Mb EFM or PPC
Server running the File Transfer Software.
</t>
  </si>
  <si>
    <t>A commissioned and tested Option 3 IX connection</t>
  </si>
  <si>
    <t>SS SA22 29</t>
  </si>
  <si>
    <t>User Telephone Enquiry Service, designed to provide customers with access to specific data held within the UK Link System in relation to specific Meter Point Reference Numbers via a telephone enquiry facility.
Chargeable by User Telephone Enquiry Service Volume Band including any excess charges and early termination fees.
The Defined Terms for this service are in the Defined Terms worksheet.</t>
  </si>
  <si>
    <t>User Telephone Enquiry Service Request Acknowledgement</t>
  </si>
  <si>
    <t>User Telephone Enquiry Service available via a Telephone Call</t>
  </si>
  <si>
    <t>In accordance with the User Telephone Enquiry Service Request Period as stated in the User Telephone Enquiry Service Request (such period ending in 31 March in a Year) during which the Customer wishes to receive the benefit of the User Telephone Enquiry Service</t>
  </si>
  <si>
    <t>Via the Telephone Number used to make the Telephone Call</t>
  </si>
  <si>
    <t>For each calendar month User Telephone Enquiry Service Unplanned Downtime is no more than 5% of Core Hours.
Except during periods of User Telephone Enquiry Service Planned Downtime and User Telephone Enquiry Service Unplanned Downtime, for each calendar month; answer 90% of calls within 30 seconds.</t>
  </si>
  <si>
    <t>SS SA22 33</t>
  </si>
  <si>
    <t>Query Management – Standards of Service monthly report, Annual Service (scheduled monthly reports).
The Defined Terms for this service are in the Defined Terms worksheet.</t>
  </si>
  <si>
    <t>Receipt of a Registered User Portfolio Report Request</t>
  </si>
  <si>
    <t>Registered User Portfolio Report Acknowledgement and provision of the service</t>
  </si>
  <si>
    <t>In accordance with Annual Registered User Portfolio Report Service  and the dates published by the CDSP on its Website</t>
  </si>
  <si>
    <t>Electronic delivery</t>
  </si>
  <si>
    <t>SS SA22 36</t>
  </si>
  <si>
    <t>Registered User Portfolio Statement, Ad Hoc Service (for one monthly scheduled report).
The Defined Terms for this service are in the Defined Terms worksheet.</t>
  </si>
  <si>
    <t>In accordance with Ad- hoc Registered User Portfolio Report Service and the dates published by the CDSP on its Website</t>
  </si>
  <si>
    <t>SS SA22 37</t>
  </si>
  <si>
    <t>Registered User Portfolio Report Annual Service. For Customer portfolios not exceeding one million Supply Points).
The Defined Terms for this service are in the Defined Terms worksheet.</t>
  </si>
  <si>
    <t>SS SA22 40</t>
  </si>
  <si>
    <t>CSEPs Portfolio Report Annual Service (scheduled monthly reports).
The Defined Terms for this service are in the Defined Terms worksheet.</t>
  </si>
  <si>
    <t>SS SA22 42</t>
  </si>
  <si>
    <t>Unique Sites Portfolio Annual Service (scheduled monthly reports).
The Defined Terms for this service are in the Defined Terms worksheet.</t>
  </si>
  <si>
    <t>SS SA22 44</t>
  </si>
  <si>
    <t>Annual Asset Portfolio Annual Service (once per Year).
The Defined Terms for this service are in the Defined Terms worksheet.</t>
  </si>
  <si>
    <t>SS SA22 46</t>
  </si>
  <si>
    <t>Transco Asset Portfolio Annual Service (scheduled monthly reports).
The Defined Terms for this service are in the Defined Terms worksheet.</t>
  </si>
  <si>
    <t>SS SA22 48</t>
  </si>
  <si>
    <t>Data Portfolio Snapshot Annual Service (scheduled monthly reports).
The Defined Terms for this service are in the Defined Terms worksheet.</t>
  </si>
  <si>
    <t xml:space="preserve"> Receipt of a Registered User Portfolio Report Request</t>
  </si>
  <si>
    <t>SS SA22 50</t>
  </si>
  <si>
    <t>Data Enquiry Service Last Accessed Report Annual Service (scheduled monthly reports).
The Defined Terms for this service are in the Defined Terms worksheet.</t>
  </si>
  <si>
    <t>SS SA22 51</t>
  </si>
  <si>
    <t>SS SA22 52</t>
  </si>
  <si>
    <t>SS SA22 54</t>
  </si>
  <si>
    <t>Historic asset and read portfolio report Annual Service.
The Defined Terms for this service are in the Defined Terms worksheet.</t>
  </si>
  <si>
    <t>Receipt of an Annual Registered User Portfolio Report Service request</t>
  </si>
  <si>
    <t>SS SA22 55</t>
  </si>
  <si>
    <t>SS SA22 58</t>
  </si>
  <si>
    <t>Email Reporting Service designed to provide customers with reports of specific data held in the UK Link System in relation to specific Meter Point Reference Numbers.
The Defined Terms for this service are in the Defined Terms worksheet.</t>
  </si>
  <si>
    <t>A service available at any time 
Receipt of an Email Reporting Request for an Email Report including Meter Point Reference Numbers</t>
  </si>
  <si>
    <t>Provision of the Email Reporting Service
Email Reporting Request Acknowledgement to confirm CDSP's agreement to provide the requested Email Reporting Service</t>
  </si>
  <si>
    <t>email</t>
  </si>
  <si>
    <t>SS SA22 59</t>
  </si>
  <si>
    <t>Email Reporting Service up to 999 Meter Point Reference Numbers.
The Defined Terms for this service are in the Defined Terms worksheet.</t>
  </si>
  <si>
    <t>Following receipt of an Email Reporting Request from an Authorised User, the submission of the Email Reporting Request Acknowledgement to the Customer no later than 12:00pm on a Business Day</t>
  </si>
  <si>
    <t xml:space="preserve">Email report </t>
  </si>
  <si>
    <t>No later than the end of the second Business Day following  submission of the Email Reporting Request Acknowledgement</t>
  </si>
  <si>
    <t>SS SA22 60</t>
  </si>
  <si>
    <t>Following receipt of an Email Reporting Request from an Authorised User, the submission of the Email Reporting Request Acknowledgement to the Customer after 12:00pm on a Business Day</t>
  </si>
  <si>
    <t>No later than the end of the  third Business Day following  submission of the Email Reporting Request Acknowledgement</t>
  </si>
  <si>
    <t>SS SA22 61</t>
  </si>
  <si>
    <t>Email Reporting Service more than 999 but less than 5000 Meter Point Reference Numbers.
The Defined Terms for this service are in the Defined Terms worksheet.</t>
  </si>
  <si>
    <t>No later than the end of the fifth Business Day following  submission of the Email Reporting Request Acknowledgement</t>
  </si>
  <si>
    <t>SS SA22 62</t>
  </si>
  <si>
    <t>No later than the end of the sixth Business Day following  submission of the Email Reporting Request Acknowledgement</t>
  </si>
  <si>
    <t>SS SA22 63</t>
  </si>
  <si>
    <t>Data Enquiry Service.
 A web based tool designed to be used by the Authorised Users   to interrogate certain data relating to a supply meter point.
The Defined Terms for this service are in the Defined Terms worksheet.</t>
  </si>
  <si>
    <t xml:space="preserve">Ongoing
</t>
  </si>
  <si>
    <t>Provision of the Data Enquiry Service.</t>
  </si>
  <si>
    <t>Core Hours 08:00 to 18:00 hours Monday to Friday (excluding non Business Days) and on 24 and 31 December where these days are Business Days from 08:00 to 12:00 hours and on Saturday from 08:00 to 12:00 hours (excluding 25 December and 1 January where applicable)</t>
  </si>
  <si>
    <t>Via the internet, on internet browsers Internet Explorer 6, 7 and 8, and Mozilla Firefox 3 (which list of browsers may change from time to time upon not less than 2 months’ notice by the CDSP to Customers),</t>
  </si>
  <si>
    <t>Part a - 97% availability during Core Hours.
Part b - no Data Enquiry Service Planned Downtime to exceed 4 continuous hours within Core Hours on a day</t>
  </si>
  <si>
    <t>SS SA22 64</t>
  </si>
  <si>
    <t>Data Enquiry Service data update.
The Defined Terms for this service are in the Defined Terms worksheet.</t>
  </si>
  <si>
    <t>Provision of updated data to the Data Enquiry Service</t>
  </si>
  <si>
    <t>Data updated within two (2) Business Days following the date of receipt and acceptance by the CDSP of such data</t>
  </si>
  <si>
    <t>Publication on the Data Enquiry Service</t>
  </si>
  <si>
    <t>SS SA22 65</t>
  </si>
  <si>
    <t>Data Enquiry Service Access Request.
The Defined Terms for this service are in the Defined Terms worksheet.</t>
  </si>
  <si>
    <t>Receipt of a Data Enquiry Service Access Request</t>
  </si>
  <si>
    <t>Data Enquiry Service Access Request Acknowledgement</t>
  </si>
  <si>
    <t>none specified</t>
  </si>
  <si>
    <t>????</t>
  </si>
  <si>
    <t>Paul Crump</t>
  </si>
  <si>
    <t>SS SA22 66</t>
  </si>
  <si>
    <t>Creation of Data Enquiry Service Account (s).
The Defined Terms for this service are in the Defined Terms worksheet.</t>
  </si>
  <si>
    <t>Created Data Enquiry Service Account (s)</t>
  </si>
  <si>
    <t>No later than the end of the tenth Business Day following the Business Day on which the CDSP issues its Data Enquiry Service Access Request Acknowledgement, or later upon the date requested by the Customer</t>
  </si>
  <si>
    <t>No later than the end of the tenth Business Day following the Business Day on which the CDSP issues its Data Enquiry Service Access Request Acknowledgement, or later upon the date requested by the Customer.
In the event the standard is not met, the no charge shall be levied in respect of that Data Enquiry Service Account from the day following that on which it should have been deleted had the performance standard been satisfied.</t>
  </si>
  <si>
    <t>SS SA22 67</t>
  </si>
  <si>
    <t>Deletion of a Data Enquiry Service Account (s).
The Defined Terms for this service are in the Defined Terms worksheet.</t>
  </si>
  <si>
    <t>Deleted Data Enquiry Service Account(s)</t>
  </si>
  <si>
    <t>SS SA22 68</t>
  </si>
  <si>
    <t>Telephone helpline service password re-set.
The Defined Terms for this service are in the Defined Terms worksheet.</t>
  </si>
  <si>
    <t>Request from the Customer for a Data Enquiry Service Account password re-set</t>
  </si>
  <si>
    <t>Re-set password</t>
  </si>
  <si>
    <t>No later than the end of the Business Day following the logging of the Customer's request via the telephone helpline</t>
  </si>
  <si>
    <t>UK Link Helpline</t>
  </si>
  <si>
    <t>SS SA22 69</t>
  </si>
  <si>
    <t>Telephone helpline services fault reporting.
The Defined Terms for this service are in the Defined Terms worksheet.</t>
  </si>
  <si>
    <t>Request from the Customer to record a fault</t>
  </si>
  <si>
    <t>Fault recorded</t>
  </si>
  <si>
    <t>None</t>
  </si>
  <si>
    <t>SS SA22 70</t>
  </si>
  <si>
    <t xml:space="preserve">M Number DVD Service to provide customers with an electronic copy in DVD format of selected items for supply meter point records. An annual service for the period 1st April to 31st March the following year (a Year).
The Defined Terms for this service are in the Defined Terms worksheet.
</t>
  </si>
  <si>
    <t>Receipt of a M Number DVD Service Request from an Authorised Requester for the Annual M Number DVD  Service</t>
  </si>
  <si>
    <t>M Number DVD Service Acknowledgement and provision of the Annual M Number DVD Service</t>
  </si>
  <si>
    <t>Delivery on each of the relevant M Number DVD within 20 Business Days of the relevant M Number Quarter Day; 30 June, 30 Septembers, 31 December, 31 March</t>
  </si>
  <si>
    <t>M Number DVD sent by first class recorded delivery post</t>
  </si>
  <si>
    <t>Issue DVD in accordance with the time for delivery of service requirement</t>
  </si>
  <si>
    <t>Part C - Agency Services for Transporters - Code Services</t>
  </si>
  <si>
    <t>Part B Direct Service - Non Code Services</t>
  </si>
  <si>
    <t>Part A Direct Service - Code Services</t>
  </si>
  <si>
    <t>Part D - Agency Services for Transporters - Non Code Services</t>
  </si>
  <si>
    <t>Part H Agency Services for independent Gas Transporters (iGT) - Code Services</t>
  </si>
  <si>
    <t>Part I Agency Services for independent Gas Transporters (iGT) - Non Code Services</t>
  </si>
  <si>
    <t>IS Operations</t>
  </si>
  <si>
    <t>Customer Lifecycle</t>
  </si>
  <si>
    <t>does not translate to existing reporting</t>
  </si>
  <si>
    <t xml:space="preserve">Valid Invoice Queries for calculation errors do not exceed 2% of issued charges, by volume for submitted Invoice Documents in the relevant Billing Period    
</t>
  </si>
  <si>
    <t xml:space="preserve">a) Resolve 80% of User Standards of Service Queries within 4 Business Days within the calendar month (except where the Query Type is DUP)
b) Resolve 80% of User Standards of Service Queries within 4 Business Days within the calendar month (except where the query type is DUP) for 90% of Users
c) Resolve 95% of User Standards of Service Queries within 10 Business Days within the calendar month
d) Resolve 95% of User Standards of Service Queries within 10 Business Days within the calendar month (except where the query type is DUP)  for 95%  of Users
e) Resolve 98% of User Standards of Service Queries within 20 Business Days within the calendar month
d) Resolve 98% of User Standards of Service Queries within 20 Business Days within the calendar month (except where the query type is DUP)  for 95%  of Users
</t>
  </si>
  <si>
    <t xml:space="preserve">Business Area </t>
  </si>
  <si>
    <t>Lead</t>
  </si>
  <si>
    <t>Annie Griffiths</t>
  </si>
  <si>
    <t>Donna Johnson</t>
  </si>
  <si>
    <t xml:space="preserve">Dave Ackers </t>
  </si>
  <si>
    <t>Lee Jackson</t>
  </si>
  <si>
    <t>Richard Cresswell</t>
  </si>
  <si>
    <t>Mark Cockayne / Fiona Cottam / Dan Donovan</t>
  </si>
  <si>
    <t xml:space="preserve">Mark Cockayne  </t>
  </si>
  <si>
    <t>Fiona Cottam</t>
  </si>
  <si>
    <t>Victoria Spiller</t>
  </si>
  <si>
    <t>Simon Bissett</t>
  </si>
  <si>
    <t>Mark Cockayne</t>
  </si>
  <si>
    <t>Carole Elwell</t>
  </si>
  <si>
    <t>Darren Jackson</t>
  </si>
  <si>
    <t>Dawn Gallacher</t>
  </si>
  <si>
    <t>In accordance with the agreed schedule, check with Andy</t>
  </si>
  <si>
    <t>Check with Andy, need separate line?</t>
  </si>
  <si>
    <t>All UKLink systems, check with Andy</t>
  </si>
  <si>
    <t>Mike Orsler</t>
  </si>
  <si>
    <t>Adam Jones</t>
  </si>
  <si>
    <t>Emma Smith</t>
  </si>
  <si>
    <t>Question Dawn: We also had an ASA target for emergency contacts 22 &amp; 23</t>
  </si>
  <si>
    <t>Service line</t>
  </si>
  <si>
    <t xml:space="preserve">Mno. DVD </t>
  </si>
  <si>
    <t>This can also be delivered by USB</t>
  </si>
  <si>
    <t xml:space="preserve">SS SA22 58 </t>
  </si>
  <si>
    <t>Email Reporting Service</t>
  </si>
  <si>
    <t>I don’t understand what this service line is. The detail is covered in 59/60/61/62</t>
  </si>
  <si>
    <t>SS SA22 54 / 55</t>
  </si>
  <si>
    <t>Historic asset and read portfolio report</t>
  </si>
  <si>
    <t>54 &amp; 55 appear identical. Should the delivery frequency be different?</t>
  </si>
  <si>
    <t>SS SA22 50 / 51 / 52</t>
  </si>
  <si>
    <t>Data Enquiry Service Last Accessed Report</t>
  </si>
  <si>
    <t>50, 51 &amp; 52 appear identical. Should the delivery frequency be different?</t>
  </si>
  <si>
    <t xml:space="preserve">Questions from Lee: </t>
  </si>
  <si>
    <t>Version 0.3</t>
  </si>
  <si>
    <t>Updates following review by Dawn, Richard &amp; Lee</t>
  </si>
  <si>
    <t>ASGT-CS SA2-01 Removed the % standard as this is for non financial queries, check with Andy</t>
  </si>
  <si>
    <t>on dates notified by the CDSP to the User, check with Andy</t>
  </si>
  <si>
    <t xml:space="preserve">Review comments: </t>
  </si>
  <si>
    <t xml:space="preserve">DS-CS SA1 - 25 </t>
  </si>
  <si>
    <t>SSMP Nomination - as fully automated should this be IS?</t>
  </si>
  <si>
    <t>Send notice to User of accepted read (Must Read) onto UK Link system.</t>
  </si>
  <si>
    <r>
      <t xml:space="preserve">Clarification Richard: Must Reads SS SA22 05 &amp; SS SA22 06 – the </t>
    </r>
    <r>
      <rPr>
        <b/>
        <sz val="12"/>
        <rFont val="Calibri"/>
        <family val="2"/>
        <scheme val="minor"/>
      </rPr>
      <t xml:space="preserve">Time for delivery of service requirement </t>
    </r>
    <r>
      <rPr>
        <sz val="12"/>
        <rFont val="Calibri"/>
        <family val="2"/>
        <scheme val="minor"/>
      </rPr>
      <t>was always last Business Day of the month.  I’m happy with the change made but just wanted to check this was intentional? Reference to M5.3?</t>
    </r>
  </si>
  <si>
    <t>Version 1.0</t>
  </si>
  <si>
    <t xml:space="preserve">Notify users and Network operators of Derived Factors </t>
  </si>
  <si>
    <t xml:space="preserve">Published notification for next gas year by 15th September </t>
  </si>
  <si>
    <t>Analytical Serv.</t>
  </si>
  <si>
    <t>Recover UK Link failures</t>
  </si>
  <si>
    <t>within 5 hours recovery period</t>
  </si>
  <si>
    <t>Operations</t>
  </si>
  <si>
    <t>Annie Griffith</t>
  </si>
  <si>
    <t>Create applicant users</t>
  </si>
  <si>
    <t>100% within 3 business days</t>
  </si>
  <si>
    <t>Cust. Lifecycle</t>
  </si>
  <si>
    <t xml:space="preserve">Respond to user faults and or queries with the target incident management impact levels.
As from March 05  these results are for xoserve application USD's only.                                                   </t>
  </si>
  <si>
    <t xml:space="preserve">P1 - 95% - resolve within 4 hours                                                                                                                                                                </t>
  </si>
  <si>
    <t>P2 - 90% - resolve within 8 hours</t>
  </si>
  <si>
    <t>P3 - 90% resolve within 12 hours</t>
  </si>
  <si>
    <t>P4 - 90% resolve within 24 hours</t>
  </si>
  <si>
    <t>P5 - 90% resolve within 5 days</t>
  </si>
  <si>
    <t>Produce  and deliver relevant Network Code Standards of Service calculations, collate reports and produce invoice.</t>
  </si>
  <si>
    <t>100% by 15th Business Day within calendar month</t>
  </si>
  <si>
    <t>Submit change documentation (including Evaluation quotation report, business evaluation report and change completion)</t>
  </si>
  <si>
    <t>95% in accordance with the timescales</t>
  </si>
  <si>
    <t>Portfolio Office</t>
  </si>
  <si>
    <t>Steve Muffett</t>
  </si>
  <si>
    <t>Process 100% of Shipper Agreed Reads received via UK Link communication within 2 Business Days</t>
  </si>
  <si>
    <t>Dave Ackers</t>
  </si>
  <si>
    <t>Item</t>
  </si>
  <si>
    <t>Manager responsible for checking</t>
  </si>
  <si>
    <t>Priority</t>
  </si>
  <si>
    <t>Old #</t>
  </si>
  <si>
    <t>Infrastucture</t>
  </si>
  <si>
    <t>Gemini</t>
  </si>
  <si>
    <t>UK link</t>
  </si>
  <si>
    <t>IP</t>
  </si>
  <si>
    <t>CMS</t>
  </si>
  <si>
    <t>DE</t>
  </si>
  <si>
    <t xml:space="preserve">a) Submit 100% of User scheduled Invoice Documents and supporting information for each Invoice Type on the invoice date for the relevant Billing Period      </t>
  </si>
  <si>
    <t>In accordance with TPD Section S2.4.2</t>
  </si>
  <si>
    <t>Version 1.1</t>
  </si>
  <si>
    <t>Updated ASGT-CS SA7-02 &amp; ASGT-CS SA7-03 to reflect design, note added for DSC to be amended</t>
  </si>
  <si>
    <t>RAG Status</t>
  </si>
  <si>
    <t>G</t>
  </si>
  <si>
    <t>Business Area</t>
  </si>
  <si>
    <t>Missed KPI List</t>
  </si>
  <si>
    <t>Total KPI 
Count</t>
  </si>
  <si>
    <t>Queries identified from version 0.2 &amp; 0.3 remain outstanding, these will be updated in later version of the DSC and or  list.</t>
  </si>
  <si>
    <t xml:space="preserve">Mapping to Previous </t>
  </si>
  <si>
    <t xml:space="preserve"> reporting ref 13</t>
  </si>
  <si>
    <t xml:space="preserve"> reporting ref 13 and 17</t>
  </si>
  <si>
    <t xml:space="preserve"> reporting ref 14</t>
  </si>
  <si>
    <t xml:space="preserve"> reporting ref 17</t>
  </si>
  <si>
    <t xml:space="preserve"> reporting ref 8 </t>
  </si>
  <si>
    <t xml:space="preserve"> reporting ref 40</t>
  </si>
  <si>
    <t xml:space="preserve"> reporting ref 31</t>
  </si>
  <si>
    <t xml:space="preserve"> reporting ref 16</t>
  </si>
  <si>
    <t xml:space="preserve"> reporting ref 15</t>
  </si>
  <si>
    <t xml:space="preserve"> reporting ref 34</t>
  </si>
  <si>
    <t xml:space="preserve"> reporting ref 35</t>
  </si>
  <si>
    <t xml:space="preserve"> reporting ref 45</t>
  </si>
  <si>
    <t xml:space="preserve"> reporting ref 8 and 9</t>
  </si>
  <si>
    <t xml:space="preserve"> reporting ref 10</t>
  </si>
  <si>
    <t xml:space="preserve"> reporting ref 22</t>
  </si>
  <si>
    <t xml:space="preserve"> reporting ref 3</t>
  </si>
  <si>
    <t xml:space="preserve"> reporting ref 5</t>
  </si>
  <si>
    <t xml:space="preserve"> reporting ref 3, 4 and 5</t>
  </si>
  <si>
    <t xml:space="preserve"> reporting ref 6 and 10</t>
  </si>
  <si>
    <t xml:space="preserve"> reporting ref 6</t>
  </si>
  <si>
    <t xml:space="preserve"> reporting ref 30
</t>
  </si>
  <si>
    <t xml:space="preserve"> reporting ref 25</t>
  </si>
  <si>
    <t xml:space="preserve"> reporting ref 26</t>
  </si>
  <si>
    <t xml:space="preserve"> reporting ref 27, 28, 29</t>
  </si>
  <si>
    <t xml:space="preserve"> reporting ref 1</t>
  </si>
  <si>
    <t xml:space="preserve"> reporting ref 44</t>
  </si>
  <si>
    <t xml:space="preserve"> reporting ref 33 and 39</t>
  </si>
  <si>
    <t xml:space="preserve"> reporting ref 51</t>
  </si>
  <si>
    <t xml:space="preserve"> reporting ref 32</t>
  </si>
  <si>
    <t xml:space="preserve"> reporting ref 7</t>
  </si>
  <si>
    <t xml:space="preserve"> reporting ref 46</t>
  </si>
  <si>
    <t xml:space="preserve">
 reporting ref 46</t>
  </si>
  <si>
    <t xml:space="preserve"> reporting ref 37</t>
  </si>
  <si>
    <t>Reporting and monitoring may not be available for new or changes to existing s therefore a missed  may not be reported correctly</t>
  </si>
  <si>
    <t>Question Dawn: Have a 3 day Go Live target but I can’t find it in the service description table but have a look at the attachment -  number 55 was IX (but only the 45 day target) and  number 56 which was the 3 day Go Live but this is limited to a max of 4 per calendar month. Section V 2.1.6</t>
  </si>
  <si>
    <t>iris: Missing from new DSC 's</t>
  </si>
  <si>
    <t xml:space="preserve"> New #</t>
  </si>
  <si>
    <t xml:space="preserve">
Target
's NOT listed within the DSC are highlighted
</t>
  </si>
  <si>
    <t>XOSERVE  KPI Dashboard</t>
  </si>
  <si>
    <t>Monthly Trend</t>
  </si>
  <si>
    <t>How many KPIs did we succeed this month</t>
  </si>
  <si>
    <t>KPI 1</t>
  </si>
  <si>
    <t>KPI 2</t>
  </si>
  <si>
    <t>KPI 3</t>
  </si>
  <si>
    <t>KPI 4</t>
  </si>
  <si>
    <t>Row Labels</t>
  </si>
  <si>
    <t>Column Labels</t>
  </si>
  <si>
    <t>Count of Reference</t>
  </si>
  <si>
    <t>Business Ops: CDS</t>
  </si>
  <si>
    <t>(Multiple Items)</t>
  </si>
  <si>
    <t>How are we doing compared to previous month?</t>
  </si>
  <si>
    <t>Missed  / At Risk 
KPI Count</t>
  </si>
  <si>
    <t>Last updated on</t>
  </si>
  <si>
    <t>KPI Priority</t>
  </si>
  <si>
    <t>Business Owner 
(Manager)</t>
  </si>
  <si>
    <t>Business Owner 
(Lead)</t>
  </si>
  <si>
    <t>KPI Tracker for July '17</t>
  </si>
  <si>
    <t>What is remedial action?</t>
  </si>
  <si>
    <t>Comments / Details</t>
  </si>
  <si>
    <t>reporting ref 13</t>
  </si>
  <si>
    <t>R</t>
  </si>
  <si>
    <t>Failed Count</t>
  </si>
  <si>
    <t>Total Count</t>
  </si>
  <si>
    <t>Success count</t>
  </si>
  <si>
    <t>How many success</t>
  </si>
  <si>
    <t>At Risk KPI List</t>
  </si>
  <si>
    <t>1 Business exception (case category RU07, asset attach) has failed its defined SLA  resulting in a failure of DCS-CS SA3 – 01</t>
  </si>
  <si>
    <t>In respect of Reporting there are 2 KPIs (Priority 3) which potentially will not be issued on time - The CSEP and Unique Sites Portfolio
Reports. The DSC Reference No.s. are SS SA22 40 and SS SA22 42.. The Priority Consumer Report remains elusive.</t>
  </si>
  <si>
    <t>The Query Management Standard of Service Report (MOD565) not sent out by due date – 12th July. Will not be going out until
report content is fixed. Five Shippers subscribe to this report.</t>
  </si>
  <si>
    <t>We are learning of Opening reads failure via email as no reports have been designed to cater for the new targets / rules for the
Classes 2,3 and 4.</t>
  </si>
  <si>
    <t>MOD 565</t>
  </si>
  <si>
    <t>MOD 416</t>
  </si>
  <si>
    <t>Aug '17</t>
  </si>
  <si>
    <t>RAG Status updated on</t>
  </si>
  <si>
    <t>Comments updated on</t>
  </si>
  <si>
    <t>Remedial action updated on</t>
  </si>
  <si>
    <t>Reporting Month</t>
  </si>
  <si>
    <t>On Track</t>
  </si>
  <si>
    <t>N/A only when a GRE Query arises</t>
  </si>
  <si>
    <t>KPI Obligation</t>
  </si>
  <si>
    <t>Performance Standard</t>
  </si>
  <si>
    <t>Following receipt of a Supply Point Enquiry, send Enquiring User a response, acceptance or rejection notification, where accepted, the relevant information</t>
  </si>
  <si>
    <t xml:space="preserve">100% within two (2) Supply Point System Business Days of receipt </t>
  </si>
  <si>
    <t>Following receipt of a Supply Point Nomination, send Proposing User a Supply Point Offer or a rejection notification or send User and the relevant Network Operator a Referral notice.</t>
  </si>
  <si>
    <t>Following receipt of the Referral response from the Network Operator, send Proposing User a Supply Point Offer or rejection notification</t>
  </si>
  <si>
    <t xml:space="preserve">100% within two (2) Supply Point System Business Days of receipt of a response to the Referral from the Network Operator </t>
  </si>
  <si>
    <t>Following the prevailing Supply Point Capacity becoming greater than the Offered Supply Point Capacity as a result of a Ratchet at any time prior to the submission of a Confirmation by the Proposing User, send a notification that the Supply Point Offer has lapsed</t>
  </si>
  <si>
    <t>100% within two (2) Supply Point Business Days of the prevailing Supply Point Capacity becoming greater than the Offered Supply Point Capacity (when the Ratchet is valid after GFD+5)</t>
  </si>
  <si>
    <t>Inform the Proposing User of the Prevailing Supply Point Capacity becoming greater than the Offered Supply Point Capacity as a result of a Capacity Revision Application</t>
  </si>
  <si>
    <t>100% within 5 Supply Point Systems Business Days after the Prevailing Supply Point Capacity becoming greater than the Offered Supply Point Capacity as a result of a Capacity Revision Application</t>
  </si>
  <si>
    <t>Following a change in the Formula Year AQ (FYAQ) or End User Category (EUC) for a Proposed Supply Point where the Offer remains valid, send the Proposing User notification that the FYAQ or EUC has changed</t>
  </si>
  <si>
    <t>100% within two (2) Supply Point Systems Business Days of the change to the FYAQ or EUC</t>
  </si>
  <si>
    <t xml:space="preserve">Following receipt of a Supply Point Confirmation send Proposing User notice of the acceptance or rejection </t>
  </si>
  <si>
    <t xml:space="preserve">100% within two (2) Supply Point Systems Business Days of receipt </t>
  </si>
  <si>
    <t>Following receipt of a valid Supply Point Confirmation where a Supply Point Withdrawal has not been submitted, send existing User notice of the Confirmation and the Proposed Registration Date</t>
  </si>
  <si>
    <t>Following receipt of a Supply Point Objection where the User is required to declare their identity, notify the Proposing User of the Objection, identify of the Objecting User and, where the Objection was raised at the request of the Consumer, reason for the Objection</t>
  </si>
  <si>
    <t>Following receipt of a Supply Point Objection, send User notice of acceptance or rejection</t>
  </si>
  <si>
    <t>Following receipt of Supply Point Objection which has not been withdrawn by the Objection Deadline, send each existing Registered User notice that the Confirmation has lapsed</t>
  </si>
  <si>
    <t>Where the Supply Point has been withdrawn by the existing User, send Proposing User notice of Supply Point Confirmation being effective and the information in relation to the Supply Point including the Valid Meter Reading for the latest Read Date, in the case of a Class 1 or 2 Supply Point, for which Exit Close-Out has occurred.</t>
  </si>
  <si>
    <t xml:space="preserve">Send Existing Registered User notice of effective Supply Point Confirmation and details of the identity of the new Registered User and Supplier </t>
  </si>
  <si>
    <t>Following receipt of a Supply Point Withdrawal, send notice of acceptance or rejection. For Shared Supply Meter Points, inform each Sharing Registered User notice of the Withdrawal acceptance.</t>
  </si>
  <si>
    <t>Following receipt of a withdrawal notification where there is a Confirmation that will become effective, send notification to the Withdrawing User of the Confirmation</t>
  </si>
  <si>
    <t>100% within two (2) Supply Point Systems Business Days of acceptance of the Withdrawal Notice</t>
  </si>
  <si>
    <t>Following receipt of a Withdrawal notification for a SSMP, send other Sharing Registered Users notice of the Withdrawal</t>
  </si>
  <si>
    <t>100% within two (2) Supply Point Systems Business Days of the receipt of the Withdrawal Notice</t>
  </si>
  <si>
    <t xml:space="preserve">Following receipt of a SSMP Nomination from Proposed Sharing Users or User Agent, send acceptance or rejection of the request. Where accepted send Supply Point Offers to each Sharing Registered User and the User Agent, if appointed. </t>
  </si>
  <si>
    <t>100% within two (2) Supply Point System Business Days of receipt of the request and where submitted to the Network Operator, within two (2) Business Days of receipt from the Network Operator</t>
  </si>
  <si>
    <t>Following a request to cancel a Supply Point Confirmation, send Proposing User notice of acceptance or rejection and, for accepted requests, send Registered User notice of the cancellation</t>
  </si>
  <si>
    <t>100% within two (2) Supply Point Systems Business Days of receipt of request</t>
  </si>
  <si>
    <t>Following a request to withdraw a Supply Point Objection, send Objecting User notice of acceptance or rejection, and for accepted requests, send notice to the Proposing User of the withdrawn Objection</t>
  </si>
  <si>
    <t>DS-CS SA1 - 53</t>
  </si>
  <si>
    <t xml:space="preserve">Following receipt of a  Shared Supply Meter Point Confirmation from each Sharing Registered User, send each Proposing Sharing Registered User notice of acceptance or rejection and where rejected the reason for rejection </t>
  </si>
  <si>
    <t>DS-CS SA1 - 54</t>
  </si>
  <si>
    <t xml:space="preserve">Following receipt of a Shared Supply Meter Point withdrawal notification from each Sharing Registered User, send each proposing Sharing Registered User notice of acceptance or rejection and where rejected the reason for rejection </t>
  </si>
  <si>
    <t xml:space="preserve">100% within two (2) Supply Point Systems Business Days of  receipt </t>
  </si>
  <si>
    <t>Following receipt of an Operational  Standards of Service (SoS) query from a Shipper, record, investigate &amp; resolve the query</t>
  </si>
  <si>
    <t>Following receipt of an Operational Non Standards of Service (SoS) query, record, investigate &amp; resolve the query</t>
  </si>
  <si>
    <t>Following receipt of a query from a Network Operator relating to data held on the Supply Point Register, record, investigate &amp; resolve the query</t>
  </si>
  <si>
    <t>Following receipt of data which must be recorded in the Supply Point Register, send notice of acceptance or rejection of the request and for accepted requests, record or update the data</t>
  </si>
  <si>
    <t>100% within two (2) Supply Point Systems Business Days of receipt</t>
  </si>
  <si>
    <t>Following receipt of a Class 2 Meter Reading, Updated Meter Reading or Check Read, validate the read &amp; notify the User of the outcome of the validation, for accepted reads, record as a Valid Meter Reading or Check Read</t>
  </si>
  <si>
    <t>Following receipt of a Class 3 or 4 Meter Reading, Updated Meter Reading or Check Read, validate the read &amp; notify the User of the outcome of the validation, for accepted reads, record as a Valid Meter Reading or Check Read</t>
  </si>
  <si>
    <t>Generate an estimated Opening Meter Reading for a Class 2 Supply Meter Point &amp; provide to the relevant User</t>
  </si>
  <si>
    <t>100% on the 6th Day after the Supply Point Registration date</t>
  </si>
  <si>
    <t>Generate an estimated Opening Meter Reading for a Class 3 Supply Meter Point &amp; provide to the relevant User</t>
  </si>
  <si>
    <t xml:space="preserve">100% on the 6th Day or the 15th day after the Supply Point Registration date depending on the outgoing Supply Point Class. </t>
  </si>
  <si>
    <t>Generate an estimated Opening Meter Reading for a Class 4 Supply Meter Point &amp; provide to the relevant User</t>
  </si>
  <si>
    <t>Following receipt of a LDZ DM Capacity Revision Application, send User notice of acceptance or rejection of the request, for accepted requests send revised Supply Point Capacity or send User and the Network Operator a Referral notice.</t>
  </si>
  <si>
    <t>Submit 100%; where a capacity reduction is required, within five (5) Supply Point System Business Days of receipt of application from the User; or where a feasibility assessment  is required, notify the User if approved or rejected no later than the 2 Supply Point Systems Business Day following receipt of the Referral from the Network Operator</t>
  </si>
  <si>
    <t>Notification to the User of the revised AQ and, where applicable, if the AQ has crossed the threshold requirement</t>
  </si>
  <si>
    <t xml:space="preserve">100% by no later than 5 Business Days before the end of the AQ Calculation Month. </t>
  </si>
  <si>
    <t>Following receipt of an AQ Correction that has failed validations, notify User that rejected with reason.</t>
  </si>
  <si>
    <t>100% within 2 Supply Point Business days of the request</t>
  </si>
  <si>
    <t>Following receipt of an AQ Correction that has passed validations, a) notify User confirming acceptance, b) amend the AQ and notify the User of the AQ .</t>
  </si>
  <si>
    <t xml:space="preserve">a) 100% of the acceptance notification within 2 Supply Point Business days of the request
b) 100% of the new AQ by no later than 5 Business Days before the end of the AQ Calculation Month. </t>
  </si>
  <si>
    <t>Amend the AQ &amp; notify the User following receipt of an accepted AQ Correction for a New Supply Meter Point from a User before the Supply Point Registration Date</t>
  </si>
  <si>
    <t xml:space="preserve">100% of the new AQ by no later than 5 Business Days before the end of the AQ Calculation Month. </t>
  </si>
  <si>
    <t xml:space="preserve">Record the Supply Meter Point Reference Number (MPRN) following receipt of a valid request from a Utility Infrastructure Provider (UIP) </t>
  </si>
  <si>
    <t>Record 95% of MPRNs within D+1 of receipt (before 3pm) 
Record 100% of MPRNs within D+3 of receipt (before 3pm) 
Excluding SSMP and DM CSEPs</t>
  </si>
  <si>
    <t>Send all UK Link System Users a list of all Business Days and Supply Point Systems Business Days for the following calendar year</t>
  </si>
  <si>
    <t>100% by 30 September in each calendar year</t>
  </si>
  <si>
    <t>Send the Allocation Agent for a SSMP (not telemetered) the allocated volume &amp; energy for the previous day</t>
  </si>
  <si>
    <t xml:space="preserve">100% by 16.30 on the day following the Gas Day </t>
  </si>
  <si>
    <t>Send the User notification of the due date for a Meter Inspection</t>
  </si>
  <si>
    <t>100% by not later than four (4) months prior to the date by which the meter inspection must be carried out</t>
  </si>
  <si>
    <t>Following receipt of a valid Standard of Service financial query; record investigate &amp; resolve the query</t>
  </si>
  <si>
    <t>Following receipt of a valid GRE invoice query; record, investigate &amp; resolve and submit, if appropriate, an Adjustment invoice</t>
  </si>
  <si>
    <t xml:space="preserve">100% of valid queries in accordance with the timescales within the GRE Incentive Scheme Methodology: query resolved and the credits paid by the end of the third month following raising of the invoice query.  </t>
  </si>
  <si>
    <t>Validation of the Meter Reading or Check Read and send the Registered User the valid accepted Meter Reading following receipt from the DMSP for Class 1 Supply Meter Points</t>
  </si>
  <si>
    <t>By 12:00 reasonable endeavours, and 100% by 14:00 on D+1</t>
  </si>
  <si>
    <t xml:space="preserve">Submit scheduled Invoice Documents to Users </t>
  </si>
  <si>
    <t>a) 100% on the relevant Business Day following the relevant Billing Period
b) Valid invoice queries for calculation errors do not exceed 2% of issued charges, by volume for submitted invoice documents</t>
  </si>
  <si>
    <t>Submit Users Ancillary Invoice following request from the Transporter</t>
  </si>
  <si>
    <t xml:space="preserve">Submit 98% of User Invoice Documents for an Ancillary Invoice </t>
  </si>
  <si>
    <t>Submission of complete &amp; accurate supporting data for Invoice documents issued</t>
  </si>
  <si>
    <t>a) Submit 100% of supporting information for each Invoice Type on the invoice date for the relevant Billing Period, for Ancillary invoice the supporting information may be issued five (5) calendar days in advance of date of submission of unscheduled Invoice Documents      
b) Valid invoice queries for calculation errors do not exceed 2% of issued charges, by volume for submitted invoice documents</t>
  </si>
  <si>
    <t>Send User an Amendment invoice or an Ancillary invoice following the issue of an incorrect invoice</t>
  </si>
  <si>
    <t>Submit 100% by month +2 following invoice query resolution</t>
  </si>
  <si>
    <t>In the case of interest on invoice adjustments arising from Invoice Queries, submit an Interest Invoice</t>
  </si>
  <si>
    <t>a) 100% by no later than the end of the third (3rd) month following resolution of the query.
B) In the case of interest on invoice adjustments arising from invoice queries; no later than third (3rd) month following resolution of the query</t>
  </si>
  <si>
    <t xml:space="preserve">Maintain an up to date and accurate record of a User's current Secured Credit Limit following receipt of information from applicant User to support admission requirements </t>
  </si>
  <si>
    <t>Following receipt of an application for an Increased Secured Credit Limit from a User, review application and security provided (if any), and where appropriate, revise the User's Secured Credit Limit in accordance with the Energy Balancing Credit Rules</t>
  </si>
  <si>
    <t>Occurrence of one of the events referred to in TPD X2.2.6(a), review User's Secured Credit Limit and security provided (if any), and where appropriate, revise the User's Secured Credit Limit in accordance with the Energy Balancing Credit Rules</t>
  </si>
  <si>
    <t>Occurrence of one of the events referred to in TPD X2.2.6(b), review User's Secured Credit Limit and security provided (if any), and where appropriate, revise the User's Secured Credit Limit in accordance with the Energy Balancing Credit Rules</t>
  </si>
  <si>
    <t>Send the User a Cash Call notice where the User's Outstanding Relevant Balancing Indebtedness exceeds the User's Cash Call Limit</t>
  </si>
  <si>
    <t>Send notice of non payment of the Cash Call to the User by close of the Business Day following Day on which Cash Call was made and send a copy of the notice to the Authority and suspend credit payments to User</t>
  </si>
  <si>
    <t>Send notice to the User that a Termination Notice may be issued in the event of the continued non payment of the net invoice Amount of an Energy Balancing Invoice and send a copy of the notice to the Authority</t>
  </si>
  <si>
    <t xml:space="preserve">a) Collect 98% of Cash by the Payment Due Date – measured as an average monthly year to date total (January to December of any one year)                                 
b) Collect 100% of Cash by the Payment Due Date + 2 Business Days
c) Record 95% of receipted payments by D+1           </t>
  </si>
  <si>
    <t xml:space="preserve">Following receipt of a valid request to register the iGT System, create the iGT System (CSEP Project), and, where applicable, provide the relevant information to the Gas Transporter &amp; Shipper(s) </t>
  </si>
  <si>
    <t>Operate, manage &amp; support UKLink Gemini Data Centre</t>
  </si>
  <si>
    <t>Operating, managing and supporting Application Servers, including storage management, systems programming, capacity planning, performance tuning and maintenance for UKLink Gemini</t>
  </si>
  <si>
    <t>Provide operations support to UKLink Gemini</t>
  </si>
  <si>
    <t>Submit notice to User and/or Network Operator for investigation or for safety visit following receipt of alleged incident of gas illegally taken</t>
  </si>
  <si>
    <t>100% within two (2) Business Days of receipt of notice and where safety prejudiced as soon as practicably possible (excluding safety visit requirements)</t>
  </si>
  <si>
    <t>Record the notification and any other relevant information following receipt of proposed connection or disconnection of the meter</t>
  </si>
  <si>
    <t xml:space="preserve">100% within two (2) Supply Point System Business Days of identification of User 
</t>
  </si>
  <si>
    <t>Provide the relevant data following receipt of request from a domestic customer or a person acting on their behalf (but not a gas shipper or its agents) or receipt of request from a customer of a gas supplier for any relevant data which relate to the premises occupied, or to be occupied, by the customer.
Receipt of a request from a gas customer for the provision of the identity of the GT to the premises in question</t>
  </si>
  <si>
    <t xml:space="preserve">a) Provide supply point information and relevant data to appropriate customers between Monday to Friday 8.30am to 5pm (excluding bank holiday)     
b) Answer 90% of Reportable Calls to the M Number service within 30 seconds of the call being offered to a call handler. </t>
  </si>
  <si>
    <t>Conduct a customer satisfaction survey with Shippers and publish results to Networks and Shippers.</t>
  </si>
  <si>
    <t>a) Publish within 2 months of the survey closure
b) maintain an overall score of the equivalent of 3.5 or above (out of 5)</t>
  </si>
  <si>
    <t>Following a request from a Network Operator send the relevant Network Operator the relevant information and data</t>
  </si>
  <si>
    <t>Support 100% of requests for information and data in relation to complaints to Network Operators within 8 Business Days of receipt of the request</t>
  </si>
  <si>
    <t xml:space="preserve">Send Network Operators notice of invoice Documents issued </t>
  </si>
  <si>
    <t>100% within twenty four (24) hours of the submission of the Invoice Documents to Users (SIF/SIR)</t>
  </si>
  <si>
    <t>Provide Must Read notifications to the relevant Transporter MRA and the User for Monthly Read Meters</t>
  </si>
  <si>
    <t>Provide Must Read notifications to the relevant Transporter MRA and the User for Annual Read Meters (Non-Monthly Read Meters)</t>
  </si>
  <si>
    <t>On receipt of a Valid Must Read from the Transporters MRA, send notice to the User</t>
  </si>
  <si>
    <t>As soon a reasonably practicable</t>
  </si>
  <si>
    <t>Following acceptance of the quote, provide, install, commission, test and maintain an Option 1 IX connection</t>
  </si>
  <si>
    <t xml:space="preserve">Install 100% of UK Link provided equipment and UK Link provided software within 45 Business Days of receipt
</t>
  </si>
  <si>
    <t>Following acceptance of the quote, provide, install, commission, test and maintain an Option 2 IX connection</t>
  </si>
  <si>
    <t>Following acceptance of the quote, provide, install, commission, test and maintain an Option 3 IX connection</t>
  </si>
  <si>
    <t>Provision of a user Telephone Enquiry Service</t>
  </si>
  <si>
    <t>For each calendar month User Telephone Enquiry Service Unplanned Downtime is no more than 5% of Core Hours. Except during periods of User Telephone Enquiry Service Planned Downtime and User Telephone Enquiry Service Unplanned Downtime, for each calendar month; answer 90% of calls within 30 seconds.</t>
  </si>
  <si>
    <t>Registered User Portfolio Report Service. Query Management - Standards of Service, Annual Service (scheduled monthly reports) acknowledgement and provision of the report</t>
  </si>
  <si>
    <t>As agreed</t>
  </si>
  <si>
    <t>Registered User Portfolio Report Service. Registered User Portfolio Statement, Ad Hoc Service (for one monthly scheduled report);  acknowledgement and provision of the report</t>
  </si>
  <si>
    <t>Registered User Portfolio Report Service. Registered User Portfolio Report Annual Service (for portfolios not exceeding one (1) million Supply Points); Acknowledgement and provision of the report</t>
  </si>
  <si>
    <t>Registered User Portfolio Report Service. CSEP Portfolio Report, Annual Service (scheduled monthly reports); Acknowledgement and provision of the report</t>
  </si>
  <si>
    <t>Registered User Portfolio Report Service. Unique Sites Portfolio Report, Annual Service (scheduled monthly reports); Acknowledgement and provision of the report.</t>
  </si>
  <si>
    <t>Registered User Portfolio Report Service. Registered User Portfolio Report Acknowledgement and provision of the Annual Asset Portfolio Report, Annual Service (once per year).</t>
  </si>
  <si>
    <t>Registered User Portfolio Report Service. Transco Asset Portfolio Report, Annual Service (scheduled monthly reports); Acknowledgement and provision of the report.</t>
  </si>
  <si>
    <t>Registered User Portfolio Report Service. Data Portfolio Snapshot, Annual Service (scheduled monthly reports);  Acknowledgement and provision of the report</t>
  </si>
  <si>
    <t>Registered User Portfolio Report Service. Data Enquiry Service Last Accessed Report, Annual Service - Monthly (scheduled monthly reports); Acknowledgement and provision of the report</t>
  </si>
  <si>
    <t>Registered User Portfolio Report Service. Data Enquiry Service Last Accessed Report, Annual Service - Quarterly (four (4) scheduled reports; April, July, October, January each year); Acknowledgement and provision of the report</t>
  </si>
  <si>
    <t>Registered User Portfolio Report Service. Data Enquiry Service Last Accessed Report, Annual Service - six monthly (two (2) scheduled reports April &amp; October each year); Acknowledgement and provision of the report</t>
  </si>
  <si>
    <t>Registered User Portfolio Report Service. Historic Asset &amp; Read Portfolio Report, Annual Service quarterly (four (4) scheduled reports (April, July, October, January each year); Acknowledgement and provision of the report</t>
  </si>
  <si>
    <t>Registered User Portfolio Report Service. Historic Asset &amp; Read Portfolio Report, Annual Service monthly (scheduled monthly reports); Acknowledgement and provision of the report</t>
  </si>
  <si>
    <t>Acknowledgement to confirm CDSP's agreement to provide the requested Email Reporting Service</t>
  </si>
  <si>
    <t>Submission of the Email Reporting Service for  up to 999 Meter Point Reference Numbers.</t>
  </si>
  <si>
    <t>Where the acknowledgement is issued no later than 12:00 pm on a business day: No later than the end of the second Business Day following  submission of the Email Reporting Request Acknowledgement</t>
  </si>
  <si>
    <t>Where the acknowledgement is issued after 12:00 pm on a business day: No later than the end of the third Business Day following  submission of the Email Reporting Request Acknowledgement</t>
  </si>
  <si>
    <t>Submission of the Email Reporting Service for  more than 999 but less than 5,000 Meter Point Reference Numbers.</t>
  </si>
  <si>
    <t>Where the acknowledgement is issued no later than 12:00 pm on a business day: No later than the end of the fifth Business Day following  submission of the Email Reporting Request Acknowledgement</t>
  </si>
  <si>
    <t>Where the acknowledgement is issued after 12:00 pm on a business day: No later than the end of the sixth Business Day following  submission of the Email Reporting Request Acknowledgement</t>
  </si>
  <si>
    <t>Provision of Data Enquiry service</t>
  </si>
  <si>
    <t>Part a - 97% availability during Core Hours.
Part b - no Planned Downtime to exceed 4 continuous hours within Core Hours on a day</t>
  </si>
  <si>
    <t>Data updated within two (2) Business Days following the date of receipt and acceptance of the data</t>
  </si>
  <si>
    <t xml:space="preserve">Data Enquiry Service password re-set </t>
  </si>
  <si>
    <t xml:space="preserve">Following request from a customer, record the report of a fault on the Data Enquiry Service System  </t>
  </si>
  <si>
    <t>During Core Hours</t>
  </si>
  <si>
    <t>Following request to register an iGT System (CSEP) from an iGT, provide the iGT System to the relevant Gas Transporter, and for information to any other iGT where nested arrangements exist (or are being proposed)</t>
  </si>
  <si>
    <t>Following request to update an iGT System registration data from an iGT, provide the details to the relevant Gas Transporter, Shippers and iGTs (where nested arrangements exist)</t>
  </si>
  <si>
    <t>Following request to update an iGT System and iGT Supply Meter Point data from an iGT, provide the details to the relevant Gas Transporter and Shipper(s)</t>
  </si>
  <si>
    <t>Following receipt of a query from an iGT relating to data held on the Supply Point Register, record, investigate &amp; resolve the query</t>
  </si>
  <si>
    <t xml:space="preserve">Following receipt of alleged incident of gas illegally taken (TOG), submit notice to User and/or Network Operator for investigation or for safety visit </t>
  </si>
  <si>
    <t>Following the end of the quarter; 100% within 2 Business Days if via UK Link Communication or 15 business days if via other means</t>
  </si>
  <si>
    <t>Provision of weekly meter readings report to each iGT; 'Meter Read Portfolio Report'</t>
  </si>
  <si>
    <t>Within 2 Business Days following the end of the relevant week (readings accepted on to UK Link each week)</t>
  </si>
  <si>
    <t>Provision of a report notifying of the confirmation of the first registration of an iGT's Supply Meter Point</t>
  </si>
  <si>
    <t>100% within 2 Business Days of the of the confirmation status is confirmed 'CO'.</t>
  </si>
  <si>
    <t>Notification to the GT &amp; iGT where iGT Supply Meter Point AQ in aggregate exceed 85% of the CSEP Max AQ.</t>
  </si>
  <si>
    <t>100% within 2 Business Days of the CSEP 85% Max AQ tolerance breach</t>
  </si>
  <si>
    <t xml:space="preserve">100% where, at the end of any calendar month, a Valid Meter Reading has not been submitted with a Read Date within the proceeding 4 months; a notification issued no earlier than:
a) the 10th Supply Point Systems Business Day of the following calendar month; or 
b) the 80th Supply Point Systems Business Day following the date the User was notified of incorrect Meter information </t>
  </si>
  <si>
    <t xml:space="preserve">100% where, at the end of any calendar month, a Valid Meter Reading has not been submitted with a Read Date within the proceeding 24 months; a notification issued no earlier than:
a) the 10th Supply Point Systems Business Day of the following calendar month following; or 
b) the 80th Supply Point Systems Business Day following the date the User was notified of incorrect Meter information </t>
  </si>
  <si>
    <t>Delivery Mechanism</t>
  </si>
  <si>
    <t>Volume Constraints</t>
  </si>
  <si>
    <t>How Service is Delivered</t>
  </si>
  <si>
    <t>File via IX</t>
  </si>
  <si>
    <t>N/A</t>
  </si>
  <si>
    <t>UKLink Communication</t>
  </si>
  <si>
    <t>UKLink &amp; Portal</t>
  </si>
  <si>
    <t>Template via email</t>
  </si>
  <si>
    <t>40 per calendar month</t>
  </si>
  <si>
    <t>UKLink - conventional Notice</t>
  </si>
  <si>
    <t>3,500 per calendar month</t>
  </si>
  <si>
    <t>1,200 per calendar month</t>
  </si>
  <si>
    <t>600 per calendar month</t>
  </si>
  <si>
    <t>250 per Business Day</t>
  </si>
  <si>
    <t>IX</t>
  </si>
  <si>
    <t>645 per business day</t>
  </si>
  <si>
    <t>CMS or conventional Notice</t>
  </si>
  <si>
    <t>Conventional Notice or email</t>
  </si>
  <si>
    <t>5,000 per calendar month</t>
  </si>
  <si>
    <t>10 per calendar month</t>
  </si>
  <si>
    <t>UKLink Communication or Conventional Notice</t>
  </si>
  <si>
    <t>500 per calendar month</t>
  </si>
  <si>
    <t>a) 100,000 per calendar month
b) 100,000 Reportable Calls per month</t>
  </si>
  <si>
    <t>Twice per year</t>
  </si>
  <si>
    <t>35 per calendar month</t>
  </si>
  <si>
    <t>Email</t>
  </si>
  <si>
    <t>4 per calendar month</t>
  </si>
  <si>
    <t>Per Telephone Call up to 3 MPRN and no more than 5 data items for each MPRN</t>
  </si>
  <si>
    <t>BW</t>
  </si>
  <si>
    <t>Data Enquiry</t>
  </si>
  <si>
    <t>No more than 30,000 Data Enquiry Service Accounts in aggregate for all Customer to be available at any one time</t>
  </si>
  <si>
    <t>a) 00,000 per calendar month
b) 100,000 Reportable Calls per month</t>
  </si>
  <si>
    <t>BW report</t>
  </si>
  <si>
    <t>KPI category     (1-4)</t>
  </si>
  <si>
    <t>TPD G2.8.3(b), (c ), (d) and 
G2.8.4(b)</t>
  </si>
  <si>
    <t>TPD G1.7.1, G1.7.6, G1.7.2(d)(i) G1.7.11</t>
  </si>
  <si>
    <t xml:space="preserve">G1.7
</t>
  </si>
  <si>
    <t>G1.7.10</t>
  </si>
  <si>
    <t>M5.13.7(b), 5.13.9</t>
  </si>
  <si>
    <t>M5.13.7(c) 5.13.9</t>
  </si>
  <si>
    <t xml:space="preserve">M5.13.7(c), 5.13.8, 5.13.9, </t>
  </si>
  <si>
    <t xml:space="preserve">TPD G5.1.7,                   G5.1.8,  G5.1.10, 
</t>
  </si>
  <si>
    <t xml:space="preserve">M5.1.6
M5.6.1
M5.2.2 
M6.3.1(c )
</t>
  </si>
  <si>
    <t>TPD Sections S2.3.7</t>
  </si>
  <si>
    <t xml:space="preserve">TPD Sections S1.3.4 &amp; S2.3.7 </t>
  </si>
  <si>
    <t>TPD Section S4.4.2 and V10.3.3</t>
  </si>
  <si>
    <t>Standard Special Condition A10 paragraph 6 &amp; TPD M4.2.3</t>
  </si>
  <si>
    <t>TPD M5.10.7</t>
  </si>
  <si>
    <t xml:space="preserve">TPD G2.4.6 </t>
  </si>
  <si>
    <t>TPD G1.6.23,G1.6.25 and G1.6.27</t>
  </si>
  <si>
    <t>N/A End of Year for reporting</t>
  </si>
  <si>
    <t>As and when reported</t>
  </si>
  <si>
    <t>1st May &amp; 1st Nov</t>
  </si>
  <si>
    <t>1st Feb, 1st May, 1st Aug &amp; 1st Nov</t>
  </si>
  <si>
    <t>30th June, 30 September, 31st December &amp; 31st March</t>
  </si>
  <si>
    <t>Weekly, Every Monday</t>
  </si>
  <si>
    <t xml:space="preserve">By not later than one (1) Supply Point Systems Business Day  before the Proposed Supply Point Registration Date </t>
  </si>
  <si>
    <t>Due Date</t>
  </si>
  <si>
    <t>SSC</t>
  </si>
  <si>
    <t>Shipper Name</t>
  </si>
  <si>
    <t>Amount</t>
  </si>
  <si>
    <t>Column1</t>
  </si>
  <si>
    <t>Column2</t>
  </si>
  <si>
    <t>Column3</t>
  </si>
  <si>
    <t>12/06/2018</t>
  </si>
  <si>
    <t>NGS</t>
  </si>
  <si>
    <t>Gazprom Marketing and Retail Ltd</t>
  </si>
  <si>
    <t>19/06/2018</t>
  </si>
  <si>
    <t>Var</t>
  </si>
  <si>
    <t>Provision of supply point register daily delta file to each iGT (Supply point register daily delta files - IDL file)</t>
  </si>
  <si>
    <t>File via IX / email notification</t>
  </si>
  <si>
    <t>Not due again until October 2019</t>
  </si>
  <si>
    <t xml:space="preserve"> Customer contact (Service Desk Ticket / Query / Phone call etc )</t>
  </si>
  <si>
    <t>KPI Tracker for January 2019</t>
  </si>
  <si>
    <t>Column4</t>
  </si>
  <si>
    <t>a) Resolve 80% of User Standards of Service Queries within 4 Business Days within the calendar month (except where the Query Type is DUP)
b) Resolve 80% of User Standards of Service Queries within 4 Business Days within the calendar month (except where the query type is DUP) for 90% of Users
c) Resolve 95% of User Standards of Service Queries within 10 Business Days within the calendar month
d) Resolve 95% of User Standards of Service Queries within 10 Business Days within the calendar month (except where the query type is DUP)  for 95%  of Users
e) Resolve 98% of User Standards of Service Queries within 20 Business Days within the calendar month
f) Resolve 98% of User Standards of Service Queries within 20 Business Days within the calendar month (except where the query type is DUP)  for 100%  of Users
g) Valid re-submitted queries (PSQ's) do not exceed more than 1% within the calendar month</t>
  </si>
  <si>
    <t>Resolve 50% of User non standards of Service queries within 10 Business Days within the calendar month for 90% of Users
Resolve 90% of User non standards of Service queries within 20 Business Days within the calendar month for 95% of Users 
Resolve 95% of User non standards of Service queries within 40 Business Days within the calendar month for 100% of Users</t>
  </si>
  <si>
    <t>a) Resolve 50% of Network Operator queries within 10 Xoserve days within the calendar month for 100% of Network Operators
b) Resolve 70% of Network Operator queries within 20 Xoserve days within the calendar month for 100% of Network Operators
c) Resolve 90% of Network Operator queries within 40 Xoserve days within the calendar month for 100% of Network Operators
d) Resolve 100% of Network Operator queries within 80 Xoserve days within the calendar month for 100% of Network Operators</t>
  </si>
  <si>
    <t>A single email report request may be for no more than 5000 MPRNs.  Where the number of Email Reports being prepared by the CDSP at the point in time on which it would ordinarily issue its Email Reporting Requested Acknowledgement exceeds 20 (in aggregate in respect of all Customers),  then that Email Reporting Request will not be acknowledged. However, the Customer is notified. If the Customer re-submit their request, the CDSP will use reasonable endeavours to provide the service as soon as reasonably practicable but the performance measures shall not apply</t>
  </si>
  <si>
    <t>No later than the end of the tenth (10th) Business Day following the Business Day of the issue of the Data Enquiry Service Access Request Acknowledgement, or later upon the date requested by the Customer.</t>
  </si>
  <si>
    <t>No later than the end of the tenth (10th) Business Day following the logging of the request via the telephone helpline.</t>
  </si>
  <si>
    <t>a) Resolve 50% of iGT queries within 10 Xoserve days within the calendar month for 100% of iGTs
b) Resolve 70% of iGT queries within 20 Xoserve days within the calendar month for 100% of iGTs
c) Resolve 90% of iGT queries within 40 Xoserve days within the calendar month for 100% of iGTs
d) Resolve 100% of iGT queries within 80 Xoserve days within the calendar month for 100% of iGTs</t>
  </si>
  <si>
    <t xml:space="preserve">a) Provide supply point information and relevant data to appropriate customers between Monday to Friday 8.30am to 5pm (excluding bank holiday)     
b) Answer 90% of Reportable Calls to the M Number service within 30 seconds of the call being offered to a call handler. </t>
  </si>
  <si>
    <t>100% of updated data provided within 2 Business Days of the update being applied to UK Link (IDL file within 2 Business Days of the update being applied to UK Link
Email by 11:00hrs each Business Day)</t>
  </si>
  <si>
    <t>What is the remedial action?</t>
  </si>
  <si>
    <t>Missed</t>
  </si>
  <si>
    <t xml:space="preserve">Supporting information files for the December 2018 Amendment Invoice (ASP) were not issued on the due date for 2 customers. This was due to the size of the file. </t>
  </si>
  <si>
    <t>Customer was contacted and agreed to split the file by Network. 
All files were delivered on 26th January 2019.    
For 1 customer discussions taking place to upgrade their IX equipment to ensure issue does not recur with other large files.</t>
  </si>
  <si>
    <t>Issue caused due to defect deployment performed (RFC 8106).
Shippers did not receive the daily Class 1 read files within SLA</t>
  </si>
  <si>
    <t>Issue caused due to defect deployment performed (RFC 8106).
Allocation Agent did not receive daily energy file within SLA</t>
  </si>
  <si>
    <t>Ticket Reference 950723</t>
  </si>
  <si>
    <t>Ticket Reference 952719.</t>
  </si>
  <si>
    <t xml:space="preserve">Due to an issue in the deployment of a defect, alerts were not captured early enough to resolve before SLA. IS Ops have key processes and times for alerts to be actioned by but it was not followed in this case. This has been reiterated &amp; new measures in place to monitor.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</si>
</sst>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quot;£&quot;#,##0.00_);[Red]\(&quot;£&quot;#,##0.00\)"/>
    <numFmt numFmtId="165" formatCode="dd/mm/yy;@"/>
  </numFmts>
  <fonts count="52">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strike/>
      <sz val="11"/>
      <color theme="1"/>
      <name val="Calibri"/>
      <family val="2"/>
      <scheme val="minor"/>
    </font>
    <font>
      <strike/>
      <sz val="11"/>
      <name val="Calibri"/>
      <family val="2"/>
      <scheme val="minor"/>
    </font>
    <font>
      <b/>
      <sz val="12"/>
      <color theme="1"/>
      <name val="Calibri"/>
      <family val="2"/>
      <scheme val="minor"/>
    </font>
    <font>
      <sz val="12"/>
      <color theme="1"/>
      <name val="Calibri"/>
      <family val="2"/>
      <scheme val="minor"/>
    </font>
    <font>
      <sz val="12"/>
      <color rgb="FF1F497D"/>
      <name val="Calibri"/>
      <family val="2"/>
      <scheme val="minor"/>
    </font>
    <font>
      <sz val="12"/>
      <color rgb="FF000000"/>
      <name val="Calibri"/>
      <family val="2"/>
      <scheme val="minor"/>
    </font>
    <font>
      <sz val="12"/>
      <name val="Calibri"/>
      <family val="2"/>
      <scheme val="minor"/>
    </font>
    <font>
      <b/>
      <sz val="12"/>
      <name val="Calibri"/>
      <family val="2"/>
      <scheme val="minor"/>
    </font>
    <font>
      <b/>
      <sz val="12"/>
      <color rgb="FF1F497D"/>
      <name val="Calibri"/>
      <family val="2"/>
      <scheme val="minor"/>
    </font>
    <font>
      <sz val="12"/>
      <name val="Arial MT"/>
    </font>
    <font>
      <u/>
      <sz val="9"/>
      <color indexed="12"/>
      <name val="Arial MT"/>
    </font>
    <font>
      <sz val="12"/>
      <name val="바탕체"/>
      <family val="1"/>
      <charset val="129"/>
    </font>
    <font>
      <sz val="10"/>
      <name val="Corbel"/>
      <family val="2"/>
    </font>
    <font>
      <b/>
      <sz val="10"/>
      <name val="Corbel"/>
      <family val="2"/>
    </font>
    <font>
      <b/>
      <i/>
      <sz val="8"/>
      <name val="Corbel"/>
      <family val="2"/>
    </font>
    <font>
      <b/>
      <sz val="12"/>
      <name val="Corbel"/>
      <family val="2"/>
    </font>
    <font>
      <i/>
      <sz val="10"/>
      <name val="Corbel"/>
      <family val="2"/>
    </font>
    <font>
      <b/>
      <sz val="10"/>
      <color rgb="FF00B050"/>
      <name val="Corbel"/>
      <family val="2"/>
    </font>
    <font>
      <b/>
      <sz val="10"/>
      <color theme="0"/>
      <name val="Corbel"/>
      <family val="2"/>
    </font>
    <font>
      <u/>
      <sz val="11"/>
      <color theme="10"/>
      <name val="Calibri"/>
      <family val="2"/>
      <scheme val="minor"/>
    </font>
    <font>
      <sz val="16"/>
      <color theme="1"/>
      <name val="Calibri"/>
      <family val="2"/>
      <scheme val="minor"/>
    </font>
    <font>
      <sz val="18"/>
      <color theme="1"/>
      <name val="Calibri"/>
      <family val="2"/>
      <scheme val="minor"/>
    </font>
    <font>
      <sz val="18"/>
      <color rgb="FFFF0000"/>
      <name val="Calibri"/>
      <family val="2"/>
      <scheme val="minor"/>
    </font>
    <font>
      <b/>
      <sz val="16"/>
      <color theme="4"/>
      <name val="Calibri"/>
      <family val="2"/>
      <scheme val="minor"/>
    </font>
    <font>
      <b/>
      <sz val="10"/>
      <color theme="1" tint="0.499984740745262"/>
      <name val="Arial"/>
      <family val="2"/>
    </font>
    <font>
      <sz val="20"/>
      <color rgb="FF00B050"/>
      <name val="Calibri"/>
      <family val="2"/>
      <scheme val="minor"/>
    </font>
    <font>
      <sz val="16"/>
      <color theme="4"/>
      <name val="Calibri"/>
      <family val="2"/>
      <scheme val="minor"/>
    </font>
    <font>
      <sz val="14"/>
      <color theme="4"/>
      <name val="Calibri"/>
      <family val="2"/>
      <scheme val="minor"/>
    </font>
    <font>
      <b/>
      <sz val="18"/>
      <color theme="0"/>
      <name val="Calibri"/>
      <family val="2"/>
      <scheme val="minor"/>
    </font>
    <font>
      <sz val="14"/>
      <color theme="1"/>
      <name val="Calibri"/>
      <family val="2"/>
      <scheme val="minor"/>
    </font>
    <font>
      <sz val="8"/>
      <name val="Arial"/>
      <family val="2"/>
    </font>
    <font>
      <sz val="10"/>
      <name val="Arial"/>
      <family val="2"/>
    </font>
    <font>
      <sz val="11"/>
      <name val="Arial"/>
      <family val="2"/>
    </font>
    <font>
      <b/>
      <sz val="18"/>
      <color theme="0"/>
      <name val="Arial"/>
      <family val="2"/>
    </font>
    <font>
      <sz val="11"/>
      <color theme="1"/>
      <name val="Arial"/>
      <family val="2"/>
    </font>
    <font>
      <b/>
      <sz val="12"/>
      <name val="Arial"/>
      <family val="2"/>
    </font>
    <font>
      <sz val="14"/>
      <color theme="1"/>
      <name val="Arial"/>
      <family val="2"/>
    </font>
    <font>
      <strike/>
      <sz val="11"/>
      <name val="Arial"/>
      <family val="2"/>
    </font>
    <font>
      <sz val="11"/>
      <color rgb="FFFF0000"/>
      <name val="Arial"/>
      <family val="2"/>
    </font>
    <font>
      <b/>
      <sz val="8"/>
      <name val="Arial"/>
      <family val="2"/>
    </font>
    <font>
      <strike/>
      <sz val="11"/>
      <color theme="1"/>
      <name val="Arial"/>
      <family val="2"/>
    </font>
    <font>
      <b/>
      <sz val="11"/>
      <color theme="1"/>
      <name val="Arial"/>
      <family val="2"/>
    </font>
    <font>
      <sz val="12"/>
      <color rgb="FF1F497D"/>
      <name val="Times New Roman"/>
      <family val="1"/>
    </font>
    <font>
      <sz val="12"/>
      <color rgb="FF1F497D"/>
      <name val="Symbol"/>
      <family val="1"/>
      <charset val="2"/>
    </font>
    <font>
      <sz val="11"/>
      <color theme="3"/>
      <name val="Calibri"/>
      <family val="2"/>
      <scheme val="minor"/>
    </font>
    <font>
      <sz val="11"/>
      <color theme="3"/>
      <name val="Arial"/>
      <family val="2"/>
    </font>
    <font>
      <sz val="11"/>
      <color theme="1"/>
      <name val="Verdana"/>
      <family val="2"/>
    </font>
  </fonts>
  <fills count="21">
    <fill>
      <patternFill patternType="none"/>
    </fill>
    <fill>
      <patternFill patternType="gray125"/>
    </fill>
    <fill>
      <patternFill patternType="solid">
        <fgColor indexed="23"/>
        <bgColor indexed="64"/>
      </patternFill>
    </fill>
    <fill>
      <patternFill patternType="solid">
        <fgColor indexed="47"/>
        <bgColor indexed="64"/>
      </patternFill>
    </fill>
    <fill>
      <patternFill patternType="solid">
        <fgColor indexed="50"/>
        <bgColor indexed="64"/>
      </patternFill>
    </fill>
    <fill>
      <patternFill patternType="solid">
        <fgColor indexed="44"/>
        <bgColor indexed="64"/>
      </patternFill>
    </fill>
    <fill>
      <patternFill patternType="solid">
        <fgColor rgb="FF00FFCC"/>
        <bgColor indexed="64"/>
      </patternFill>
    </fill>
    <fill>
      <patternFill patternType="solid">
        <fgColor rgb="FFFF7C80"/>
        <bgColor indexed="64"/>
      </patternFill>
    </fill>
    <fill>
      <patternFill patternType="solid">
        <fgColor rgb="FF8DB4E2"/>
        <bgColor indexed="64"/>
      </patternFill>
    </fill>
    <fill>
      <patternFill patternType="solid">
        <fgColor rgb="FFFFFF00"/>
        <bgColor indexed="64"/>
      </patternFill>
    </fill>
    <fill>
      <patternFill patternType="solid">
        <fgColor rgb="FFCCFF99"/>
        <bgColor indexed="64"/>
      </patternFill>
    </fill>
    <fill>
      <patternFill patternType="solid">
        <fgColor rgb="FFFF99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3E5AA8"/>
        <bgColor indexed="64"/>
      </patternFill>
    </fill>
    <fill>
      <patternFill patternType="solid">
        <fgColor rgb="FFB1D6E8"/>
        <bgColor indexed="64"/>
      </patternFill>
    </fill>
    <fill>
      <patternFill patternType="solid">
        <fgColor rgb="FFDCDDDE"/>
        <bgColor indexed="64"/>
      </patternFill>
    </fill>
    <fill>
      <patternFill patternType="solid">
        <fgColor theme="0"/>
        <bgColor indexed="64"/>
      </patternFill>
    </fill>
    <fill>
      <patternFill patternType="solid">
        <fgColor indexed="29"/>
        <bgColor indexed="64"/>
      </patternFill>
    </fill>
    <fill>
      <patternFill patternType="solid">
        <fgColor indexed="49"/>
      </patternFill>
    </fill>
    <fill>
      <patternFill patternType="solid">
        <fgColor indexed="9"/>
        <bgColor indexed="64"/>
      </patternFill>
    </fill>
  </fills>
  <borders count="30">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thin">
        <color theme="0" tint="-0.14996795556505021"/>
      </bottom>
      <diagonal/>
    </border>
    <border>
      <left/>
      <right/>
      <top style="thin">
        <color theme="0" tint="-0.14996795556505021"/>
      </top>
      <bottom/>
      <diagonal/>
    </border>
    <border>
      <left/>
      <right style="thin">
        <color auto="1"/>
      </right>
      <top style="thin">
        <color auto="1"/>
      </top>
      <bottom style="thin">
        <color auto="1"/>
      </bottom>
      <diagonal/>
    </border>
    <border>
      <left style="thin">
        <color theme="0" tint="-0.14993743705557422"/>
      </left>
      <right style="thin">
        <color theme="0" tint="-0.14993743705557422"/>
      </right>
      <top/>
      <bottom style="thin">
        <color theme="0" tint="-0.14996795556505021"/>
      </bottom>
      <diagonal/>
    </border>
    <border>
      <left style="thin">
        <color theme="0" tint="-0.14993743705557422"/>
      </left>
      <right/>
      <top/>
      <bottom/>
      <diagonal/>
    </border>
    <border>
      <left style="thin">
        <color theme="0" tint="-0.14993743705557422"/>
      </left>
      <right/>
      <top/>
      <bottom style="thin">
        <color theme="0" tint="-0.14996795556505021"/>
      </bottom>
      <diagonal/>
    </border>
    <border>
      <left style="thin">
        <color theme="0" tint="-0.14993743705557422"/>
      </left>
      <right style="thin">
        <color theme="0" tint="-0.14993743705557422"/>
      </right>
      <top/>
      <bottom/>
      <diagonal/>
    </border>
    <border>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18"/>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s>
  <cellStyleXfs count="28">
    <xf numFmtId="0" fontId="0" fillId="0" borderId="0"/>
    <xf numFmtId="43" fontId="1" fillId="0" borderId="0" applyFont="0" applyFill="0" applyBorder="0" applyAlignment="0" applyProtection="0"/>
    <xf numFmtId="0" fontId="14" fillId="0" borderId="0"/>
    <xf numFmtId="0" fontId="15" fillId="0" borderId="0" applyNumberFormat="0" applyFill="0" applyBorder="0" applyAlignment="0" applyProtection="0">
      <alignment vertical="top"/>
      <protection locked="0"/>
    </xf>
    <xf numFmtId="0" fontId="16" fillId="0" borderId="0"/>
    <xf numFmtId="0" fontId="24" fillId="0" borderId="0" applyNumberFormat="0" applyFill="0" applyBorder="0" applyAlignment="0" applyProtection="0"/>
    <xf numFmtId="4" fontId="35" fillId="19" borderId="23" applyNumberFormat="0" applyProtection="0">
      <alignment horizontal="left" vertical="center" indent="1"/>
    </xf>
    <xf numFmtId="0" fontId="36" fillId="0" borderId="0"/>
    <xf numFmtId="4" fontId="35" fillId="0" borderId="24" applyNumberFormat="0" applyProtection="0">
      <alignment horizontal="right" vertical="center"/>
    </xf>
    <xf numFmtId="4" fontId="35" fillId="19" borderId="27" applyNumberFormat="0" applyProtection="0">
      <alignment horizontal="left" vertical="center" indent="1"/>
    </xf>
    <xf numFmtId="4" fontId="35" fillId="0" borderId="27" applyNumberFormat="0" applyProtection="0">
      <alignment horizontal="right" vertical="center"/>
    </xf>
    <xf numFmtId="4" fontId="35" fillId="19" borderId="28" applyNumberFormat="0" applyProtection="0">
      <alignment horizontal="left" vertical="center" indent="1"/>
    </xf>
    <xf numFmtId="4" fontId="35" fillId="0" borderId="28" applyNumberFormat="0" applyProtection="0">
      <alignment horizontal="right" vertical="center"/>
    </xf>
    <xf numFmtId="4" fontId="35" fillId="19" borderId="28" applyNumberFormat="0" applyProtection="0">
      <alignment horizontal="left" vertical="center" indent="1"/>
    </xf>
    <xf numFmtId="4" fontId="35" fillId="0" borderId="28" applyNumberFormat="0" applyProtection="0">
      <alignment horizontal="right" vertical="center"/>
    </xf>
    <xf numFmtId="0" fontId="36" fillId="0" borderId="0"/>
    <xf numFmtId="0" fontId="51" fillId="0" borderId="0"/>
    <xf numFmtId="4" fontId="35" fillId="19" borderId="29" applyNumberFormat="0" applyProtection="0">
      <alignment horizontal="left" vertical="center" indent="1"/>
    </xf>
    <xf numFmtId="4" fontId="35" fillId="0" borderId="29" applyNumberFormat="0" applyProtection="0">
      <alignment horizontal="right" vertical="center"/>
    </xf>
    <xf numFmtId="4" fontId="35" fillId="19" borderId="29" applyNumberFormat="0" applyProtection="0">
      <alignment horizontal="left" vertical="center" indent="1"/>
    </xf>
    <xf numFmtId="4" fontId="35" fillId="0" borderId="29" applyNumberFormat="0" applyProtection="0">
      <alignment horizontal="right" vertical="center"/>
    </xf>
    <xf numFmtId="4" fontId="35" fillId="19" borderId="28" applyNumberFormat="0" applyProtection="0">
      <alignment horizontal="left" vertical="center" indent="1"/>
    </xf>
    <xf numFmtId="4" fontId="35" fillId="19" borderId="29" applyNumberFormat="0" applyProtection="0">
      <alignment horizontal="left" vertical="center" indent="1"/>
    </xf>
    <xf numFmtId="4" fontId="35" fillId="0" borderId="29" applyNumberFormat="0" applyProtection="0">
      <alignment horizontal="right" vertical="center"/>
    </xf>
    <xf numFmtId="4" fontId="35" fillId="19" borderId="29" applyNumberFormat="0" applyProtection="0">
      <alignment horizontal="left" vertical="center" indent="1"/>
    </xf>
    <xf numFmtId="4" fontId="35" fillId="0" borderId="29" applyNumberFormat="0" applyProtection="0">
      <alignment horizontal="right" vertical="center"/>
    </xf>
    <xf numFmtId="4" fontId="35" fillId="19" borderId="29" applyNumberFormat="0" applyProtection="0">
      <alignment horizontal="left" vertical="center" indent="1"/>
    </xf>
    <xf numFmtId="4" fontId="35" fillId="0" borderId="29" applyNumberFormat="0" applyProtection="0">
      <alignment horizontal="right" vertical="center"/>
    </xf>
  </cellStyleXfs>
  <cellXfs count="226">
    <xf numFmtId="0" fontId="0" fillId="0" borderId="0" xfId="0"/>
    <xf numFmtId="0" fontId="0" fillId="0"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14" fontId="0" fillId="0" borderId="0" xfId="0" applyNumberFormat="1" applyAlignment="1">
      <alignment horizontal="center" vertical="center"/>
    </xf>
    <xf numFmtId="0" fontId="3" fillId="0" borderId="0" xfId="0" applyFont="1" applyAlignment="1">
      <alignment horizontal="center" vertical="center"/>
    </xf>
    <xf numFmtId="0" fontId="4" fillId="0" borderId="0" xfId="0" applyFont="1"/>
    <xf numFmtId="0" fontId="4" fillId="0" borderId="0" xfId="0" applyFont="1" applyAlignment="1">
      <alignment horizontal="center" vertical="center"/>
    </xf>
    <xf numFmtId="0" fontId="4" fillId="0" borderId="0" xfId="0" applyFont="1" applyAlignment="1">
      <alignment horizontal="center" vertical="center" wrapText="1"/>
    </xf>
    <xf numFmtId="0" fontId="8" fillId="0" borderId="0" xfId="0" applyFont="1"/>
    <xf numFmtId="43" fontId="0" fillId="0" borderId="0" xfId="1" applyFont="1"/>
    <xf numFmtId="0" fontId="0" fillId="0" borderId="0" xfId="0" applyAlignment="1">
      <alignment wrapText="1"/>
    </xf>
    <xf numFmtId="0" fontId="8" fillId="0" borderId="0" xfId="0" applyFont="1" applyAlignment="1">
      <alignment horizontal="center" vertical="center"/>
    </xf>
    <xf numFmtId="0" fontId="8" fillId="0" borderId="0" xfId="0" applyFont="1" applyAlignment="1">
      <alignment horizontal="left"/>
    </xf>
    <xf numFmtId="0" fontId="7" fillId="0" borderId="0" xfId="0" applyFont="1" applyAlignment="1">
      <alignment horizontal="center" vertical="center"/>
    </xf>
    <xf numFmtId="0" fontId="13" fillId="0" borderId="2" xfId="0" applyFont="1" applyBorder="1" applyAlignment="1">
      <alignment vertical="center" wrapText="1"/>
    </xf>
    <xf numFmtId="0" fontId="13" fillId="0" borderId="3" xfId="0" applyFont="1" applyBorder="1" applyAlignment="1">
      <alignment vertical="center" wrapText="1"/>
    </xf>
    <xf numFmtId="0" fontId="10" fillId="0" borderId="0" xfId="0" applyFont="1" applyAlignment="1">
      <alignment vertical="center"/>
    </xf>
    <xf numFmtId="0" fontId="11" fillId="0" borderId="0" xfId="0" applyFont="1" applyFill="1" applyBorder="1" applyAlignment="1">
      <alignment vertical="center" wrapText="1"/>
    </xf>
    <xf numFmtId="0" fontId="4" fillId="0" borderId="0" xfId="0" applyFont="1" applyAlignment="1">
      <alignment horizontal="center"/>
    </xf>
    <xf numFmtId="0" fontId="7" fillId="0" borderId="0" xfId="0" applyFont="1" applyAlignment="1">
      <alignment horizontal="left" vertical="center"/>
    </xf>
    <xf numFmtId="0" fontId="11" fillId="0" borderId="0" xfId="0" applyFont="1"/>
    <xf numFmtId="0" fontId="9" fillId="0" borderId="4" xfId="0" applyFont="1" applyBorder="1" applyAlignment="1">
      <alignment vertical="center" wrapText="1"/>
    </xf>
    <xf numFmtId="0" fontId="9" fillId="0" borderId="5" xfId="0" applyFont="1" applyBorder="1" applyAlignment="1">
      <alignment vertical="center" wrapText="1"/>
    </xf>
    <xf numFmtId="0" fontId="8" fillId="0" borderId="0" xfId="0" applyFont="1" applyAlignment="1"/>
    <xf numFmtId="0" fontId="8" fillId="0" borderId="0" xfId="0" applyFont="1" applyAlignment="1">
      <alignment vertical="center" wrapText="1"/>
    </xf>
    <xf numFmtId="0" fontId="11" fillId="0" borderId="0" xfId="0" applyFont="1" applyAlignment="1">
      <alignment vertical="center" wrapText="1"/>
    </xf>
    <xf numFmtId="0" fontId="18" fillId="0" borderId="1" xfId="2" applyNumberFormat="1" applyFont="1" applyBorder="1" applyAlignment="1">
      <alignment horizontal="left" vertical="center" wrapText="1"/>
    </xf>
    <xf numFmtId="0" fontId="18" fillId="0" borderId="1" xfId="2" applyNumberFormat="1" applyFont="1" applyFill="1" applyBorder="1" applyAlignment="1">
      <alignment horizontal="left" vertical="center" wrapText="1"/>
    </xf>
    <xf numFmtId="0" fontId="20" fillId="3" borderId="1" xfId="2" applyNumberFormat="1" applyFont="1" applyFill="1" applyBorder="1" applyAlignment="1" applyProtection="1">
      <alignment horizontal="center" vertical="center" textRotation="90"/>
      <protection locked="0"/>
    </xf>
    <xf numFmtId="0" fontId="20" fillId="4" borderId="1" xfId="2" applyNumberFormat="1" applyFont="1" applyFill="1" applyBorder="1" applyAlignment="1" applyProtection="1">
      <alignment horizontal="center" vertical="center" textRotation="90"/>
      <protection locked="0"/>
    </xf>
    <xf numFmtId="0" fontId="20" fillId="5" borderId="1" xfId="2" applyNumberFormat="1" applyFont="1" applyFill="1" applyBorder="1" applyAlignment="1" applyProtection="1">
      <alignment horizontal="center" vertical="center" textRotation="90"/>
      <protection locked="0"/>
    </xf>
    <xf numFmtId="0" fontId="18" fillId="0" borderId="1" xfId="2" applyNumberFormat="1" applyFont="1" applyBorder="1" applyAlignment="1">
      <alignment horizontal="center" vertical="center" textRotation="90" wrapText="1"/>
    </xf>
    <xf numFmtId="0" fontId="18" fillId="0" borderId="1" xfId="2" applyNumberFormat="1" applyFont="1" applyBorder="1" applyAlignment="1">
      <alignment horizontal="center" vertical="center" wrapText="1"/>
    </xf>
    <xf numFmtId="0" fontId="19" fillId="2" borderId="1" xfId="2" applyNumberFormat="1" applyFont="1" applyFill="1" applyBorder="1" applyAlignment="1">
      <alignment horizontal="center" vertical="center" wrapText="1"/>
    </xf>
    <xf numFmtId="0" fontId="18" fillId="7" borderId="1" xfId="2" applyNumberFormat="1" applyFont="1" applyFill="1" applyBorder="1" applyAlignment="1">
      <alignment horizontal="center" vertical="top" textRotation="180" wrapText="1"/>
    </xf>
    <xf numFmtId="0" fontId="18" fillId="8" borderId="1" xfId="2" applyNumberFormat="1" applyFont="1" applyFill="1" applyBorder="1" applyAlignment="1" applyProtection="1">
      <alignment horizontal="left" vertical="top" textRotation="180" wrapText="1"/>
      <protection locked="0"/>
    </xf>
    <xf numFmtId="0" fontId="18" fillId="9" borderId="1" xfId="2" applyNumberFormat="1" applyFont="1" applyFill="1" applyBorder="1" applyAlignment="1" applyProtection="1">
      <alignment horizontal="left" vertical="top" textRotation="180" wrapText="1"/>
      <protection locked="0"/>
    </xf>
    <xf numFmtId="0" fontId="21" fillId="9" borderId="1" xfId="2" applyNumberFormat="1" applyFont="1" applyFill="1" applyBorder="1" applyAlignment="1" applyProtection="1">
      <alignment horizontal="center" vertical="center"/>
      <protection locked="0"/>
    </xf>
    <xf numFmtId="0" fontId="23" fillId="6" borderId="1" xfId="2" applyNumberFormat="1" applyFont="1" applyFill="1" applyBorder="1" applyAlignment="1">
      <alignment horizontal="center" vertical="top" textRotation="180" wrapText="1"/>
    </xf>
    <xf numFmtId="0" fontId="18" fillId="10" borderId="1" xfId="2" applyNumberFormat="1" applyFont="1" applyFill="1" applyBorder="1" applyAlignment="1">
      <alignment horizontal="center" vertical="top" textRotation="180" wrapText="1"/>
    </xf>
    <xf numFmtId="0" fontId="18" fillId="11" borderId="1" xfId="2" applyNumberFormat="1" applyFont="1" applyFill="1" applyBorder="1" applyAlignment="1">
      <alignment horizontal="center" vertical="top" textRotation="180" wrapText="1"/>
    </xf>
    <xf numFmtId="0" fontId="18" fillId="9" borderId="1" xfId="2" applyNumberFormat="1" applyFont="1" applyFill="1" applyBorder="1" applyAlignment="1" applyProtection="1">
      <alignment horizontal="center" vertical="center"/>
      <protection locked="0"/>
    </xf>
    <xf numFmtId="0" fontId="17" fillId="9" borderId="1" xfId="2" applyNumberFormat="1" applyFont="1" applyFill="1" applyBorder="1" applyAlignment="1">
      <alignment horizontal="left" vertical="center" wrapText="1"/>
    </xf>
    <xf numFmtId="3" fontId="17" fillId="9" borderId="1" xfId="2" applyNumberFormat="1" applyFont="1" applyFill="1" applyBorder="1" applyAlignment="1">
      <alignment horizontal="left" vertical="center" wrapText="1"/>
    </xf>
    <xf numFmtId="0" fontId="22" fillId="9" borderId="1" xfId="2" applyNumberFormat="1" applyFont="1" applyFill="1" applyBorder="1" applyAlignment="1" applyProtection="1">
      <alignment horizontal="left" vertical="center" wrapText="1"/>
      <protection locked="0"/>
    </xf>
    <xf numFmtId="0" fontId="0" fillId="0" borderId="0" xfId="0"/>
    <xf numFmtId="0" fontId="0" fillId="12" borderId="0" xfId="0" applyFill="1"/>
    <xf numFmtId="0" fontId="0" fillId="12" borderId="0" xfId="0" applyFill="1" applyAlignment="1">
      <alignment horizontal="center"/>
    </xf>
    <xf numFmtId="0" fontId="25" fillId="12" borderId="0" xfId="0" applyFont="1" applyFill="1" applyBorder="1" applyAlignment="1">
      <alignment vertical="center" textRotation="90" wrapText="1"/>
    </xf>
    <xf numFmtId="0" fontId="25" fillId="12" borderId="0" xfId="0" applyFont="1" applyFill="1" applyBorder="1" applyAlignment="1">
      <alignment vertical="center" textRotation="90"/>
    </xf>
    <xf numFmtId="0" fontId="27" fillId="12" borderId="0" xfId="0" applyFont="1" applyFill="1" applyAlignment="1">
      <alignment horizontal="right" vertical="center"/>
    </xf>
    <xf numFmtId="0" fontId="32" fillId="13" borderId="0" xfId="0" applyFont="1" applyFill="1" applyBorder="1" applyAlignment="1">
      <alignment horizontal="center" vertical="center"/>
    </xf>
    <xf numFmtId="0" fontId="0" fillId="0" borderId="0" xfId="0" applyNumberFormat="1"/>
    <xf numFmtId="0" fontId="0" fillId="0" borderId="0" xfId="0" pivotButton="1"/>
    <xf numFmtId="0" fontId="0" fillId="0" borderId="0" xfId="0" applyAlignment="1">
      <alignment horizontal="left"/>
    </xf>
    <xf numFmtId="0" fontId="0" fillId="0" borderId="0" xfId="0"/>
    <xf numFmtId="0" fontId="4" fillId="14" borderId="0" xfId="0" applyFont="1" applyFill="1"/>
    <xf numFmtId="0" fontId="33" fillId="14" borderId="13" xfId="0" applyFont="1" applyFill="1" applyBorder="1" applyAlignment="1"/>
    <xf numFmtId="0" fontId="4" fillId="14" borderId="13" xfId="0" applyFont="1" applyFill="1" applyBorder="1" applyAlignment="1"/>
    <xf numFmtId="0" fontId="4" fillId="14" borderId="0" xfId="0" applyFont="1" applyFill="1" applyAlignment="1">
      <alignment horizontal="center"/>
    </xf>
    <xf numFmtId="0" fontId="0" fillId="14" borderId="0" xfId="0" applyFill="1"/>
    <xf numFmtId="0" fontId="12" fillId="0" borderId="1" xfId="0" applyFont="1" applyBorder="1" applyAlignment="1">
      <alignment horizontal="center" vertical="center" wrapText="1"/>
    </xf>
    <xf numFmtId="0" fontId="12" fillId="15" borderId="16" xfId="0" applyFont="1" applyFill="1" applyBorder="1" applyAlignment="1">
      <alignment horizontal="center" vertical="center" wrapText="1"/>
    </xf>
    <xf numFmtId="0" fontId="12" fillId="15" borderId="17" xfId="0" applyFont="1" applyFill="1" applyBorder="1" applyAlignment="1">
      <alignment horizontal="center" vertical="center" wrapText="1"/>
    </xf>
    <xf numFmtId="0" fontId="12" fillId="15" borderId="18" xfId="0" applyFont="1" applyFill="1" applyBorder="1" applyAlignment="1">
      <alignment horizontal="center" vertical="center" wrapText="1"/>
    </xf>
    <xf numFmtId="0" fontId="0" fillId="16" borderId="8" xfId="0" applyFont="1" applyFill="1" applyBorder="1" applyAlignment="1">
      <alignment vertical="top" wrapText="1"/>
    </xf>
    <xf numFmtId="0" fontId="0" fillId="16" borderId="1" xfId="0" applyFont="1" applyFill="1" applyBorder="1" applyAlignment="1">
      <alignment vertical="top" wrapText="1"/>
    </xf>
    <xf numFmtId="0" fontId="4" fillId="16" borderId="1" xfId="0" applyFont="1" applyFill="1" applyBorder="1" applyAlignment="1">
      <alignment horizontal="center" vertical="center" wrapText="1"/>
    </xf>
    <xf numFmtId="0" fontId="0" fillId="16" borderId="1" xfId="0" applyFont="1" applyFill="1" applyBorder="1" applyAlignment="1">
      <alignment horizontal="center" vertical="center" wrapText="1"/>
    </xf>
    <xf numFmtId="0" fontId="4" fillId="16" borderId="1" xfId="0" applyFont="1" applyFill="1" applyBorder="1" applyAlignment="1">
      <alignment vertical="top" wrapText="1"/>
    </xf>
    <xf numFmtId="0" fontId="4" fillId="16" borderId="1" xfId="0" applyFont="1" applyFill="1" applyBorder="1" applyAlignment="1">
      <alignment horizontal="left" vertical="top" wrapText="1"/>
    </xf>
    <xf numFmtId="0" fontId="4" fillId="16" borderId="8" xfId="0" applyFont="1" applyFill="1" applyBorder="1" applyAlignment="1">
      <alignment vertical="top" wrapText="1"/>
    </xf>
    <xf numFmtId="0" fontId="0" fillId="16" borderId="1" xfId="0" applyFont="1" applyFill="1" applyBorder="1" applyAlignment="1">
      <alignment horizontal="left" vertical="top" wrapText="1"/>
    </xf>
    <xf numFmtId="0" fontId="4" fillId="16" borderId="8" xfId="0" applyFont="1" applyFill="1" applyBorder="1" applyAlignment="1">
      <alignment horizontal="left" vertical="top" wrapText="1"/>
    </xf>
    <xf numFmtId="0" fontId="6" fillId="16" borderId="1" xfId="0" applyFont="1" applyFill="1" applyBorder="1" applyAlignment="1">
      <alignment vertical="top" wrapText="1"/>
    </xf>
    <xf numFmtId="0" fontId="0" fillId="16" borderId="8" xfId="0" applyFont="1" applyFill="1" applyBorder="1" applyAlignment="1">
      <alignment horizontal="left" vertical="top" wrapText="1"/>
    </xf>
    <xf numFmtId="0" fontId="0" fillId="16" borderId="1" xfId="0" applyFont="1" applyFill="1" applyBorder="1" applyAlignment="1">
      <alignment horizontal="left" vertical="center" wrapText="1"/>
    </xf>
    <xf numFmtId="0" fontId="5" fillId="16" borderId="1" xfId="0" applyFont="1" applyFill="1" applyBorder="1" applyAlignment="1">
      <alignment vertical="top" wrapText="1"/>
    </xf>
    <xf numFmtId="0" fontId="0" fillId="16" borderId="1" xfId="0" applyFont="1" applyFill="1" applyBorder="1" applyAlignment="1">
      <alignment horizontal="justify" vertical="top" wrapText="1"/>
    </xf>
    <xf numFmtId="0" fontId="3" fillId="16" borderId="1" xfId="0" applyFont="1" applyFill="1" applyBorder="1" applyAlignment="1">
      <alignment vertical="top" wrapText="1"/>
    </xf>
    <xf numFmtId="0" fontId="3" fillId="16" borderId="1" xfId="0" applyFont="1" applyFill="1" applyBorder="1" applyAlignment="1">
      <alignment horizontal="center" vertical="center" wrapText="1"/>
    </xf>
    <xf numFmtId="0" fontId="2" fillId="16" borderId="1" xfId="0" applyFont="1" applyFill="1" applyBorder="1" applyAlignment="1">
      <alignment vertical="top" wrapText="1"/>
    </xf>
    <xf numFmtId="0" fontId="4" fillId="16" borderId="14" xfId="0" applyFont="1" applyFill="1" applyBorder="1" applyAlignment="1">
      <alignment vertical="top" wrapText="1"/>
    </xf>
    <xf numFmtId="0" fontId="4" fillId="16" borderId="15" xfId="0" applyFont="1" applyFill="1" applyBorder="1" applyAlignment="1">
      <alignment vertical="top" wrapText="1"/>
    </xf>
    <xf numFmtId="0" fontId="0" fillId="16" borderId="15" xfId="0" applyFill="1" applyBorder="1" applyAlignment="1">
      <alignment vertical="top" wrapText="1"/>
    </xf>
    <xf numFmtId="0" fontId="4" fillId="16" borderId="15"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0" fillId="16" borderId="1" xfId="0" applyFont="1" applyFill="1" applyBorder="1" applyAlignment="1">
      <alignment vertical="center" wrapText="1"/>
    </xf>
    <xf numFmtId="0" fontId="4" fillId="16" borderId="1" xfId="0" applyFont="1" applyFill="1" applyBorder="1" applyAlignment="1">
      <alignment vertical="center" wrapText="1"/>
    </xf>
    <xf numFmtId="0" fontId="0" fillId="16" borderId="15" xfId="0" applyFont="1" applyFill="1" applyBorder="1" applyAlignment="1">
      <alignment vertical="center" wrapText="1"/>
    </xf>
    <xf numFmtId="22" fontId="0" fillId="0" borderId="19" xfId="0" applyNumberFormat="1" applyBorder="1"/>
    <xf numFmtId="22" fontId="0" fillId="0" borderId="1" xfId="0" applyNumberFormat="1" applyBorder="1"/>
    <xf numFmtId="22" fontId="4" fillId="0" borderId="19" xfId="0" applyNumberFormat="1" applyFont="1" applyBorder="1"/>
    <xf numFmtId="22" fontId="0" fillId="0" borderId="19" xfId="1" applyNumberFormat="1" applyFont="1" applyBorder="1"/>
    <xf numFmtId="22" fontId="0" fillId="0" borderId="20" xfId="0" applyNumberFormat="1" applyBorder="1"/>
    <xf numFmtId="22" fontId="4" fillId="0" borderId="1" xfId="0" applyNumberFormat="1" applyFont="1" applyBorder="1"/>
    <xf numFmtId="22" fontId="0" fillId="0" borderId="1" xfId="1" applyNumberFormat="1" applyFont="1" applyBorder="1"/>
    <xf numFmtId="22" fontId="0" fillId="0" borderId="15" xfId="0" applyNumberFormat="1" applyBorder="1"/>
    <xf numFmtId="0" fontId="0" fillId="0" borderId="1" xfId="0" applyFont="1" applyFill="1" applyBorder="1" applyAlignment="1">
      <alignment horizontal="left" vertical="center" wrapText="1"/>
    </xf>
    <xf numFmtId="0" fontId="0" fillId="0" borderId="0" xfId="0"/>
    <xf numFmtId="0" fontId="0" fillId="0" borderId="0" xfId="0"/>
    <xf numFmtId="164" fontId="35" fillId="0" borderId="25" xfId="8" applyNumberFormat="1" applyFont="1" applyBorder="1" applyAlignment="1">
      <alignment horizontal="center" vertical="center"/>
    </xf>
    <xf numFmtId="0" fontId="37" fillId="14" borderId="0" xfId="0" applyFont="1" applyFill="1"/>
    <xf numFmtId="0" fontId="37" fillId="14" borderId="0" xfId="0" applyFont="1" applyFill="1" applyAlignment="1">
      <alignment horizontal="center" vertical="center"/>
    </xf>
    <xf numFmtId="0" fontId="37" fillId="14" borderId="13" xfId="0" applyFont="1" applyFill="1" applyBorder="1" applyAlignment="1">
      <alignment vertical="center"/>
    </xf>
    <xf numFmtId="0" fontId="37" fillId="14" borderId="13" xfId="0" applyFont="1" applyFill="1" applyBorder="1" applyAlignment="1">
      <alignment horizontal="center" vertical="center"/>
    </xf>
    <xf numFmtId="0" fontId="39" fillId="14" borderId="0" xfId="0" applyFont="1" applyFill="1"/>
    <xf numFmtId="0" fontId="39" fillId="0" borderId="0" xfId="0" applyFont="1"/>
    <xf numFmtId="0" fontId="40" fillId="15" borderId="1" xfId="0" applyFont="1" applyFill="1" applyBorder="1" applyAlignment="1">
      <alignment horizontal="center" vertical="center" wrapText="1"/>
    </xf>
    <xf numFmtId="0" fontId="40" fillId="15" borderId="16" xfId="0" applyFont="1" applyFill="1" applyBorder="1" applyAlignment="1">
      <alignment horizontal="center" vertical="center" wrapText="1"/>
    </xf>
    <xf numFmtId="0" fontId="40" fillId="15" borderId="17" xfId="0" applyFont="1" applyFill="1" applyBorder="1" applyAlignment="1">
      <alignment horizontal="center" vertical="center" wrapText="1"/>
    </xf>
    <xf numFmtId="17" fontId="40" fillId="15" borderId="17" xfId="0" applyNumberFormat="1" applyFont="1" applyFill="1" applyBorder="1" applyAlignment="1">
      <alignment horizontal="center" vertical="center" wrapText="1"/>
    </xf>
    <xf numFmtId="22" fontId="40" fillId="15" borderId="17" xfId="0" applyNumberFormat="1" applyFont="1" applyFill="1" applyBorder="1" applyAlignment="1">
      <alignment horizontal="center" vertical="center" wrapText="1"/>
    </xf>
    <xf numFmtId="0" fontId="40" fillId="15" borderId="18"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39" fillId="0" borderId="0" xfId="0" applyFont="1" applyAlignment="1">
      <alignment horizontal="center" vertical="center"/>
    </xf>
    <xf numFmtId="0" fontId="39" fillId="16" borderId="1" xfId="0" applyFont="1" applyFill="1" applyBorder="1" applyAlignment="1">
      <alignment vertical="top" wrapText="1"/>
    </xf>
    <xf numFmtId="0" fontId="39" fillId="16" borderId="8" xfId="0" applyFont="1" applyFill="1" applyBorder="1" applyAlignment="1">
      <alignment horizontal="center" vertical="center" wrapText="1"/>
    </xf>
    <xf numFmtId="22" fontId="39" fillId="0" borderId="19" xfId="0" applyNumberFormat="1" applyFont="1" applyBorder="1"/>
    <xf numFmtId="22" fontId="39" fillId="0" borderId="18" xfId="0" applyNumberFormat="1" applyFont="1" applyBorder="1"/>
    <xf numFmtId="22" fontId="39" fillId="0" borderId="13" xfId="0" applyNumberFormat="1" applyFont="1" applyBorder="1"/>
    <xf numFmtId="22" fontId="39" fillId="0" borderId="22" xfId="0" applyNumberFormat="1" applyFont="1" applyBorder="1"/>
    <xf numFmtId="0" fontId="37" fillId="16" borderId="1" xfId="0" applyFont="1" applyFill="1" applyBorder="1" applyAlignment="1">
      <alignment vertical="top" wrapText="1"/>
    </xf>
    <xf numFmtId="0" fontId="37" fillId="16" borderId="8" xfId="0" applyFont="1" applyFill="1" applyBorder="1" applyAlignment="1">
      <alignment horizontal="center" vertical="center" wrapText="1"/>
    </xf>
    <xf numFmtId="0" fontId="37" fillId="16" borderId="1" xfId="0" applyFont="1" applyFill="1" applyBorder="1" applyAlignment="1">
      <alignment horizontal="left" vertical="top" wrapText="1"/>
    </xf>
    <xf numFmtId="0" fontId="39" fillId="16" borderId="1" xfId="0" applyFont="1" applyFill="1" applyBorder="1" applyAlignment="1">
      <alignment horizontal="left" vertical="top" wrapText="1"/>
    </xf>
    <xf numFmtId="22" fontId="39" fillId="0" borderId="19" xfId="0" applyNumberFormat="1" applyFont="1" applyBorder="1" applyAlignment="1">
      <alignment horizontal="center" vertical="center"/>
    </xf>
    <xf numFmtId="22" fontId="39" fillId="0" borderId="1" xfId="0" applyNumberFormat="1" applyFont="1" applyFill="1" applyBorder="1" applyAlignment="1">
      <alignment horizontal="center" vertical="center" wrapText="1"/>
    </xf>
    <xf numFmtId="0" fontId="44" fillId="18" borderId="15" xfId="0" applyFont="1" applyFill="1" applyBorder="1" applyAlignment="1">
      <alignment horizontal="center" wrapText="1"/>
    </xf>
    <xf numFmtId="0" fontId="44" fillId="18" borderId="15" xfId="0" applyFont="1" applyFill="1" applyBorder="1" applyAlignment="1">
      <alignment wrapText="1"/>
    </xf>
    <xf numFmtId="164" fontId="44" fillId="18" borderId="15" xfId="0" applyNumberFormat="1" applyFont="1" applyFill="1" applyBorder="1" applyAlignment="1">
      <alignment horizontal="center" wrapText="1"/>
    </xf>
    <xf numFmtId="14" fontId="36" fillId="20" borderId="15" xfId="6" quotePrefix="1" applyNumberFormat="1" applyFont="1" applyFill="1" applyBorder="1" applyAlignment="1">
      <alignment horizontal="center" vertical="top"/>
    </xf>
    <xf numFmtId="0" fontId="35" fillId="17" borderId="15" xfId="6" quotePrefix="1" applyNumberFormat="1" applyFont="1" applyFill="1" applyBorder="1" applyAlignment="1">
      <alignment horizontal="center" vertical="center"/>
    </xf>
    <xf numFmtId="0" fontId="36" fillId="0" borderId="15" xfId="7" applyFont="1" applyBorder="1" applyAlignment="1"/>
    <xf numFmtId="165" fontId="36" fillId="0" borderId="25" xfId="0" applyNumberFormat="1" applyFont="1" applyBorder="1" applyAlignment="1">
      <alignment horizontal="center"/>
    </xf>
    <xf numFmtId="14" fontId="36" fillId="20" borderId="25" xfId="6" quotePrefix="1" applyNumberFormat="1" applyFont="1" applyFill="1" applyBorder="1" applyAlignment="1">
      <alignment horizontal="center" vertical="top"/>
    </xf>
    <xf numFmtId="0" fontId="35" fillId="17" borderId="25" xfId="6" quotePrefix="1" applyNumberFormat="1" applyFont="1" applyFill="1" applyBorder="1" applyAlignment="1">
      <alignment horizontal="center" vertical="center"/>
    </xf>
    <xf numFmtId="0" fontId="36" fillId="0" borderId="25" xfId="7" applyFont="1" applyBorder="1" applyAlignment="1"/>
    <xf numFmtId="22" fontId="37" fillId="0" borderId="19" xfId="0" applyNumberFormat="1" applyFont="1" applyBorder="1"/>
    <xf numFmtId="22" fontId="37" fillId="0" borderId="22" xfId="0" applyNumberFormat="1" applyFont="1" applyBorder="1"/>
    <xf numFmtId="0" fontId="37" fillId="0" borderId="0" xfId="0" applyFont="1"/>
    <xf numFmtId="22" fontId="39" fillId="0" borderId="19" xfId="1" applyNumberFormat="1" applyFont="1" applyBorder="1"/>
    <xf numFmtId="22" fontId="39" fillId="0" borderId="22" xfId="1" applyNumberFormat="1" applyFont="1" applyBorder="1"/>
    <xf numFmtId="43" fontId="39" fillId="0" borderId="0" xfId="1" applyFont="1"/>
    <xf numFmtId="22" fontId="39" fillId="0" borderId="20" xfId="0" applyNumberFormat="1" applyFont="1" applyBorder="1"/>
    <xf numFmtId="22" fontId="39" fillId="0" borderId="21" xfId="0" applyNumberFormat="1" applyFont="1" applyBorder="1"/>
    <xf numFmtId="0" fontId="37" fillId="0" borderId="0" xfId="0" applyFont="1" applyAlignment="1">
      <alignment horizontal="center" vertical="center" wrapText="1"/>
    </xf>
    <xf numFmtId="0" fontId="37" fillId="0" borderId="0" xfId="0" applyFont="1" applyAlignment="1">
      <alignment horizontal="center" vertical="center"/>
    </xf>
    <xf numFmtId="0" fontId="37" fillId="0" borderId="0" xfId="0" applyFont="1" applyAlignment="1">
      <alignment vertical="center"/>
    </xf>
    <xf numFmtId="0" fontId="37" fillId="16" borderId="26" xfId="0" applyFont="1" applyFill="1" applyBorder="1" applyAlignment="1">
      <alignment horizontal="center" vertical="center" wrapText="1"/>
    </xf>
    <xf numFmtId="0" fontId="37" fillId="16" borderId="26" xfId="0" applyFont="1" applyFill="1" applyBorder="1" applyAlignment="1">
      <alignment vertical="center" wrapText="1"/>
    </xf>
    <xf numFmtId="17" fontId="39" fillId="16" borderId="26" xfId="0" applyNumberFormat="1" applyFont="1" applyFill="1" applyBorder="1" applyAlignment="1">
      <alignment horizontal="center" vertical="center" wrapText="1"/>
    </xf>
    <xf numFmtId="0" fontId="41" fillId="17" borderId="26" xfId="0" applyFont="1" applyFill="1" applyBorder="1" applyAlignment="1">
      <alignment horizontal="center" vertical="center" wrapText="1"/>
    </xf>
    <xf numFmtId="0" fontId="39" fillId="16" borderId="26" xfId="0" applyFont="1" applyFill="1" applyBorder="1" applyAlignment="1">
      <alignment horizontal="center" vertical="center" wrapText="1"/>
    </xf>
    <xf numFmtId="0" fontId="39" fillId="16" borderId="26" xfId="0" applyFont="1" applyFill="1" applyBorder="1" applyAlignment="1">
      <alignment vertical="center" wrapText="1"/>
    </xf>
    <xf numFmtId="0" fontId="37" fillId="16" borderId="26" xfId="0" applyFont="1" applyFill="1" applyBorder="1" applyAlignment="1">
      <alignment horizontal="left" vertical="center" wrapText="1"/>
    </xf>
    <xf numFmtId="0" fontId="39" fillId="16" borderId="26" xfId="0" applyFont="1" applyFill="1" applyBorder="1" applyAlignment="1">
      <alignment horizontal="left" vertical="center" wrapText="1"/>
    </xf>
    <xf numFmtId="0" fontId="45" fillId="16" borderId="26" xfId="0" applyFont="1" applyFill="1" applyBorder="1" applyAlignment="1">
      <alignment vertical="center" wrapText="1"/>
    </xf>
    <xf numFmtId="0" fontId="46" fillId="16" borderId="26" xfId="0" applyFont="1" applyFill="1" applyBorder="1" applyAlignment="1">
      <alignment vertical="center" wrapText="1"/>
    </xf>
    <xf numFmtId="0" fontId="46" fillId="16" borderId="26" xfId="0" applyFont="1" applyFill="1" applyBorder="1" applyAlignment="1">
      <alignment horizontal="center" vertical="center" wrapText="1"/>
    </xf>
    <xf numFmtId="0" fontId="43" fillId="16" borderId="26" xfId="0" applyFont="1" applyFill="1" applyBorder="1" applyAlignment="1">
      <alignment vertical="center" wrapText="1"/>
    </xf>
    <xf numFmtId="0" fontId="42" fillId="16" borderId="26" xfId="0" applyFont="1" applyFill="1" applyBorder="1" applyAlignment="1">
      <alignment vertical="center" wrapText="1"/>
    </xf>
    <xf numFmtId="0" fontId="49" fillId="0" borderId="26" xfId="0" applyFont="1" applyBorder="1" applyAlignment="1">
      <alignment horizontal="left" vertical="center" wrapText="1"/>
    </xf>
    <xf numFmtId="0" fontId="48" fillId="0" borderId="26" xfId="0" applyFont="1" applyBorder="1" applyAlignment="1">
      <alignment horizontal="left" vertical="center" wrapText="1" indent="2"/>
    </xf>
    <xf numFmtId="0" fontId="47" fillId="0" borderId="26" xfId="0" applyFont="1" applyBorder="1" applyAlignment="1">
      <alignment horizontal="left" vertical="center" wrapText="1" indent="2"/>
    </xf>
    <xf numFmtId="0" fontId="41" fillId="0" borderId="26" xfId="0" applyFont="1" applyFill="1" applyBorder="1" applyAlignment="1">
      <alignment horizontal="center" vertical="center" wrapText="1"/>
    </xf>
    <xf numFmtId="0" fontId="39" fillId="0" borderId="26" xfId="0" applyFont="1" applyFill="1" applyBorder="1" applyAlignment="1">
      <alignment horizontal="left" vertical="center" wrapText="1"/>
    </xf>
    <xf numFmtId="0" fontId="37" fillId="0" borderId="0" xfId="0" applyFont="1" applyAlignment="1">
      <alignment vertical="center"/>
    </xf>
    <xf numFmtId="0" fontId="37" fillId="14" borderId="13" xfId="0" applyFont="1" applyFill="1" applyBorder="1" applyAlignment="1">
      <alignment horizontal="left" vertical="center"/>
    </xf>
    <xf numFmtId="0" fontId="39" fillId="14" borderId="0" xfId="0" applyFont="1" applyFill="1" applyAlignment="1">
      <alignment horizontal="left"/>
    </xf>
    <xf numFmtId="0" fontId="47" fillId="0" borderId="26" xfId="0" applyFont="1" applyBorder="1" applyAlignment="1">
      <alignment horizontal="left" vertical="center" wrapText="1"/>
    </xf>
    <xf numFmtId="14" fontId="39" fillId="0" borderId="26" xfId="0" applyNumberFormat="1" applyFont="1" applyFill="1" applyBorder="1" applyAlignment="1">
      <alignment horizontal="left" vertical="center" wrapText="1"/>
    </xf>
    <xf numFmtId="0" fontId="43" fillId="0" borderId="26" xfId="0" applyFont="1" applyFill="1" applyBorder="1" applyAlignment="1">
      <alignment horizontal="left" vertical="center" wrapText="1"/>
    </xf>
    <xf numFmtId="22" fontId="39" fillId="0" borderId="26" xfId="0" applyNumberFormat="1" applyFont="1" applyFill="1" applyBorder="1" applyAlignment="1">
      <alignment horizontal="left" vertical="center" wrapText="1"/>
    </xf>
    <xf numFmtId="0" fontId="36" fillId="20" borderId="26" xfId="6" quotePrefix="1" applyNumberFormat="1" applyFont="1" applyFill="1" applyBorder="1" applyAlignment="1">
      <alignment horizontal="left" vertical="top"/>
    </xf>
    <xf numFmtId="14" fontId="39" fillId="0" borderId="26" xfId="0" applyNumberFormat="1" applyFont="1" applyBorder="1" applyAlignment="1">
      <alignment horizontal="left" vertical="center" wrapText="1"/>
    </xf>
    <xf numFmtId="0" fontId="37" fillId="0" borderId="0" xfId="0" applyFont="1" applyAlignment="1">
      <alignment horizontal="left" vertical="center"/>
    </xf>
    <xf numFmtId="0" fontId="50" fillId="0" borderId="26" xfId="0" applyFont="1" applyFill="1" applyBorder="1" applyAlignment="1">
      <alignment horizontal="left" vertical="center" wrapText="1"/>
    </xf>
    <xf numFmtId="14" fontId="36" fillId="20" borderId="26" xfId="6" quotePrefix="1" applyNumberFormat="1" applyFont="1" applyFill="1" applyBorder="1" applyAlignment="1">
      <alignment horizontal="left" vertical="top"/>
    </xf>
    <xf numFmtId="0" fontId="39" fillId="0" borderId="0" xfId="0" applyFont="1" applyAlignment="1">
      <alignment horizontal="left"/>
    </xf>
    <xf numFmtId="22" fontId="39" fillId="14" borderId="0" xfId="0" applyNumberFormat="1" applyFont="1" applyFill="1" applyAlignment="1">
      <alignment horizontal="left"/>
    </xf>
    <xf numFmtId="22" fontId="39" fillId="0" borderId="26" xfId="0" applyNumberFormat="1" applyFont="1" applyBorder="1" applyAlignment="1">
      <alignment horizontal="left"/>
    </xf>
    <xf numFmtId="22" fontId="50" fillId="0" borderId="26" xfId="0" applyNumberFormat="1" applyFont="1" applyBorder="1" applyAlignment="1">
      <alignment horizontal="left" vertical="center"/>
    </xf>
    <xf numFmtId="22" fontId="39" fillId="0" borderId="26" xfId="0" applyNumberFormat="1" applyFont="1" applyBorder="1" applyAlignment="1">
      <alignment horizontal="left" vertical="center" wrapText="1"/>
    </xf>
    <xf numFmtId="22" fontId="39" fillId="0" borderId="26" xfId="0" applyNumberFormat="1" applyFont="1" applyBorder="1" applyAlignment="1">
      <alignment horizontal="left" wrapText="1"/>
    </xf>
    <xf numFmtId="22" fontId="39" fillId="0" borderId="26" xfId="0" applyNumberFormat="1" applyFont="1" applyBorder="1" applyAlignment="1">
      <alignment horizontal="left" vertical="top" wrapText="1"/>
    </xf>
    <xf numFmtId="22" fontId="39" fillId="0" borderId="26" xfId="1" applyNumberFormat="1" applyFont="1" applyBorder="1" applyAlignment="1">
      <alignment horizontal="left"/>
    </xf>
    <xf numFmtId="22" fontId="39" fillId="0" borderId="26" xfId="1" applyNumberFormat="1" applyFont="1" applyBorder="1" applyAlignment="1">
      <alignment horizontal="left" vertical="center"/>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0" fontId="11" fillId="0" borderId="0" xfId="0" applyFont="1" applyFill="1" applyBorder="1" applyAlignment="1">
      <alignment horizontal="left" vertical="center" wrapText="1"/>
    </xf>
    <xf numFmtId="0" fontId="8" fillId="0" borderId="0" xfId="0" applyFont="1" applyAlignment="1">
      <alignment horizontal="left"/>
    </xf>
    <xf numFmtId="0" fontId="8" fillId="0" borderId="0" xfId="0" applyFont="1" applyAlignment="1">
      <alignment horizontal="left" vertical="center"/>
    </xf>
    <xf numFmtId="0" fontId="8" fillId="0" borderId="0" xfId="0" applyFont="1" applyAlignment="1">
      <alignment horizontal="left" wrapText="1"/>
    </xf>
    <xf numFmtId="0" fontId="8" fillId="0" borderId="0" xfId="0" applyFont="1" applyAlignment="1">
      <alignment horizontal="left" vertical="center" wrapText="1"/>
    </xf>
    <xf numFmtId="0" fontId="11" fillId="0" borderId="0" xfId="0" applyFont="1" applyAlignment="1">
      <alignment horizontal="left" vertical="center" wrapText="1"/>
    </xf>
    <xf numFmtId="0" fontId="17" fillId="9" borderId="1" xfId="2" applyNumberFormat="1" applyFont="1" applyFill="1" applyBorder="1" applyAlignment="1">
      <alignment horizontal="left" vertical="center" wrapText="1"/>
    </xf>
    <xf numFmtId="0" fontId="18" fillId="9" borderId="1" xfId="2" applyNumberFormat="1" applyFont="1" applyFill="1" applyBorder="1" applyAlignment="1">
      <alignment horizontal="left" vertical="center" wrapText="1"/>
    </xf>
    <xf numFmtId="0" fontId="0" fillId="0" borderId="0" xfId="0"/>
    <xf numFmtId="0" fontId="8" fillId="0" borderId="0" xfId="0" applyFont="1"/>
    <xf numFmtId="0" fontId="24" fillId="0" borderId="0" xfId="5" applyAlignment="1">
      <alignment horizontal="center"/>
    </xf>
    <xf numFmtId="0" fontId="31" fillId="13" borderId="0" xfId="0" applyFont="1" applyFill="1" applyBorder="1" applyAlignment="1">
      <alignment horizontal="center" vertical="center"/>
    </xf>
    <xf numFmtId="0" fontId="32" fillId="13" borderId="0" xfId="0" applyFont="1" applyFill="1" applyAlignment="1">
      <alignment horizontal="center" vertical="center"/>
    </xf>
    <xf numFmtId="0" fontId="32" fillId="13" borderId="0" xfId="0" applyFont="1" applyFill="1" applyBorder="1" applyAlignment="1">
      <alignment horizontal="right" vertical="center"/>
    </xf>
    <xf numFmtId="0" fontId="28" fillId="0" borderId="0" xfId="0" applyFont="1" applyFill="1" applyAlignment="1">
      <alignment horizontal="center" vertical="center"/>
    </xf>
    <xf numFmtId="0" fontId="29" fillId="0" borderId="0" xfId="0" applyFont="1" applyAlignment="1">
      <alignment horizontal="center" wrapText="1"/>
    </xf>
    <xf numFmtId="0" fontId="8" fillId="0" borderId="10" xfId="0" applyFont="1" applyFill="1" applyBorder="1" applyAlignment="1">
      <alignment horizontal="right" vertical="center"/>
    </xf>
    <xf numFmtId="0" fontId="8" fillId="0" borderId="11" xfId="0" applyFont="1" applyFill="1" applyBorder="1" applyAlignment="1">
      <alignment horizontal="right" vertical="center"/>
    </xf>
    <xf numFmtId="0" fontId="8" fillId="0" borderId="0" xfId="0" applyFont="1" applyFill="1" applyBorder="1" applyAlignment="1">
      <alignment horizontal="left" vertical="center"/>
    </xf>
    <xf numFmtId="0" fontId="8" fillId="0" borderId="6" xfId="0" applyFont="1" applyFill="1" applyBorder="1" applyAlignment="1">
      <alignment horizontal="left" vertical="center"/>
    </xf>
    <xf numFmtId="0" fontId="8" fillId="0" borderId="0" xfId="0" applyFont="1" applyFill="1" applyBorder="1" applyAlignment="1">
      <alignment horizontal="right" vertical="center"/>
    </xf>
    <xf numFmtId="0" fontId="8" fillId="0" borderId="6" xfId="0" applyFont="1" applyFill="1" applyBorder="1" applyAlignment="1">
      <alignment horizontal="right" vertical="center"/>
    </xf>
    <xf numFmtId="0" fontId="0" fillId="0" borderId="0" xfId="0" applyFill="1" applyBorder="1" applyAlignment="1">
      <alignment horizontal="left" vertical="center" indent="1"/>
    </xf>
    <xf numFmtId="0" fontId="0" fillId="0" borderId="6" xfId="0" applyFill="1" applyBorder="1" applyAlignment="1">
      <alignment horizontal="left" vertical="center" indent="1"/>
    </xf>
    <xf numFmtId="0" fontId="8" fillId="0" borderId="12" xfId="0" applyFont="1" applyFill="1" applyBorder="1" applyAlignment="1">
      <alignment horizontal="center" vertical="center"/>
    </xf>
    <xf numFmtId="0" fontId="8" fillId="0" borderId="9" xfId="0" applyFont="1" applyFill="1" applyBorder="1" applyAlignment="1">
      <alignment horizontal="center" vertical="center"/>
    </xf>
    <xf numFmtId="0" fontId="0" fillId="0" borderId="0" xfId="0" applyAlignment="1">
      <alignment horizontal="center" vertical="top"/>
    </xf>
    <xf numFmtId="0" fontId="30" fillId="0" borderId="0" xfId="0" applyFont="1" applyAlignment="1">
      <alignment horizontal="center" vertical="top"/>
    </xf>
    <xf numFmtId="0" fontId="0" fillId="0" borderId="7" xfId="0" applyFill="1" applyBorder="1" applyAlignment="1">
      <alignment horizontal="left" vertical="center" indent="1"/>
    </xf>
    <xf numFmtId="0" fontId="29" fillId="0" borderId="0" xfId="0" applyFont="1" applyAlignment="1">
      <alignment horizontal="center" vertical="center" wrapText="1"/>
    </xf>
    <xf numFmtId="0" fontId="26" fillId="0" borderId="0" xfId="0" applyFont="1" applyBorder="1" applyAlignment="1">
      <alignment horizontal="center" vertical="top"/>
    </xf>
    <xf numFmtId="0" fontId="31" fillId="13" borderId="0" xfId="0" applyFont="1" applyFill="1" applyBorder="1" applyAlignment="1">
      <alignment horizontal="center" vertical="center" textRotation="90" wrapText="1"/>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38" fillId="14" borderId="0" xfId="0" applyFont="1" applyFill="1" applyBorder="1" applyAlignment="1">
      <alignment horizontal="left" vertical="center"/>
    </xf>
  </cellXfs>
  <cellStyles count="28">
    <cellStyle name="Comma" xfId="1" builtinId="3"/>
    <cellStyle name="Hyperlink" xfId="5" builtinId="8"/>
    <cellStyle name="Hyperlink 2" xfId="3"/>
    <cellStyle name="Normal" xfId="0" builtinId="0"/>
    <cellStyle name="Normal 10" xfId="7"/>
    <cellStyle name="Normal 2" xfId="2"/>
    <cellStyle name="Normal 3" xfId="15"/>
    <cellStyle name="Normal 4" xfId="16"/>
    <cellStyle name="SAPBEXstdData 2" xfId="8"/>
    <cellStyle name="SAPBEXstdData 2 2" xfId="12"/>
    <cellStyle name="SAPBEXstdData 2 3" xfId="14"/>
    <cellStyle name="SAPBEXstdData 2 4" xfId="18"/>
    <cellStyle name="SAPBEXstdData 2 5" xfId="20"/>
    <cellStyle name="SAPBEXstdData 2 6" xfId="23"/>
    <cellStyle name="SAPBEXstdData 2 7" xfId="25"/>
    <cellStyle name="SAPBEXstdData 2 8" xfId="27"/>
    <cellStyle name="SAPBEXstdData 2 9" xfId="10"/>
    <cellStyle name="SAPBEXstdItem 2" xfId="6"/>
    <cellStyle name="SAPBEXstdItem 2 10" xfId="9"/>
    <cellStyle name="SAPBEXstdItem 2 2" xfId="11"/>
    <cellStyle name="SAPBEXstdItem 2 3" xfId="13"/>
    <cellStyle name="SAPBEXstdItem 2 4" xfId="17"/>
    <cellStyle name="SAPBEXstdItem 2 5" xfId="19"/>
    <cellStyle name="SAPBEXstdItem 2 6" xfId="21"/>
    <cellStyle name="SAPBEXstdItem 2 7" xfId="22"/>
    <cellStyle name="SAPBEXstdItem 2 8" xfId="24"/>
    <cellStyle name="SAPBEXstdItem 2 9" xfId="26"/>
    <cellStyle name="Style 1" xfId="4"/>
  </cellStyles>
  <dxfs count="179">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patternType="lightTrellis">
          <fgColor theme="0"/>
          <bgColor rgb="FFF86B69"/>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bgColor rgb="FFF8696B"/>
        </patternFill>
      </fill>
    </dxf>
    <dxf>
      <fill>
        <patternFill>
          <bgColor rgb="FF63BE7B"/>
        </patternFill>
      </fill>
    </dxf>
    <dxf>
      <fill>
        <patternFill>
          <bgColor rgb="FFFFEB84"/>
        </patternFill>
      </fill>
    </dxf>
    <dxf>
      <font>
        <outline val="0"/>
        <shadow val="0"/>
        <u val="none"/>
        <vertAlign val="baseline"/>
        <name val="Arial"/>
        <scheme val="none"/>
      </font>
      <numFmt numFmtId="27" formatCode="dd/mm/yyyy\ hh:mm"/>
      <border diagonalUp="0" diagonalDown="0" outline="0">
        <left style="thin">
          <color indexed="64"/>
        </left>
        <right/>
        <top style="thin">
          <color indexed="64"/>
        </top>
        <bottom style="thin">
          <color indexed="64"/>
        </bottom>
      </border>
    </dxf>
    <dxf>
      <font>
        <outline val="0"/>
        <shadow val="0"/>
        <u val="none"/>
        <vertAlign val="baseline"/>
        <name val="Arial"/>
        <scheme val="none"/>
      </font>
      <numFmt numFmtId="27" formatCode="dd/mm/yyyy\ hh:mm"/>
      <border diagonalUp="0" diagonalDown="0" outline="0">
        <left style="thin">
          <color indexed="64"/>
        </left>
        <right/>
        <top style="thin">
          <color indexed="64"/>
        </top>
        <bottom style="thin">
          <color indexed="64"/>
        </bottom>
      </border>
    </dxf>
    <dxf>
      <font>
        <outline val="0"/>
        <shadow val="0"/>
        <u val="none"/>
        <vertAlign val="baseline"/>
        <name val="Arial"/>
        <scheme val="none"/>
      </font>
      <numFmt numFmtId="27" formatCode="dd/mm/yyyy\ hh:mm"/>
      <border diagonalUp="0" diagonalDown="0" outline="0">
        <left style="thin">
          <color indexed="64"/>
        </left>
        <right/>
        <top style="thin">
          <color indexed="64"/>
        </top>
        <bottom style="thin">
          <color indexed="64"/>
        </bottom>
      </border>
    </dxf>
    <dxf>
      <font>
        <outline val="0"/>
        <shadow val="0"/>
        <u val="none"/>
        <vertAlign val="baseline"/>
        <name val="Arial"/>
        <scheme val="none"/>
      </font>
      <border diagonalUp="0" diagonalDown="0" outline="0">
        <left style="thin">
          <color indexed="64"/>
        </left>
        <right style="thin">
          <color indexed="64"/>
        </right>
        <top style="thin">
          <color indexed="64"/>
        </top>
        <bottom style="thin">
          <color indexed="64"/>
        </bottom>
      </border>
    </dxf>
    <dxf>
      <font>
        <outline val="0"/>
        <shadow val="0"/>
        <u val="none"/>
        <vertAlign val="baseline"/>
        <name val="Arial"/>
        <scheme val="none"/>
      </font>
      <numFmt numFmtId="27" formatCode="dd/mm/yyyy\ hh:mm"/>
      <border diagonalUp="0" diagonalDown="0" outline="0">
        <left style="thin">
          <color indexed="64"/>
        </left>
        <right/>
        <top style="thin">
          <color indexed="64"/>
        </top>
        <bottom style="thin">
          <color indexed="64"/>
        </bottom>
      </border>
    </dxf>
    <dxf>
      <font>
        <outline val="0"/>
        <shadow val="0"/>
        <u val="none"/>
        <vertAlign val="baseline"/>
        <name val="Arial"/>
        <scheme val="none"/>
      </font>
      <numFmt numFmtId="27" formatCode="dd/mm/yyyy\ hh:mm"/>
      <border diagonalUp="0" diagonalDown="0" outline="0">
        <left style="thin">
          <color indexed="64"/>
        </left>
        <right/>
        <top style="thin">
          <color indexed="64"/>
        </top>
        <bottom style="thin">
          <color indexed="64"/>
        </bottom>
      </border>
    </dxf>
    <dxf>
      <font>
        <outline val="0"/>
        <shadow val="0"/>
        <u val="none"/>
        <vertAlign val="baseline"/>
        <name val="Arial"/>
        <scheme val="none"/>
      </font>
      <numFmt numFmtId="27" formatCode="dd/mm/yyyy\ hh:mm"/>
      <border diagonalUp="0" diagonalDown="0" outline="0">
        <left style="thin">
          <color indexed="64"/>
        </left>
        <right/>
        <top style="thin">
          <color indexed="64"/>
        </top>
        <bottom style="thin">
          <color indexed="64"/>
        </bottom>
      </border>
    </dxf>
    <dxf>
      <font>
        <outline val="0"/>
        <shadow val="0"/>
        <u val="none"/>
        <vertAlign val="baseline"/>
        <name val="Arial"/>
        <scheme val="none"/>
      </font>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numFmt numFmtId="22" formatCode="mmm\-yy"/>
      <fill>
        <patternFill patternType="solid">
          <fgColor indexed="64"/>
          <bgColor rgb="FFDCDDDE"/>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outline val="0"/>
        <shadow val="0"/>
        <u val="none"/>
        <vertAlign val="baseline"/>
        <name val="Arial"/>
        <scheme val="none"/>
      </font>
    </dxf>
    <dxf>
      <border>
        <bottom style="thin">
          <color indexed="64"/>
        </bottom>
      </border>
    </dxf>
    <dxf>
      <font>
        <b/>
        <i val="0"/>
        <strike val="0"/>
        <condense val="0"/>
        <extend val="0"/>
        <outline val="0"/>
        <shadow val="0"/>
        <u val="none"/>
        <vertAlign val="baseline"/>
        <sz val="12"/>
        <color auto="1"/>
        <name val="Arial"/>
        <scheme val="none"/>
      </font>
      <fill>
        <patternFill patternType="none">
          <fgColor indexed="64"/>
          <bgColor rgb="FFB1D6E8"/>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4"/>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scheme val="minor"/>
      </font>
      <fill>
        <patternFill patternType="solid">
          <fgColor indexed="64"/>
          <bgColor rgb="FFDCDDDE"/>
        </patternFill>
      </fill>
      <alignment horizontal="general" vertical="center" textRotation="0" wrapText="1" indent="0" justifyLastLine="0" shrinkToFit="0" readingOrder="0"/>
      <border diagonalUp="0" diagonalDown="0"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rgb="FFDCDDDE"/>
        </patternFill>
      </fill>
      <alignment horizontal="general" vertical="center" textRotation="0" wrapText="1" indent="0" justifyLastLine="0" shrinkToFit="0" readingOrder="0"/>
      <border diagonalUp="0" diagonalDown="0"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rgb="FFDCDDDE"/>
        </patternFill>
      </fill>
      <alignment horizontal="general" vertical="center" textRotation="0" wrapText="1" indent="0" justifyLastLine="0" shrinkToFit="0" readingOrder="0"/>
      <border diagonalUp="0" diagonalDown="0"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rgb="FFDCDDDE"/>
        </patternFill>
      </fill>
      <alignment horizontal="center" vertical="center" textRotation="0" wrapText="1" indent="0" justifyLastLine="0" shrinkToFit="0" readingOrder="0"/>
      <border diagonalUp="0" diagonalDown="0"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rgb="FFDCDDDE"/>
        </patternFill>
      </fill>
      <alignment horizontal="center" vertical="center" textRotation="0" wrapText="1" indent="0" justifyLastLine="0" shrinkToFit="0" readingOrder="0"/>
      <border diagonalUp="0" diagonalDown="0"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rgb="FFDCDDDE"/>
        </patternFill>
      </fill>
      <alignment horizontal="center" vertical="center" textRotation="0" wrapText="1" indent="0" justifyLastLine="0" shrinkToFit="0" readingOrder="0"/>
      <border diagonalUp="0" diagonalDown="0"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rgb="FFDCDDDE"/>
        </patternFill>
      </fill>
      <alignment horizontal="general" vertical="top" textRotation="0" wrapText="1" indent="0" justifyLastLine="0" shrinkToFit="0" readingOrder="0"/>
      <border diagonalUp="0" diagonalDown="0"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rgb="FFDCDDDE"/>
        </patternFill>
      </fill>
      <alignment horizontal="general" vertical="top" textRotation="0" wrapText="1" indent="0" justifyLastLine="0" shrinkToFit="0" readingOrder="0"/>
      <border diagonalUp="0" diagonalDown="0"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rgb="FFDCDDDE"/>
        </patternFill>
      </fill>
      <alignment horizontal="general" vertical="top" textRotation="0" wrapText="1" indent="0" justifyLastLine="0" shrinkToFit="0" readingOrder="0"/>
      <border diagonalUp="0" diagonalDown="0"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rgb="FFDCDDDE"/>
        </patternFill>
      </fill>
      <alignment horizontal="general" vertical="top" textRotation="0" wrapText="1" indent="0" justifyLastLine="0" shrinkToFit="0" readingOrder="0"/>
      <border diagonalUp="0" diagonalDown="0"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rgb="FFDCDDDE"/>
        </patternFill>
      </fill>
      <alignment horizontal="general" vertical="top" textRotation="0" wrapText="1" indent="0" justifyLastLine="0" shrinkToFit="0" readingOrder="0"/>
      <border diagonalUp="0" diagonalDown="0"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rgb="FFDCDDDE"/>
        </patternFill>
      </fill>
      <alignment horizontal="general" vertical="top" textRotation="0" wrapText="1" indent="0" justifyLastLine="0" shrinkToFit="0" readingOrder="0"/>
      <border diagonalUp="0" diagonalDown="0"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rgb="FFDCDDDE"/>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2"/>
        <color auto="1"/>
        <name val="Calibri"/>
        <scheme val="minor"/>
      </font>
      <fill>
        <patternFill patternType="none">
          <fgColor indexed="64"/>
          <bgColor rgb="FFB1D6E8"/>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F86B69"/>
      <color rgb="FFF8696B"/>
      <color rgb="FFFFEB84"/>
      <color rgb="FF63BE7B"/>
      <color rgb="FFDCDDDE"/>
      <color rgb="FFB1D6E8"/>
      <color rgb="FF3E5AA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5.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pivotCacheDefinition" Target="pivotCache/pivotCacheDefinition3.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KPI Dashboard'!A1"/></Relationships>
</file>

<file path=xl/drawings/drawing1.xml><?xml version="1.0" encoding="utf-8"?>
<xdr:wsDr xmlns:xdr="http://schemas.openxmlformats.org/drawingml/2006/spreadsheetDrawing" xmlns:a="http://schemas.openxmlformats.org/drawingml/2006/main">
  <xdr:twoCellAnchor>
    <xdr:from>
      <xdr:col>13</xdr:col>
      <xdr:colOff>52917</xdr:colOff>
      <xdr:row>0</xdr:row>
      <xdr:rowOff>31750</xdr:rowOff>
    </xdr:from>
    <xdr:to>
      <xdr:col>14</xdr:col>
      <xdr:colOff>740833</xdr:colOff>
      <xdr:row>1</xdr:row>
      <xdr:rowOff>0</xdr:rowOff>
    </xdr:to>
    <xdr:sp macro="" textlink="">
      <xdr:nvSpPr>
        <xdr:cNvPr id="2" name="Rounded Rectangle 1">
          <a:hlinkClick xmlns:r="http://schemas.openxmlformats.org/officeDocument/2006/relationships" r:id="rId1"/>
        </xdr:cNvPr>
        <xdr:cNvSpPr/>
      </xdr:nvSpPr>
      <xdr:spPr>
        <a:xfrm>
          <a:off x="7568142" y="31750"/>
          <a:ext cx="1811866" cy="263525"/>
        </a:xfrm>
        <a:prstGeom prst="round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en-GB" sz="1200" b="0"/>
            <a:t>Go to</a:t>
          </a:r>
          <a:r>
            <a:rPr lang="en-GB" sz="1200" b="0" baseline="0"/>
            <a:t> KPI Dashboard</a:t>
          </a:r>
          <a:endParaRPr lang="en-GB" sz="1200" b="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r:id="rId1" refreshedBy="National Grid" refreshedDate="42983.466392129631" createdVersion="4" refreshedVersion="4" minRefreshableVersion="3" recordCount="110">
  <cacheSource type="worksheet">
    <worksheetSource name="KPIList"/>
  </cacheSource>
  <cacheFields count="21">
    <cacheField name="Reference" numFmtId="0">
      <sharedItems/>
    </cacheField>
    <cacheField name="Service Requirement Description" numFmtId="0">
      <sharedItems longText="1"/>
    </cacheField>
    <cacheField name="Service Requirement Trigger" numFmtId="0">
      <sharedItems longText="1"/>
    </cacheField>
    <cacheField name="Service Requirement Output" numFmtId="0">
      <sharedItems longText="1"/>
    </cacheField>
    <cacheField name="Time for delivery of service requirement" numFmtId="0">
      <sharedItems longText="1"/>
    </cacheField>
    <cacheField name="How service requirement delivered" numFmtId="0">
      <sharedItems/>
    </cacheField>
    <cacheField name="Performance standard " numFmtId="0">
      <sharedItems containsBlank="1" longText="1"/>
    </cacheField>
    <cacheField name="UNC Ref" numFmtId="0">
      <sharedItems containsBlank="1"/>
    </cacheField>
    <cacheField name="KPI Priority" numFmtId="0">
      <sharedItems containsSemiMixedTypes="0" containsString="0" containsNumber="1" containsInteger="1" minValue="1" maxValue="4"/>
    </cacheField>
    <cacheField name="Mapping to Previous " numFmtId="0">
      <sharedItems/>
    </cacheField>
    <cacheField name="Business Area " numFmtId="0">
      <sharedItems/>
    </cacheField>
    <cacheField name="Business Owner _x000a_(Manager)" numFmtId="0">
      <sharedItems/>
    </cacheField>
    <cacheField name="Business Owner _x000a_(Lead)" numFmtId="0">
      <sharedItems/>
    </cacheField>
    <cacheField name="Reporting Month" numFmtId="17">
      <sharedItems containsSemiMixedTypes="0" containsNonDate="0" containsDate="1" containsString="0" minDate="2017-08-01T00:00:00" maxDate="2017-08-02T00:00:00"/>
    </cacheField>
    <cacheField name="RAG Status" numFmtId="0">
      <sharedItems count="4">
        <s v="On Track"/>
        <s v="A" u="1"/>
        <s v="R" u="1"/>
        <s v="G" u="1"/>
      </sharedItems>
    </cacheField>
    <cacheField name="Comments / Details" numFmtId="0">
      <sharedItems containsBlank="1"/>
    </cacheField>
    <cacheField name="What is remedial action?" numFmtId="22">
      <sharedItems containsNonDate="0" containsString="0" containsBlank="1"/>
    </cacheField>
    <cacheField name="RAG Status updated on" numFmtId="22">
      <sharedItems containsSemiMixedTypes="0" containsNonDate="0" containsDate="1" containsString="0" minDate="2017-08-17T10:40:12" maxDate="2017-08-17T10:40:56"/>
    </cacheField>
    <cacheField name="Comments updated on" numFmtId="22">
      <sharedItems containsNonDate="0" containsDate="1" containsString="0" containsBlank="1" minDate="2017-08-17T10:34:58" maxDate="2017-08-17T10:34:58"/>
    </cacheField>
    <cacheField name="Remedial action updated on" numFmtId="22">
      <sharedItems containsSemiMixedTypes="0" containsNonDate="0" containsDate="1" containsString="0" minDate="2017-08-17T10:47:21" maxDate="2017-08-17T10:47:21"/>
    </cacheField>
    <cacheField name="Last updated on" numFmtId="22">
      <sharedItems containsDate="1" containsBlank="1" containsMixedTypes="1" minDate="2017-08-04T00:00:00" maxDate="2017-08-17T10:47:2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National Grid" refreshedDate="42983.466392592592" createdVersion="4" refreshedVersion="4" minRefreshableVersion="3" recordCount="110">
  <cacheSource type="worksheet">
    <worksheetSource name="KPIList"/>
  </cacheSource>
  <cacheFields count="21">
    <cacheField name="Reference" numFmtId="0">
      <sharedItems/>
    </cacheField>
    <cacheField name="Service Requirement Description" numFmtId="0">
      <sharedItems longText="1"/>
    </cacheField>
    <cacheField name="Service Requirement Trigger" numFmtId="0">
      <sharedItems longText="1"/>
    </cacheField>
    <cacheField name="Service Requirement Output" numFmtId="0">
      <sharedItems longText="1"/>
    </cacheField>
    <cacheField name="Time for delivery of service requirement" numFmtId="0">
      <sharedItems longText="1"/>
    </cacheField>
    <cacheField name="How service requirement delivered" numFmtId="0">
      <sharedItems/>
    </cacheField>
    <cacheField name="Performance standard " numFmtId="0">
      <sharedItems containsBlank="1" longText="1"/>
    </cacheField>
    <cacheField name="UNC Ref" numFmtId="0">
      <sharedItems containsBlank="1"/>
    </cacheField>
    <cacheField name="KPI Priority" numFmtId="0">
      <sharedItems containsSemiMixedTypes="0" containsString="0" containsNumber="1" containsInteger="1" minValue="1" maxValue="4" count="4">
        <n v="1"/>
        <n v="2"/>
        <n v="4"/>
        <n v="3"/>
      </sharedItems>
    </cacheField>
    <cacheField name="Mapping to Previous " numFmtId="0">
      <sharedItems/>
    </cacheField>
    <cacheField name="Business Area " numFmtId="0">
      <sharedItems count="5">
        <s v="Business Ops: CDS"/>
        <s v="IS Operations"/>
        <s v="Business Ops: IC&amp;C"/>
        <s v="Industry Engagement"/>
        <s v="Customer Lifecycle"/>
      </sharedItems>
    </cacheField>
    <cacheField name="Business Owner _x000a_(Manager)" numFmtId="0">
      <sharedItems/>
    </cacheField>
    <cacheField name="Business Owner _x000a_(Lead)" numFmtId="0">
      <sharedItems/>
    </cacheField>
    <cacheField name="Reporting Month" numFmtId="17">
      <sharedItems containsSemiMixedTypes="0" containsNonDate="0" containsDate="1" containsString="0" minDate="2017-08-01T00:00:00" maxDate="2017-08-02T00:00:00"/>
    </cacheField>
    <cacheField name="RAG Status" numFmtId="0">
      <sharedItems count="4">
        <s v="On Track"/>
        <s v="A" u="1"/>
        <s v="R" u="1"/>
        <s v="G" u="1"/>
      </sharedItems>
    </cacheField>
    <cacheField name="Comments / Details" numFmtId="0">
      <sharedItems containsBlank="1"/>
    </cacheField>
    <cacheField name="What is remedial action?" numFmtId="22">
      <sharedItems containsNonDate="0" containsString="0" containsBlank="1"/>
    </cacheField>
    <cacheField name="RAG Status updated on" numFmtId="22">
      <sharedItems containsSemiMixedTypes="0" containsNonDate="0" containsDate="1" containsString="0" minDate="2017-08-17T10:40:12" maxDate="2017-08-17T10:40:56"/>
    </cacheField>
    <cacheField name="Comments updated on" numFmtId="22">
      <sharedItems containsNonDate="0" containsDate="1" containsString="0" containsBlank="1" minDate="2017-08-17T10:34:58" maxDate="2017-08-17T10:34:58"/>
    </cacheField>
    <cacheField name="Remedial action updated on" numFmtId="22">
      <sharedItems containsSemiMixedTypes="0" containsNonDate="0" containsDate="1" containsString="0" minDate="2017-08-17T10:47:21" maxDate="2017-08-17T10:47:21"/>
    </cacheField>
    <cacheField name="Last updated on" numFmtId="22">
      <sharedItems containsDate="1" containsBlank="1" containsMixedTypes="1" minDate="2017-08-04T00:00:00" maxDate="2017-08-17T10:47:2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National Grid" refreshedDate="42983.466392824077" createdVersion="4" refreshedVersion="4" minRefreshableVersion="3" recordCount="110">
  <cacheSource type="worksheet">
    <worksheetSource name="KPIList"/>
  </cacheSource>
  <cacheFields count="21">
    <cacheField name="Reference" numFmtId="0">
      <sharedItems/>
    </cacheField>
    <cacheField name="Service Requirement Description" numFmtId="0">
      <sharedItems longText="1"/>
    </cacheField>
    <cacheField name="Service Requirement Trigger" numFmtId="0">
      <sharedItems longText="1"/>
    </cacheField>
    <cacheField name="Service Requirement Output" numFmtId="0">
      <sharedItems longText="1"/>
    </cacheField>
    <cacheField name="Time for delivery of service requirement" numFmtId="0">
      <sharedItems longText="1"/>
    </cacheField>
    <cacheField name="How service requirement delivered" numFmtId="0">
      <sharedItems/>
    </cacheField>
    <cacheField name="Performance standard " numFmtId="0">
      <sharedItems containsBlank="1" longText="1"/>
    </cacheField>
    <cacheField name="UNC Ref" numFmtId="0">
      <sharedItems containsBlank="1"/>
    </cacheField>
    <cacheField name="KPI Priority" numFmtId="0">
      <sharedItems containsSemiMixedTypes="0" containsString="0" containsNumber="1" containsInteger="1" minValue="1" maxValue="4" count="4">
        <n v="1"/>
        <n v="2"/>
        <n v="4"/>
        <n v="3"/>
      </sharedItems>
    </cacheField>
    <cacheField name="Mapping to Previous " numFmtId="0">
      <sharedItems/>
    </cacheField>
    <cacheField name="Business Area " numFmtId="0">
      <sharedItems count="5">
        <s v="Business Ops: CDS"/>
        <s v="IS Operations"/>
        <s v="Business Ops: IC&amp;C"/>
        <s v="Industry Engagement"/>
        <s v="Customer Lifecycle"/>
      </sharedItems>
    </cacheField>
    <cacheField name="Business Owner _x000a_(Manager)" numFmtId="0">
      <sharedItems/>
    </cacheField>
    <cacheField name="Business Owner _x000a_(Lead)" numFmtId="0">
      <sharedItems/>
    </cacheField>
    <cacheField name="Reporting Month" numFmtId="17">
      <sharedItems containsSemiMixedTypes="0" containsNonDate="0" containsDate="1" containsString="0" minDate="2017-08-01T00:00:00" maxDate="2017-08-02T00:00:00"/>
    </cacheField>
    <cacheField name="RAG Status" numFmtId="0">
      <sharedItems/>
    </cacheField>
    <cacheField name="Comments / Details" numFmtId="0">
      <sharedItems containsBlank="1"/>
    </cacheField>
    <cacheField name="What is remedial action?" numFmtId="22">
      <sharedItems containsNonDate="0" containsString="0" containsBlank="1"/>
    </cacheField>
    <cacheField name="RAG Status updated on" numFmtId="22">
      <sharedItems containsSemiMixedTypes="0" containsNonDate="0" containsDate="1" containsString="0" minDate="2017-08-17T10:40:12" maxDate="2017-08-17T10:40:56"/>
    </cacheField>
    <cacheField name="Comments updated on" numFmtId="22">
      <sharedItems containsNonDate="0" containsDate="1" containsString="0" containsBlank="1" minDate="2017-08-17T10:34:58" maxDate="2017-08-17T10:34:58"/>
    </cacheField>
    <cacheField name="Remedial action updated on" numFmtId="22">
      <sharedItems containsSemiMixedTypes="0" containsNonDate="0" containsDate="1" containsString="0" minDate="2017-08-17T10:47:21" maxDate="2017-08-17T10:47:21"/>
    </cacheField>
    <cacheField name="Last updated on" numFmtId="22">
      <sharedItems containsDate="1" containsBlank="1" containsMixedTypes="1" minDate="2017-08-04T00:00:00" maxDate="2017-08-17T10:47:2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National Grid" refreshedDate="42983.466392939816" createdVersion="4" refreshedVersion="4" minRefreshableVersion="3" recordCount="110">
  <cacheSource type="worksheet">
    <worksheetSource name="KPIList"/>
  </cacheSource>
  <cacheFields count="21">
    <cacheField name="Reference" numFmtId="0">
      <sharedItems count="110">
        <s v="DS-CS SA1 - 02"/>
        <s v="DS-CS SA1 - 04"/>
        <s v="DS-CS SA1 - 05"/>
        <s v="DS-CS SA1 - 06"/>
        <s v="DS-CS SA1 - 07"/>
        <s v="DS-CS SA1 - 08"/>
        <s v="DS-CS SA1 - 09"/>
        <s v="DS-CS SA1 - 11"/>
        <s v="DS-CS SA1 - 12"/>
        <s v="DS-CS SA1 - 13_x000a_"/>
        <s v="DS-CS SA1 - 14"/>
        <s v="DS-CS SA1 - 15"/>
        <s v="DS-CS SA1 - 16"/>
        <s v="DS-CS SA1 - 17"/>
        <s v="DS-CS SA1 - 18"/>
        <s v="DS-CS SA1 - 19"/>
        <s v="DS-CS SA1 - 25"/>
        <s v="DS-CS SA1 - 29"/>
        <s v="DS-CS SA1 - 30"/>
        <s v="DS-CS SA2 - 01  "/>
        <s v="DS-CS SA2 - 03"/>
        <s v="DS-CS SA2 - 04"/>
        <s v="DS-CS SA3 - 01  "/>
        <s v="DS-CS SA5 - 05"/>
        <s v="DS-CS SA5 - 15_x000a_"/>
        <s v="DS-CS SA5 - 16_x000a_"/>
        <s v="DS-CS SA5 - 21"/>
        <s v="DS-CS SA5 - 22"/>
        <s v="DS-CS SA5 - 23"/>
        <s v="DS-CS SA6 - 11"/>
        <s v="DS-CS SA6 - 17"/>
        <s v="DS-CS SA6 - 18"/>
        <s v="DS-CS SA6 - 19"/>
        <s v="DS-CS SA6 - 20"/>
        <s v="DS-CS SA12 - 01  "/>
        <s v="DS-CS SA17 - 01"/>
        <s v="DS-NCS SA18-06"/>
        <s v="DS-NCS SA18-07"/>
        <s v="ASGT-CS SA2-01"/>
        <s v="ASGT-CS SA2-02"/>
        <s v="ASGT-CS SA5-14"/>
        <s v="ASGT-CS SA5-15"/>
        <s v="ASGT-CS SA5-16"/>
        <s v="ASGT-CS SA5-17"/>
        <s v="ASGT-CS SA7-02"/>
        <s v="ASGT-CS SA7-03"/>
        <s v="ASGT-CS SA7-04"/>
        <s v="ASGT-CS SA7-05"/>
        <s v="ASGT-CS SA7-06"/>
        <s v="ASGT-CS SA8-01"/>
        <s v="ASGT-CS SA8-02"/>
        <s v="ASGT-CS SA8-03"/>
        <s v="ASGT-CS SA8-04"/>
        <s v="ASGT-CS SA8-12"/>
        <s v="ASGT-CS SA8-19"/>
        <s v="ASGT-CS SA8-23"/>
        <s v="ASGT CS SA11 02"/>
        <s v="ASGT-CS SA20-01"/>
        <s v="ASGT-CS SA20-02"/>
        <s v="ASGT-CS SA20-03"/>
        <s v="ASGT-NC SA16-01"/>
        <s v="ASGT-NC SA16-03"/>
        <s v="ASGT-NC SA16-06"/>
        <s v="ASGT-NC SA16-10"/>
        <s v="ASGT-NC SA18-01"/>
        <s v="ASGT-NC SA22-08"/>
        <s v="SS SA22 05"/>
        <s v="SS SA22 06"/>
        <s v="SS SA22 07"/>
        <s v="SS SA22 18"/>
        <s v="SS SA22 19"/>
        <s v="SS SA22 20"/>
        <s v="SS SA22 29"/>
        <s v="SS SA22 33"/>
        <s v="SS SA22 36"/>
        <s v="SS SA22 37"/>
        <s v="SS SA22 40"/>
        <s v="SS SA22 42"/>
        <s v="SS SA22 44"/>
        <s v="SS SA22 46"/>
        <s v="SS SA22 48"/>
        <s v="SS SA22 50"/>
        <s v="SS SA22 51"/>
        <s v="SS SA22 52"/>
        <s v="SS SA22 54"/>
        <s v="SS SA22 55"/>
        <s v="SS SA22 58"/>
        <s v="SS SA22 59"/>
        <s v="SS SA22 60"/>
        <s v="SS SA22 61"/>
        <s v="SS SA22 62"/>
        <s v="SS SA22 63"/>
        <s v="SS SA22 64"/>
        <s v="SS SA22 65"/>
        <s v="SS SA22 66"/>
        <s v="SS SA22 67"/>
        <s v="SS SA22 68"/>
        <s v="SS SA22 69"/>
        <s v="SS SA22 70"/>
        <s v="ASiGT-CS SA11-01"/>
        <s v="ASiGT-CS SA11-02"/>
        <s v="ASiGT-CS SA11-03"/>
        <s v="ASiGT NC SA2-01"/>
        <s v="ASiGT NC SA16-01"/>
        <s v="ASiGT NC SA16-04"/>
        <s v="ASiGT NC SA21-01"/>
        <s v="ASiGT NC SA21-02"/>
        <s v="ASiGT NC SA21-03"/>
        <s v="ASiGT NC SA21-04"/>
        <s v="ASiGT NC SA21-07"/>
      </sharedItems>
    </cacheField>
    <cacheField name="Service Requirement Description" numFmtId="0">
      <sharedItems longText="1"/>
    </cacheField>
    <cacheField name="Service Requirement Trigger" numFmtId="0">
      <sharedItems longText="1"/>
    </cacheField>
    <cacheField name="Service Requirement Output" numFmtId="0">
      <sharedItems longText="1"/>
    </cacheField>
    <cacheField name="Time for delivery of service requirement" numFmtId="0">
      <sharedItems longText="1"/>
    </cacheField>
    <cacheField name="How service requirement delivered" numFmtId="0">
      <sharedItems/>
    </cacheField>
    <cacheField name="Performance standard " numFmtId="0">
      <sharedItems containsBlank="1" longText="1"/>
    </cacheField>
    <cacheField name="UNC Ref" numFmtId="0">
      <sharedItems containsBlank="1"/>
    </cacheField>
    <cacheField name="KPI Priority" numFmtId="0">
      <sharedItems containsSemiMixedTypes="0" containsString="0" containsNumber="1" containsInteger="1" minValue="1" maxValue="4"/>
    </cacheField>
    <cacheField name="Mapping to Previous " numFmtId="0">
      <sharedItems/>
    </cacheField>
    <cacheField name="Business Area " numFmtId="0">
      <sharedItems/>
    </cacheField>
    <cacheField name="Business Owner _x000a_(Manager)" numFmtId="0">
      <sharedItems/>
    </cacheField>
    <cacheField name="Business Owner _x000a_(Lead)" numFmtId="0">
      <sharedItems/>
    </cacheField>
    <cacheField name="Reporting Month" numFmtId="17">
      <sharedItems containsSemiMixedTypes="0" containsNonDate="0" containsDate="1" containsString="0" minDate="2017-08-01T00:00:00" maxDate="2017-08-02T00:00:00"/>
    </cacheField>
    <cacheField name="RAG Status" numFmtId="0">
      <sharedItems count="4">
        <s v="On Track"/>
        <s v="A" u="1"/>
        <s v="R" u="1"/>
        <s v="G" u="1"/>
      </sharedItems>
    </cacheField>
    <cacheField name="Comments / Details" numFmtId="0">
      <sharedItems containsBlank="1"/>
    </cacheField>
    <cacheField name="What is remedial action?" numFmtId="22">
      <sharedItems containsNonDate="0" containsString="0" containsBlank="1"/>
    </cacheField>
    <cacheField name="RAG Status updated on" numFmtId="22">
      <sharedItems containsSemiMixedTypes="0" containsNonDate="0" containsDate="1" containsString="0" minDate="2017-08-17T10:40:12" maxDate="2017-08-17T10:40:56"/>
    </cacheField>
    <cacheField name="Comments updated on" numFmtId="22">
      <sharedItems containsNonDate="0" containsDate="1" containsString="0" containsBlank="1" minDate="2017-08-17T10:34:58" maxDate="2017-08-17T10:34:58"/>
    </cacheField>
    <cacheField name="Remedial action updated on" numFmtId="22">
      <sharedItems containsSemiMixedTypes="0" containsNonDate="0" containsDate="1" containsString="0" minDate="2017-08-17T10:47:21" maxDate="2017-08-17T10:47:21"/>
    </cacheField>
    <cacheField name="Last updated on" numFmtId="22">
      <sharedItems containsDate="1" containsBlank="1" containsMixedTypes="1" minDate="2017-08-04T00:00:00" maxDate="2017-08-17T10:47:21"/>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National Grid" refreshedDate="42983.466392939816" createdVersion="4" refreshedVersion="4" minRefreshableVersion="3" recordCount="110">
  <cacheSource type="worksheet">
    <worksheetSource name="KPIList"/>
  </cacheSource>
  <cacheFields count="21">
    <cacheField name="Reference" numFmtId="0">
      <sharedItems count="110">
        <s v="DS-CS SA1 - 02"/>
        <s v="DS-CS SA1 - 04"/>
        <s v="DS-CS SA1 - 05"/>
        <s v="DS-CS SA1 - 06"/>
        <s v="DS-CS SA1 - 07"/>
        <s v="DS-CS SA1 - 08"/>
        <s v="DS-CS SA1 - 09"/>
        <s v="DS-CS SA1 - 11"/>
        <s v="DS-CS SA1 - 12"/>
        <s v="DS-CS SA1 - 13_x000a_"/>
        <s v="DS-CS SA1 - 14"/>
        <s v="DS-CS SA1 - 15"/>
        <s v="DS-CS SA1 - 16"/>
        <s v="DS-CS SA1 - 17"/>
        <s v="DS-CS SA1 - 18"/>
        <s v="DS-CS SA1 - 19"/>
        <s v="DS-CS SA1 - 25"/>
        <s v="DS-CS SA1 - 29"/>
        <s v="DS-CS SA1 - 30"/>
        <s v="DS-CS SA2 - 01  "/>
        <s v="DS-CS SA2 - 03"/>
        <s v="DS-CS SA2 - 04"/>
        <s v="DS-CS SA3 - 01  "/>
        <s v="DS-CS SA5 - 05"/>
        <s v="DS-CS SA5 - 15_x000a_"/>
        <s v="DS-CS SA5 - 16_x000a_"/>
        <s v="DS-CS SA5 - 21"/>
        <s v="DS-CS SA5 - 22"/>
        <s v="DS-CS SA5 - 23"/>
        <s v="DS-CS SA6 - 11"/>
        <s v="DS-CS SA6 - 17"/>
        <s v="DS-CS SA6 - 18"/>
        <s v="DS-CS SA6 - 19"/>
        <s v="DS-CS SA6 - 20"/>
        <s v="DS-CS SA12 - 01  "/>
        <s v="DS-CS SA17 - 01"/>
        <s v="DS-NCS SA18-06"/>
        <s v="DS-NCS SA18-07"/>
        <s v="ASGT-CS SA2-01"/>
        <s v="ASGT-CS SA2-02"/>
        <s v="ASGT-CS SA5-14"/>
        <s v="ASGT-CS SA5-15"/>
        <s v="ASGT-CS SA5-16"/>
        <s v="ASGT-CS SA5-17"/>
        <s v="ASGT-CS SA7-02"/>
        <s v="ASGT-CS SA7-03"/>
        <s v="ASGT-CS SA7-04"/>
        <s v="ASGT-CS SA7-05"/>
        <s v="ASGT-CS SA7-06"/>
        <s v="ASGT-CS SA8-01"/>
        <s v="ASGT-CS SA8-02"/>
        <s v="ASGT-CS SA8-03"/>
        <s v="ASGT-CS SA8-04"/>
        <s v="ASGT-CS SA8-12"/>
        <s v="ASGT-CS SA8-19"/>
        <s v="ASGT-CS SA8-23"/>
        <s v="ASGT CS SA11 02"/>
        <s v="ASGT-CS SA20-01"/>
        <s v="ASGT-CS SA20-02"/>
        <s v="ASGT-CS SA20-03"/>
        <s v="ASGT-NC SA16-01"/>
        <s v="ASGT-NC SA16-03"/>
        <s v="ASGT-NC SA16-06"/>
        <s v="ASGT-NC SA16-10"/>
        <s v="ASGT-NC SA18-01"/>
        <s v="ASGT-NC SA22-08"/>
        <s v="SS SA22 05"/>
        <s v="SS SA22 06"/>
        <s v="SS SA22 07"/>
        <s v="SS SA22 18"/>
        <s v="SS SA22 19"/>
        <s v="SS SA22 20"/>
        <s v="SS SA22 29"/>
        <s v="SS SA22 33"/>
        <s v="SS SA22 36"/>
        <s v="SS SA22 37"/>
        <s v="SS SA22 40"/>
        <s v="SS SA22 42"/>
        <s v="SS SA22 44"/>
        <s v="SS SA22 46"/>
        <s v="SS SA22 48"/>
        <s v="SS SA22 50"/>
        <s v="SS SA22 51"/>
        <s v="SS SA22 52"/>
        <s v="SS SA22 54"/>
        <s v="SS SA22 55"/>
        <s v="SS SA22 58"/>
        <s v="SS SA22 59"/>
        <s v="SS SA22 60"/>
        <s v="SS SA22 61"/>
        <s v="SS SA22 62"/>
        <s v="SS SA22 63"/>
        <s v="SS SA22 64"/>
        <s v="SS SA22 65"/>
        <s v="SS SA22 66"/>
        <s v="SS SA22 67"/>
        <s v="SS SA22 68"/>
        <s v="SS SA22 69"/>
        <s v="SS SA22 70"/>
        <s v="ASiGT-CS SA11-01"/>
        <s v="ASiGT-CS SA11-02"/>
        <s v="ASiGT-CS SA11-03"/>
        <s v="ASiGT NC SA2-01"/>
        <s v="ASiGT NC SA16-01"/>
        <s v="ASiGT NC SA16-04"/>
        <s v="ASiGT NC SA21-01"/>
        <s v="ASiGT NC SA21-02"/>
        <s v="ASiGT NC SA21-03"/>
        <s v="ASiGT NC SA21-04"/>
        <s v="ASiGT NC SA21-07"/>
      </sharedItems>
    </cacheField>
    <cacheField name="Service Requirement Description" numFmtId="0">
      <sharedItems longText="1"/>
    </cacheField>
    <cacheField name="Service Requirement Trigger" numFmtId="0">
      <sharedItems longText="1"/>
    </cacheField>
    <cacheField name="Service Requirement Output" numFmtId="0">
      <sharedItems longText="1"/>
    </cacheField>
    <cacheField name="Time for delivery of service requirement" numFmtId="0">
      <sharedItems longText="1"/>
    </cacheField>
    <cacheField name="How service requirement delivered" numFmtId="0">
      <sharedItems/>
    </cacheField>
    <cacheField name="Performance standard " numFmtId="0">
      <sharedItems containsBlank="1" longText="1"/>
    </cacheField>
    <cacheField name="UNC Ref" numFmtId="0">
      <sharedItems containsBlank="1"/>
    </cacheField>
    <cacheField name="KPI Priority" numFmtId="0">
      <sharedItems containsSemiMixedTypes="0" containsString="0" containsNumber="1" containsInteger="1" minValue="1" maxValue="4"/>
    </cacheField>
    <cacheField name="Mapping to Previous " numFmtId="0">
      <sharedItems/>
    </cacheField>
    <cacheField name="Business Area " numFmtId="0">
      <sharedItems/>
    </cacheField>
    <cacheField name="Business Owner _x000a_(Manager)" numFmtId="0">
      <sharedItems/>
    </cacheField>
    <cacheField name="Business Owner _x000a_(Lead)" numFmtId="0">
      <sharedItems/>
    </cacheField>
    <cacheField name="Reporting Month" numFmtId="17">
      <sharedItems containsSemiMixedTypes="0" containsNonDate="0" containsDate="1" containsString="0" minDate="2017-08-01T00:00:00" maxDate="2017-08-02T00:00:00"/>
    </cacheField>
    <cacheField name="RAG Status" numFmtId="0">
      <sharedItems count="4">
        <s v="On Track"/>
        <s v="A" u="1"/>
        <s v="R" u="1"/>
        <s v="G" u="1"/>
      </sharedItems>
    </cacheField>
    <cacheField name="Comments / Details" numFmtId="0">
      <sharedItems containsBlank="1"/>
    </cacheField>
    <cacheField name="What is remedial action?" numFmtId="22">
      <sharedItems containsNonDate="0" containsString="0" containsBlank="1"/>
    </cacheField>
    <cacheField name="RAG Status updated on" numFmtId="22">
      <sharedItems containsSemiMixedTypes="0" containsNonDate="0" containsDate="1" containsString="0" minDate="2017-08-17T10:40:12" maxDate="2017-08-17T10:40:56"/>
    </cacheField>
    <cacheField name="Comments updated on" numFmtId="22">
      <sharedItems containsNonDate="0" containsDate="1" containsString="0" containsBlank="1" minDate="2017-08-17T10:34:58" maxDate="2017-08-17T10:34:58"/>
    </cacheField>
    <cacheField name="Remedial action updated on" numFmtId="22">
      <sharedItems containsSemiMixedTypes="0" containsNonDate="0" containsDate="1" containsString="0" minDate="2017-08-17T10:47:21" maxDate="2017-08-17T10:47:21"/>
    </cacheField>
    <cacheField name="Last updated on" numFmtId="22">
      <sharedItems containsDate="1" containsBlank="1" containsMixedTypes="1" minDate="2017-08-04T00:00:00" maxDate="2017-08-17T10:47:2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0">
  <r>
    <s v="DS-CS SA1 - 02"/>
    <s v="Respond to Supply Point Enquiry"/>
    <s v="Receipt of Supply Point Enquiry from a User_x000a_"/>
    <s v="Send Enquiring User a response or reject enquiry and send Enquiring User details of reason for rejection "/>
    <s v="Within two (2) Supply Point System Business Days of receipt "/>
    <s v="UK Link Communication"/>
    <s v="Submit 100% of files (excluding transfer of ownership)  "/>
    <s v="TPD G1.16"/>
    <n v="1"/>
    <s v="reporting ref 13"/>
    <s v="Business Ops: CDS"/>
    <s v="Dave Ackers "/>
    <s v="Lee Jackson"/>
    <d v="2017-08-01T00:00:00"/>
    <x v="0"/>
    <s v="Not aware of any failing - 08/08/17"/>
    <m/>
    <d v="2017-08-17T10:40:56"/>
    <d v="2017-08-17T10:34:58"/>
    <d v="2017-08-17T10:47:21"/>
    <d v="2017-08-17T10:47:21"/>
  </r>
  <r>
    <s v="DS-CS SA1 - 04"/>
    <s v="Respond to Supply Point Nomination"/>
    <s v="Receipt of Supply Point Nomination from a Proposing User"/>
    <s v="Send Proposing User a Supply Point Offer, reject the Supply Point Nomination and send User details of the reasons for rejection or send User and relevant Network Operator a referral notice "/>
    <s v="Within two (2) Supply Point System Business Days of receipt of the Supply Point Nomination "/>
    <s v="UK Link Communication"/>
    <s v="Submit 100% of files (excluding transfer of ownership)"/>
    <s v="TPD G2.4.1,G2.3.4, G2.3.5, G2.3.6, G2.3.7, G2.3.8, G2.3.9, G5.4.2 G2.1.2(a)"/>
    <n v="1"/>
    <s v=" reporting ref 13 and 17"/>
    <s v="Business Ops: CDS"/>
    <s v="Dave Ackers "/>
    <s v="Lee Jackson"/>
    <d v="2017-08-01T00:00:00"/>
    <x v="0"/>
    <s v="Not aware of any failing - 08/08/17"/>
    <m/>
    <d v="2017-08-17T10:40:12"/>
    <m/>
    <d v="2017-08-17T10:47:21"/>
    <m/>
  </r>
  <r>
    <s v="DS-CS SA1 - 05"/>
    <s v="Submission of Supply Point Offer following submission of referral notice or reuest for information to a Network Operator"/>
    <s v="Receipt of response from a Network Operator "/>
    <s v="Send User a Supply Point Offer or reject the Supply Point Nomination and send the User details of the reasons for rejection "/>
    <s v="Within two (2) Business Days of receipt of a response to the referral from the Network Operator or request for information"/>
    <s v="UK Link Communication"/>
    <s v="Submit 100% of files (excluding transfer of ownership) "/>
    <s v="TPD G2.3.4 (b), G2.3.8, G2.3.9"/>
    <n v="1"/>
    <s v=" reporting ref 13 and 17"/>
    <s v="Business Ops: CDS"/>
    <s v="Dave Ackers "/>
    <s v="Lee Jackson"/>
    <d v="2017-08-01T00:00:00"/>
    <x v="0"/>
    <s v="Not aware of any failing - 08/08/17"/>
    <m/>
    <d v="2017-08-17T10:40:12"/>
    <m/>
    <d v="2017-08-17T10:47:21"/>
    <m/>
  </r>
  <r>
    <s v="DS-CS SA1 - 06"/>
    <s v="Notification of the prevailing Supply Point Capacity becoming greater than the Offered Supply Point Capacity as a result of a Supply Point Ratchet."/>
    <s v="Receipt of notification by the CDSP of the prevailing Supply Point Capacity becoming greater than the Offered Supply Point Capacity at any time prior to the submission of a Supply Point Confirmation by the Proposing User"/>
    <s v="Send Proposing User notice that Supply Point Offer has lapsed"/>
    <s v="Within two (2) Business Days of the prevailing Supply Point Capacity becoming greater than the Offered Supply Point Capacity"/>
    <s v="UK Link Communication"/>
    <m/>
    <s v="TPD G2.4.5 (a)"/>
    <n v="1"/>
    <s v=" reporting ref 13 and 17"/>
    <s v="Business Ops: CDS"/>
    <s v="Dave Ackers "/>
    <s v="Lee Jackson"/>
    <d v="2017-08-01T00:00:00"/>
    <x v="0"/>
    <s v="Not aware of any failing - 08/08/17"/>
    <m/>
    <d v="2017-08-17T10:40:12"/>
    <m/>
    <d v="2017-08-17T10:47:21"/>
    <m/>
  </r>
  <r>
    <s v="DS-CS SA1 - 07"/>
    <s v="Notification of the prevailing Supply Point Capacity becoming greater than the Offered Supply Point Capacity as a result of a a Capacity Revision Application"/>
    <s v="Notification of the prevailing Supply Point Capacity becoming greater than the Offered Supply Point Capacity as a result of a Capacity Revision Application"/>
    <s v="Inform the Proposing User of the application of paragraph 2.7.3"/>
    <s v="Within 5 Supply Point Systems Business Days after the occurrence of the event giving rise to the application of paragraph 2.7.3 "/>
    <s v="UK Link Communication"/>
    <s v="_x000a_Within 5 Supply Point Systems Business Days after the occurrence of the event giving rise to the application of paragraph 2.7.3"/>
    <s v="TPD G2.4.6 "/>
    <n v="1"/>
    <s v=" reporting ref 13 and 17"/>
    <s v="Business Ops: CDS"/>
    <s v="Dave Ackers "/>
    <s v="Lee Jackson"/>
    <d v="2017-08-01T00:00:00"/>
    <x v="0"/>
    <s v="Not aware of any failing - 08/08/17"/>
    <m/>
    <d v="2017-08-17T10:40:12"/>
    <m/>
    <d v="2017-08-17T10:47:21"/>
    <m/>
  </r>
  <r>
    <s v="DS-CS SA1 - 08"/>
    <s v="Notification of revision to the Formula Year Annual Quantity or End User Category"/>
    <s v="A change in the Formula Year Annual Quantity or End User Category in relation to a Proposed Supply Point during the period a Supply Point Offer remains valid"/>
    <s v="Send Proposing User notice of change to Formula Year Annual Quantity or End User Category "/>
    <s v="Within two (2) Supply Point Systems Business Days of the change of the Formula Year Annual Quantity or End User Category"/>
    <s v="UK Link Communication"/>
    <s v="Submit 100% of files (excluding transfer of ownership)         "/>
    <s v="TPD G2.4.7"/>
    <n v="1"/>
    <s v=" reporting ref 13 and 17"/>
    <s v="Business Ops: CDS"/>
    <s v="Dave Ackers "/>
    <s v="Lee Jackson"/>
    <d v="2017-08-01T00:00:00"/>
    <x v="0"/>
    <s v="Not aware of any failing - 08/08/17"/>
    <m/>
    <d v="2017-08-17T10:40:12"/>
    <m/>
    <d v="2017-08-17T10:47:21"/>
    <m/>
  </r>
  <r>
    <s v="DS-CS SA1 - 09"/>
    <s v="Respond to Supply Point Confirmations"/>
    <s v="Receipt of Supply Point Confirmation from a Proposing User where the Proposed Supply Point includes a Shared Supply Meter Point"/>
    <s v="Send Proposing User notice acknowledging receipt of Supply Point Confirmation or rejecting Supply Point Confirmation and details of reasons for rejection "/>
    <s v="Within two (2) Supply Point Systems Business Days of receipt of the Supply Point Confirmation "/>
    <s v="UK Link Communication"/>
    <s v="Submit 100% of files (excluding transfer of ownership) "/>
    <s v="TPD  G2.5.11, G2.5.5, G2.6.2  and G2.6.3 "/>
    <n v="1"/>
    <s v=" reporting ref 13 and 17"/>
    <s v="Business Ops: CDS"/>
    <s v="Dave Ackers "/>
    <s v="Lee Jackson"/>
    <d v="2017-08-01T00:00:00"/>
    <x v="0"/>
    <s v="Not aware of any failing - 08/08/17"/>
    <m/>
    <d v="2017-08-17T10:40:12"/>
    <m/>
    <d v="2017-08-17T10:47:21"/>
    <m/>
  </r>
  <r>
    <s v="DS-CS SA1 - 11"/>
    <s v="Notification to existing User of receipt of Supply Point Confirmation"/>
    <s v="Receipt of Supply Point Confirmation from a Proposing User which is not rejected which a Supply Point Withdrawal has not been submitted "/>
    <s v="Send existing User notice of submission of a Supply Point Confirmation and the Proposed Supply Point Registration Date"/>
    <s v="Within two (2) Supply Point Systems Business Days of receipt of the Supply Point Confirmation "/>
    <s v="UK Link Communication"/>
    <s v="Submit 100% of files (excluding transfer of ownership) "/>
    <s v="TPD G2.8.1(a)"/>
    <n v="1"/>
    <s v=" reporting ref 13 and 17"/>
    <s v="Business Ops: CDS"/>
    <s v="Dave Ackers "/>
    <s v="Lee Jackson"/>
    <d v="2017-08-01T00:00:00"/>
    <x v="0"/>
    <s v="Not aware of any failing - 08/08/17"/>
    <m/>
    <d v="2017-08-17T10:40:12"/>
    <m/>
    <d v="2017-08-17T10:47:21"/>
    <m/>
  </r>
  <r>
    <s v="DS-CS SA1 - 12"/>
    <s v="Respond to Proposing User following Supply Point Objection"/>
    <s v="Receipt of Supply Point Objection from the Registered User "/>
    <s v="Send notice to Proposing User of objection  and where objecting User is required to declare its identity, notify the Proposing User of the identity of the objecting User; and where the objection was raised at the request of the Consumer and the reasons for the objection have been provided"/>
    <s v="Within two (2) Supply Point Systems Business Days of receipt of Supply Point Objection "/>
    <s v="UK Link Communication"/>
    <s v="Submit 100% of files (excluding transfer of ownership) "/>
    <s v="TPD G2.8.3(b), (c ), (d) and €_x000a_G2.8.4(b)"/>
    <n v="1"/>
    <s v=" reporting ref 13 and 17"/>
    <s v="Business Ops: CDS"/>
    <s v="Dave Ackers "/>
    <s v="Lee Jackson"/>
    <d v="2017-08-01T00:00:00"/>
    <x v="0"/>
    <s v="Not aware of any failing - 08/08/17"/>
    <m/>
    <d v="2017-08-17T10:40:12"/>
    <m/>
    <d v="2017-08-17T10:47:21"/>
    <m/>
  </r>
  <r>
    <s v="DS-CS SA1 - 13_x000a_"/>
    <s v="Respond to Objecting User following receipt of Supply Point Objection"/>
    <s v="Receipt of Supply Point Objection from the Registered User "/>
    <s v="Send notice to objecting User of acceptance or rejection of Supply Point Objection"/>
    <s v="Within two (2) Business Days of receipt of Supply Point Objection "/>
    <s v="UK Link Communication"/>
    <s v="Submit 100% of files (excluding transfer of ownership) "/>
    <s v="TPD G2.8.3(d)"/>
    <n v="1"/>
    <s v=" reporting ref 13 and 17"/>
    <s v="Business Ops: CDS"/>
    <s v="Dave Ackers "/>
    <s v="Lee Jackson"/>
    <d v="2017-08-01T00:00:00"/>
    <x v="0"/>
    <s v="Not aware of any failing - 08/08/17"/>
    <m/>
    <d v="2017-08-17T10:40:12"/>
    <m/>
    <d v="2017-08-17T10:47:21"/>
    <m/>
  </r>
  <r>
    <s v="DS-CS SA1 - 14"/>
    <s v="Notification of Supply Point Objection not withdrawn"/>
    <s v="Receipt of Supply Point Objection from an objecting User which is not withdrawn by the Objection Deadline"/>
    <s v="Send  each Existing Registered User notice of lapse of Supply Point Confirmation "/>
    <s v="By not later than one (1) Supply Point Systems Business Day  before the Proposed Supply Point Registration Date"/>
    <s v="UK Link Communication"/>
    <s v=" 90% of transfer of ownership files to be issued by 08:00 on D-2 Supply Point Systems Business Days before the transfer date and in any event 100% issued within 2 Supply Point Systems Business Days."/>
    <s v="TPD G2.8.6"/>
    <n v="1"/>
    <s v=" reporting ref 14"/>
    <s v="Business Ops: CDS"/>
    <s v="Dave Ackers "/>
    <s v="Lee Jackson"/>
    <d v="2017-08-01T00:00:00"/>
    <x v="0"/>
    <s v="Not aware of any failing - 08/08/17"/>
    <m/>
    <d v="2017-08-17T10:40:12"/>
    <m/>
    <d v="2017-08-17T10:47:21"/>
    <m/>
  </r>
  <r>
    <s v="DS-CS SA1 - 15"/>
    <s v="Notification to Proposing User of effectiveness of Supply Point Confirmation"/>
    <s v="Receipt of Supply Point Confirmation from a Proposing User where the Proposed Supply Point has been withdrawn by the existing User"/>
    <s v="Send Proposing User notice of Supply Point Confirmation being effective and the information in relation to the Supply Point to be included in the Supply Point Register. Provide the Valid Meter Reading for the latest Read Date, in the case of a Class 1 or 2 Supply Point, for which Exit Close-Out has occurred."/>
    <s v="By not later than one (1) Supply Point Systems Business Day before the Proposed Supply Point Registration Date"/>
    <s v="UK Link Communication"/>
    <s v=" 90% of transfer of ownership files to be issued by 08:00 on D-2 Supply Point Systems Business Days before the transfer date and in any event 100% issued within 2 Supply Point Systems Business Days."/>
    <s v="TPD G2.8.8(a) &amp; G2.9.2"/>
    <n v="1"/>
    <s v=" reporting ref 14"/>
    <s v="Business Ops: CDS"/>
    <s v="Dave Ackers "/>
    <s v="Lee Jackson"/>
    <d v="2017-08-01T00:00:00"/>
    <x v="0"/>
    <s v="Not aware of any failing - 08/08/17"/>
    <m/>
    <d v="2017-08-17T10:40:12"/>
    <m/>
    <d v="2017-08-17T10:47:21"/>
    <m/>
  </r>
  <r>
    <s v="DS-CS SA1 - 16"/>
    <s v="Notify the User (which was the Existing Registered User immediately preceding the effective date of the Supply Point Confirmation) of the identity of the Proposing User (that has become the Registered User) and the identity of the supplier"/>
    <s v="Passing of Objection Deadline"/>
    <s v="Send Existing Registered User notice of effectiveness of Supply Point Confirmation and details of the identity of the Registered User and supplier "/>
    <s v="By not later than one (1) Supply Point Systems Business Day before the Proposed Supply Point Registration Date"/>
    <s v="UK Link Communication"/>
    <s v=" 90% of transfer of ownership files to be issued by 08:00 on D-2 Supply Point Systems Business Days before the transfer date and in any event 100% issued within 2 Supply Point Systems Business Days."/>
    <s v="TPD G2.8.8(b)"/>
    <n v="1"/>
    <s v=" reporting ref 14"/>
    <s v="Business Ops: CDS"/>
    <s v="Dave Ackers "/>
    <s v="Lee Jackson"/>
    <d v="2017-08-01T00:00:00"/>
    <x v="0"/>
    <s v="Not aware of any failing - 08/08/17"/>
    <m/>
    <d v="2017-08-17T10:40:12"/>
    <m/>
    <d v="2017-08-17T10:47:21"/>
    <m/>
  </r>
  <r>
    <s v="DS-CS SA1 - 17"/>
    <s v="Respond to Supply Point Withdrawal notice"/>
    <s v="Receipt of Supply Point Withdrawal notice from a Withdrawing User"/>
    <s v="Send Withdrawing User notice of acceptance or rejection of Supply Point Withdrawal notice and where rejected the reason for rejection of the Supply Point Withdrawal notice._x000a_Where required, in a Shared Supply Meter Point, inform each Sharing Registered User of the withdrawal acceptance."/>
    <s v="Within two (2) Supply Point Systems Business Days of acceptance of the Withdrawal Notice"/>
    <s v="UK Link Communication "/>
    <s v="Submit 100% of files (excluding transfer of ownership) "/>
    <s v="TPD G3.1.2"/>
    <n v="1"/>
    <s v=" reporting ref 13 and 17"/>
    <s v="Business Ops: CDS"/>
    <s v="Dave Ackers "/>
    <s v="Lee Jackson"/>
    <d v="2017-08-01T00:00:00"/>
    <x v="0"/>
    <s v="Not aware of any failing - 08/08/17"/>
    <m/>
    <d v="2017-08-17T10:40:12"/>
    <m/>
    <d v="2017-08-17T10:47:21"/>
    <m/>
  </r>
  <r>
    <s v="DS-CS SA1 - 18"/>
    <s v="Notification that Withdrawing Supply Meter Point comprised in a Proposed Supply Point for which the Supply Point Confirmation is effective"/>
    <s v="Receipt of Supply Meter Point Withdrawal notice from a Withdrawing User for which the Supply Point Confirmation is effective "/>
    <s v="Send Withdrawing User notice that Withdrawing Supply Meter Point comprised in a Supply Point Confirmation which is effective"/>
    <s v="Within two (2) Supply Point Systems Business Days of acceptance of the Withdrawal Notice"/>
    <s v="UK Link Communication "/>
    <s v="Submit 100% of files (excluding transfer of ownership) "/>
    <s v="TPD G3.1.4"/>
    <n v="1"/>
    <s v=" reporting ref 13 and 17"/>
    <s v="Business Ops: CDS"/>
    <s v="Dave Ackers "/>
    <s v="Lee Jackson"/>
    <d v="2017-08-01T00:00:00"/>
    <x v="0"/>
    <s v="Not aware of any failing - 08/08/17"/>
    <m/>
    <d v="2017-08-17T10:40:12"/>
    <m/>
    <d v="2017-08-17T10:47:21"/>
    <m/>
  </r>
  <r>
    <s v="DS-CS SA1 - 19"/>
    <s v="Notification of Supply Point Withdrawal comprising Shared Supply Meter Points"/>
    <s v="Receipt of Supply Point Withdrawal notice from a Withdrawing User for a Supply Point which comprises a Shared Supply Meter Point"/>
    <s v="Send other Sharing Registered User(s) notice of receipt of Supply Point Withdrawal notice  "/>
    <s v="Within two (2) Supply Point Systems Business Days of the receipt of the Supply Point Withdrawal Notice"/>
    <s v="UK Link Communication "/>
    <s v=" "/>
    <s v="TPD G3.1.5"/>
    <n v="1"/>
    <s v=" reporting ref 17"/>
    <s v="Business Ops: CDS"/>
    <s v="Dave Ackers "/>
    <s v="Lee Jackson"/>
    <d v="2017-08-01T00:00:00"/>
    <x v="0"/>
    <s v="Not aware of any failing - 08/08/17"/>
    <m/>
    <d v="2017-08-17T10:40:12"/>
    <m/>
    <d v="2017-08-17T10:47:21"/>
    <m/>
  </r>
  <r>
    <s v="DS-CS SA1 - 25"/>
    <s v="Respond to Shared Supply Meter Point Nomination"/>
    <s v="Receipt of Shared Supply Meter Point Notification from proposed Sharing Registered Users or Sharing Registered User Agent"/>
    <s v="Send proposing Sharing Registered Users notice of acceptance or rejection of the Shared Supply Meter Point Nomination and where rejected the reason for rejection. Where accepted send Supply Point Offers to each Sharing Registered user (and, if appointed, to the Sharing Registered User Agent) "/>
    <s v="Within two (2) Business Days of receipt of response from Network Operator  "/>
    <s v="Conventional Notice"/>
    <s v="Submit 100% responses to all Users within Day of receipt plus 2 Business Days "/>
    <s v="TPD G1.7.6, G1.7.2(d)(i) G1.7.11"/>
    <n v="1"/>
    <s v=" reporting ref 17"/>
    <s v="Business Ops: CDS"/>
    <s v="Dave Ackers "/>
    <s v="Lee Jackson"/>
    <d v="2017-08-01T00:00:00"/>
    <x v="0"/>
    <s v="Not aware of any failing - 08/08/17"/>
    <m/>
    <d v="2017-08-17T10:40:12"/>
    <m/>
    <d v="2017-08-17T10:47:21"/>
    <m/>
  </r>
  <r>
    <s v="DS-CS SA1 - 29"/>
    <s v="Respond to request to cancel a Supply Point Confirmation"/>
    <s v="Receipt of request from Proposing User to cancel Supply Point Confirmation"/>
    <s v="Send Proposing User notice of acceptance or rejection of request and send Registered User notice of cancellation of Supply Point Confirmation"/>
    <s v="Within two (2) Supply Point Systems Business Days of receipt of request"/>
    <s v="UK Link Communication"/>
    <s v="Submit 100% of files (excluding transfer of ownership) "/>
    <s v="TPD G2.8.1( c)"/>
    <n v="1"/>
    <s v=" reporting ref 13 and 17"/>
    <s v="Business Ops: CDS"/>
    <s v="Dave Ackers "/>
    <s v="Lee Jackson"/>
    <d v="2017-08-01T00:00:00"/>
    <x v="0"/>
    <s v="Not aware of any failing - 08/08/17"/>
    <m/>
    <d v="2017-08-17T10:40:12"/>
    <m/>
    <d v="2017-08-17T10:47:21"/>
    <m/>
  </r>
  <r>
    <s v="DS-CS SA1 - 30"/>
    <s v="Respond to request to withdraw a Supply Point Objection"/>
    <s v="Receipt of request from objecting User to withdraw Supply Point Objection prior to the 7th Supply Point Systems Business Day after the Supply Point Objection was made or, if earlier, the Objection Deadline"/>
    <s v="Send objecting User notice of acceptance or rejection of request and send notice to Proposing User where Supply Point Objection withdrawn"/>
    <s v="Within two (2) Supply Point Systems Business Days of receipt of request"/>
    <s v="UK Link Communication"/>
    <s v="Submit 100% of files (excluding transfer of ownership) "/>
    <s v="TPD G2.8.5"/>
    <n v="1"/>
    <s v=" reporting ref 13 and 17"/>
    <s v="Business Ops: CDS"/>
    <s v="Dave Ackers "/>
    <s v="Lee Jackson"/>
    <d v="2017-08-01T00:00:00"/>
    <x v="0"/>
    <s v="Not aware of any failing - 08/08/17"/>
    <m/>
    <d v="2017-08-17T10:40:12"/>
    <m/>
    <d v="2017-08-17T10:47:21"/>
    <m/>
  </r>
  <r>
    <s v="DS-CS SA2 - 01  "/>
    <s v="Standards of Service query management "/>
    <s v="Receipt of a Standard of Service Operational Query from a Shipper User"/>
    <s v="Record, investigate and resolve Query in accordance with the Standard of Services Query Management Operational Guidelines"/>
    <s v="In accordance with the requirements of TPD Section S4.7 and the Standard of Services Query Management Operational Guidelines"/>
    <s v="Contact Management Service (CMS)"/>
    <s v="a) Resolve 80% of User Standards of Service Queries within 4 Business Days within the calendar month (except where the Query Type is DUP)_x000a_b) Resolve 80% of User Standards of Service Queries within 4 Business Days within the calendar month (except where the query type is DUP) for 90% of Users_x000a_c) Resolve 95% of User Standards of Service Queries within 10 Business Days within the calendar month_x000a_d) Resolve 95% of User Standards of Service Queries within 10 Business Days within the calendar month (except where the query type is DUP)  for 95%  of Users_x000a_e) Resolve 98% of User Standards of Service Queries within 20 Business Days within the calendar month_x000a_d) Resolve 98% of User Standards of Service Queries within 20 Business Days within the calendar month (except where the query type is DUP)  for 95%  of Users_x000a_"/>
    <s v="TPD S4.7 and chapter 5 of the Standard of Services Query Management Operational Guidelines TPD Section G1.9.7, G1.9.8_x000a_and G1.1.7"/>
    <n v="2"/>
    <s v=" reporting ref 8 "/>
    <s v="Business Ops: CDS"/>
    <s v="Dave Ackers "/>
    <s v="Richard Cresswell"/>
    <d v="2017-08-01T00:00:00"/>
    <x v="0"/>
    <s v="Not aware of any failing - 16/08/17"/>
    <m/>
    <d v="2017-08-17T10:40:12"/>
    <m/>
    <d v="2017-08-17T10:47:21"/>
    <d v="2017-08-16T00:00:00"/>
  </r>
  <r>
    <s v="DS-CS SA2 - 03"/>
    <s v="Non Standards of Service query management"/>
    <s v="Receipt from a Shipper User of a query in respect of a matter not subject to a Standard of Service"/>
    <s v="Record, investigate and resolve query"/>
    <s v="As soon as reasonably practicable following receipt of the query"/>
    <s v="Contact Management Service (CMS)"/>
    <s v="Resolve 50% of User non standards of Service queries within 10 Business Days within the calendar month for 90% of Users_x000a__x000a_Resolve 90% of User non standards of Service queries within 20 Business Days within the calendar month for 95% of Users _x000a__x000a_Resolve 95% of User non standards of Service queries within 40 Business Days within the calendar month for 100% of Users_x000a_"/>
    <s v="TPD G1.9.8"/>
    <n v="4"/>
    <s v=" reporting ref 40"/>
    <s v="Business Ops: CDS"/>
    <s v="Dave Ackers "/>
    <s v="Richard Cresswell"/>
    <d v="2017-08-01T00:00:00"/>
    <x v="0"/>
    <s v="Not aware of any failing - 16/08/17"/>
    <m/>
    <d v="2017-08-17T10:40:12"/>
    <m/>
    <d v="2017-08-17T10:47:21"/>
    <d v="2017-08-16T00:00:00"/>
  </r>
  <r>
    <s v="DS-CS SA2 - 04"/>
    <s v="Network Operator Queries"/>
    <s v="Receipt from Network Operator of a query in respect of data held on the Supply Point Register"/>
    <s v="Record, investigate and resolve the query "/>
    <s v="As soon as reasonably practicable following receipt of the query"/>
    <s v="Contact Management Service (CMS)"/>
    <s v="a) Resolve 50% of Network Operator queries within 10 Xoserve days within the calendar month for 100% of Network Operators_x000a_b) Resolve 70% of Network Operator queries within 20 Xoserve days within the calendar month for 100% of Network Operators_x000a_c) Resolve 90% of Network Operator queries within 40 Xoserve days within the calendar month for 100% of Network Operators_x000a_d) Resolve 100% of Network Operator queries within 80 Xoserve days within the calendar month for 100% of Network Operators_x000a_"/>
    <s v="TPD G1.9.8"/>
    <n v="3"/>
    <s v=" reporting ref 31"/>
    <s v="Business Ops: CDS"/>
    <s v="Dave Ackers "/>
    <s v="Richard Cresswell"/>
    <d v="2017-08-01T00:00:00"/>
    <x v="0"/>
    <s v="Not aware of any failing - 16/08/17"/>
    <m/>
    <d v="2017-08-17T10:40:12"/>
    <m/>
    <d v="2017-08-17T10:47:21"/>
    <d v="2017-08-16T00:00:00"/>
  </r>
  <r>
    <s v="DS-CS SA3 - 01  "/>
    <s v="The receipt, acknowledgement and  processing of all data provided by a User where such data must be recorded in the Supply Point Register "/>
    <s v="Receipt of data from a User which must be recorded in the Supply Point Register"/>
    <s v="Update or record data in the Supply Point Register in compliance with the requirements of TPD Section G, TPD Section M, TPD Section Q, Standard Special Condition A31 and in accordance with the UK Link Manual"/>
    <s v="Within two (2) Supply Point Systems Business Days of requirement to change or record data in the Supply Point Register"/>
    <s v="UK Link Communication "/>
    <m/>
    <s v="TPD Sections G, M and Q_x000a_G2.5.10_x000a_G3.7.2"/>
    <n v="2"/>
    <s v=" reporting ref 16"/>
    <s v="Business Ops: CDS"/>
    <s v="Dave Ackers "/>
    <s v="Lee Jackson"/>
    <d v="2017-08-01T00:00:00"/>
    <x v="0"/>
    <s v="Not aware of any failing - 08/08/17"/>
    <m/>
    <d v="2017-08-17T10:40:12"/>
    <m/>
    <d v="2017-08-17T10:47:21"/>
    <m/>
  </r>
  <r>
    <s v="DS-CS SA5 - 05"/>
    <s v="In relation to NDM Supply Meters maintain a record of valid Meter Readings for no longer than 5 years"/>
    <s v="Receipt of valid Meter Reading "/>
    <s v="Record and maintain the valid Meter Reading"/>
    <s v="Update record of valid Meter Readings as soon as reasonably practicable"/>
    <s v="Update record of valid Meter Readings"/>
    <m/>
    <s v="TPD M5.1.8"/>
    <n v="2"/>
    <s v=" reporting ref 16"/>
    <s v="IS Operations"/>
    <s v="Annie Griffiths"/>
    <s v="Robert Smith"/>
    <d v="2017-08-01T00:00:00"/>
    <x v="0"/>
    <m/>
    <m/>
    <d v="2017-08-17T10:40:12"/>
    <m/>
    <d v="2017-08-17T10:47:21"/>
    <m/>
  </r>
  <r>
    <s v="DS-CS SA5 - 15_x000a_"/>
    <s v="For Class 2 Supply Meters, the validation of a Meter Reading, a Check Read or an Updated Meter Reading"/>
    <s v="The receipt of a Meter Reading, Check Read or Updated Meter Reading from the User to be validated, and where applicable to become a Valid Meter Reading or Check Read accepted by the CDSP"/>
    <s v="Validated Meter Reading, Check Read or Updated Meter Reading, and submission of the validation outcome to the User"/>
    <s v="As required in accordance with TPD E, H, G and S"/>
    <s v="Electronic update to CDSP systems"/>
    <m/>
    <s v="M5.1.6_x000a_M5.3.5(b)(ii)_x000a_M5.12 (except 5.12.9)_x000a_M5.14.1_x000a_M5.16_x000a_M5.13.13_x000a_M5.13.14"/>
    <n v="2"/>
    <s v=" reporting ref 16"/>
    <s v="Business Ops: CDS"/>
    <s v="Dave Ackers "/>
    <s v="Lee Jackson"/>
    <d v="2017-08-01T00:00:00"/>
    <x v="0"/>
    <s v="Not aware of any failing - 08/08/17"/>
    <m/>
    <d v="2017-08-17T10:40:12"/>
    <m/>
    <d v="2017-08-17T10:47:21"/>
    <m/>
  </r>
  <r>
    <s v="DS-CS SA5 - 16_x000a_"/>
    <s v="For Class 3 and 4 Supply Meters, the validation of a Meter Reading, a Check Read or an Updated Meter Reading"/>
    <s v="The receipt of a Meter Reading, Check Read or Updated Meter Reading from the User to be validated, and where applicable to become a Valid Meter Reading or Check Read accepted by the CDSP"/>
    <s v="Validated Meter Reading, Check Read or Updated Meter Reading, and submission of the validation outcome to the User"/>
    <s v="As required in accordance with TPD E, H, G and S"/>
    <s v="Electronic update to CDSP systems"/>
    <m/>
    <s v="M5.1.6_x000a_M5.3.5(b)(ii)_x000a_M5.12 (except 5.12.9)_x000a_M5.14.1_x000a_M5.16_x000a_M5.13.13_x000a_M5.13.14"/>
    <n v="2"/>
    <s v=" reporting ref 16"/>
    <s v="Business Ops: CDS"/>
    <s v="Dave Ackers "/>
    <s v="Lee Jackson"/>
    <d v="2017-08-01T00:00:00"/>
    <x v="0"/>
    <s v="Not aware of any failing - 08/08/17"/>
    <m/>
    <d v="2017-08-17T10:40:12"/>
    <m/>
    <d v="2017-08-17T10:47:21"/>
    <m/>
  </r>
  <r>
    <s v="DS-CS SA5 - 21"/>
    <s v="Generation of an estimated Meter Reading for a Class 2 Supply Meter"/>
    <s v="Failure by the User to submit an Opening Meter Reading"/>
    <s v="Estimated Opening Meter Reading determined and provided to the relevant User"/>
    <s v="The 6th Day after the Supply Point Registration date"/>
    <s v="UK Link Communication"/>
    <m/>
    <s v="M5.13.7(a) 5.13.8(a)"/>
    <n v="2"/>
    <s v=" reporting ref 15"/>
    <s v="Business Ops: CDS"/>
    <s v="Dave Ackers "/>
    <s v="Lee Jackson"/>
    <d v="2017-08-01T00:00:00"/>
    <x v="0"/>
    <s v="Not aware of any failing - 08/08/17"/>
    <m/>
    <d v="2017-08-17T10:40:12"/>
    <m/>
    <d v="2017-08-17T10:47:21"/>
    <m/>
  </r>
  <r>
    <s v="DS-CS SA5 - 22"/>
    <s v="Generation of an estimated Meter Reading for a Class 3 Supply Meter"/>
    <s v="Failure by the User to submit an Opening Meter Reading"/>
    <s v="Estimated Opening Meter Reading determined and provided to the relevant User"/>
    <s v="The 6th Day after the Supply Point Registration date or the 15th day after the Supply Point Registration date depending on the outgoing Supply Point Class"/>
    <s v="UK Link Communication"/>
    <m/>
    <s v="M5.13.7(c) 5.13.9(a)"/>
    <n v="2"/>
    <s v=" reporting ref 15"/>
    <s v="Business Ops: CDS"/>
    <s v="Dave Ackers "/>
    <s v="Lee Jackson"/>
    <d v="2017-08-01T00:00:00"/>
    <x v="0"/>
    <s v="Not aware of any failing - 08/08/17"/>
    <m/>
    <d v="2017-08-17T10:40:12"/>
    <m/>
    <d v="2017-08-17T10:47:21"/>
    <m/>
  </r>
  <r>
    <s v="DS-CS SA5 - 23"/>
    <s v="Generation of an estimated Meter Reading for a Class 4 Supply Meter"/>
    <s v="Failure by the User to submit an Opening Meter Reading"/>
    <s v="Estimated Opening Meter Reading determined and provided to the relevant User"/>
    <s v="The 6th Day after the Supply Point Registration date or the 15th day after the Supply Point Registration date depending on the outgoing Supply Point Class"/>
    <s v="UK Link Communication"/>
    <m/>
    <s v="M5.13.7(c), 5.13.9, 5.13.11(b)"/>
    <n v="2"/>
    <s v=" reporting ref 15"/>
    <s v="Business Ops: CDS"/>
    <s v="Dave Ackers "/>
    <s v="Lee Jackson"/>
    <d v="2017-08-01T00:00:00"/>
    <x v="0"/>
    <s v="Not aware of any failing - 08/08/17"/>
    <m/>
    <d v="2017-08-17T10:40:12"/>
    <m/>
    <d v="2017-08-17T10:47:21"/>
    <m/>
  </r>
  <r>
    <s v="DS-CS SA6 - 11"/>
    <s v="Respond to a LDZ DM Supply Point Capacity Revision Application to reduce or increase the Registered DM Supply Point Capacity. "/>
    <s v="Receipt of a LDZ DM Supply Point Capacity Revision Application from a User or receipt of an application from a Proposing User "/>
    <s v="Send User notice approving or rejecting Capacity Revision Application and where application approved send User notice of revised Supply Point Capacity or send User and the Transporter a referral notice"/>
    <s v="Where a capacity reduction is required, within five (5) Supply Point System Business Days of receipt of application from the User; or where a feasibility assessment  is required, no later than the 18th Supply Point Systems Business Day following receipt of application from the User"/>
    <s v="UK Link Communication"/>
    <s v="Submit 100% of files (excluding transfer of ownership) "/>
    <s v="TPD G5.1.7,                   G5.1.8,  G5.1.10, G5.2.4 _x000a_"/>
    <n v="2"/>
    <s v=" reporting ref 13"/>
    <s v="Business Ops: CDS"/>
    <s v="Dave Ackers "/>
    <s v="Lee Jackson"/>
    <d v="2017-08-01T00:00:00"/>
    <x v="0"/>
    <s v="Not aware of any failing - 08/08/17"/>
    <m/>
    <d v="2017-08-17T10:40:12"/>
    <m/>
    <d v="2017-08-17T10:47:21"/>
    <m/>
  </r>
  <r>
    <s v="DS-CS SA6 - 17"/>
    <s v="Determination of the Annual Quantity for each Supply Meter Point and notification to the Registered User"/>
    <s v="The receipt of a Qualifying Meter Reading, "/>
    <s v="Notification to the Registered User of the calculated AQ, and that the Annual Quantity has crossed the threshold requirement"/>
    <s v="Not later than 5 Business Days before the end of the AQ Calculation Month. "/>
    <s v="UK Link Communication"/>
    <m/>
    <s v="TPD G1.6.6"/>
    <n v="2"/>
    <s v="does not translate to existing reporting"/>
    <s v="Business Ops: CDS"/>
    <s v="Dave Ackers "/>
    <s v="Lee Jackson"/>
    <d v="2017-08-01T00:00:00"/>
    <x v="0"/>
    <s v="Not aware of any failing - 08/08/17"/>
    <m/>
    <d v="2017-08-17T10:40:12"/>
    <m/>
    <d v="2017-08-17T10:47:21"/>
    <m/>
  </r>
  <r>
    <s v="DS-CS SA6 - 18"/>
    <s v="Rejection of a request for a change in the Annual Quantity"/>
    <s v="Receipt of a request for a change in the Annual Quantity "/>
    <s v="Send notification to the User detailing the reasons for the rejection"/>
    <s v="Within 2 Business Days of receipt of a request "/>
    <s v="UK Link Communication"/>
    <m/>
    <s v="TPD G1.6.23, G1.6.25 and G1.6.26"/>
    <n v="2"/>
    <s v="does not translate to existing reporting"/>
    <s v="Business Ops: CDS"/>
    <s v="Dave Ackers "/>
    <s v="Lee Jackson"/>
    <d v="2017-08-01T00:00:00"/>
    <x v="0"/>
    <s v="Not aware of any failing - 08/08/17"/>
    <m/>
    <d v="2017-08-17T10:40:12"/>
    <m/>
    <d v="2017-08-17T10:47:21"/>
    <m/>
  </r>
  <r>
    <s v="DS-CS SA6 - 19"/>
    <s v="Acceptance of a request for a change in the Annual Quantity"/>
    <s v="Receipt of a request for a change in the Annual Quantity "/>
    <s v="Send notification to the User confirming acceptance of request._x000a_Amend the Annual Quantity._x000a_Notify the User five (5) Supply Point Systems Business Days prior to the date the change in Annual Quantity is given effect."/>
    <s v="Submit the acceptance notification within 2 Business Days of receipt of a request._x000a_Amend the Annual Quantity with effect from the first Day of the first month which begins at least 15 Supply Point Systems Business Days after the date on which the User gave notice "/>
    <s v="UK Link Communication"/>
    <m/>
    <s v="TPD G1.6.23,G1.6.25 and G1.6.27"/>
    <n v="2"/>
    <s v="does not translate to existing reporting"/>
    <s v="Business Ops: CDS"/>
    <s v="Dave Ackers "/>
    <s v="Lee Jackson"/>
    <d v="2017-08-01T00:00:00"/>
    <x v="0"/>
    <s v="Not aware of any failing - 08/08/17"/>
    <m/>
    <d v="2017-08-17T10:40:12"/>
    <m/>
    <d v="2017-08-17T10:47:21"/>
    <m/>
  </r>
  <r>
    <s v="DS-CS SA6 - 20"/>
    <s v="Respond to User request to revise Annual Quantity for Supply Point comprising a New Supply Meter Point"/>
    <s v="Receipt of notification from a User, before the Supply Point Registration Date, with the User estimate of the correct Annual Quantity "/>
    <s v="Amend the Annual Quantity to that provided by the User"/>
    <s v="As soon as reasonably practicable"/>
    <s v="UK Link Communication"/>
    <m/>
    <s v="TPD G1.6.29"/>
    <n v="2"/>
    <s v="does not translate to existing reporting"/>
    <s v="Business Ops: CDS"/>
    <s v="Dave Ackers "/>
    <s v="Lee Jackson"/>
    <d v="2017-08-01T00:00:00"/>
    <x v="0"/>
    <m/>
    <m/>
    <d v="2017-08-17T10:40:12"/>
    <m/>
    <d v="2017-08-17T10:47:21"/>
    <m/>
  </r>
  <r>
    <s v="DS-CS SA12 - 01  "/>
    <s v="Record the number for a New Supply Meter Point on the Supply Point Register"/>
    <s v="Receipt of notice that connection works have or will be undertaken to establish a New Supply Meter Point"/>
    <s v="Record the new Supply Point Meter Reference Number and send notice to relevant contractor (utility infrastructure provider) of new Supply Point Meter Reference Number "/>
    <s v="As soon as reasonably practicable following receipt of the notice from the relevant contractor "/>
    <s v="Contact Management Service (CMS) or Conventional Notice"/>
    <s v="Record 95% of Supply Point Meter Reference Numbers on the supply point register within D+1 of receipt (before 3pm) _x000a_Record 100% of Supply Point Meter Reference Numbers on the supply point register within D+3 of receipt (before 3pm) from the relevant contractor (utility infrastructure provider)_x000a_"/>
    <s v="TPD G7.3.1"/>
    <n v="3"/>
    <s v=" reporting ref 34"/>
    <s v="Business Ops: CDS"/>
    <s v="Dave Ackers "/>
    <s v="Richard Cresswell"/>
    <d v="2017-08-01T00:00:00"/>
    <x v="0"/>
    <s v="Not aware of any failing - 16/08/17"/>
    <m/>
    <d v="2017-08-17T10:40:12"/>
    <m/>
    <d v="2017-08-17T10:47:21"/>
    <d v="2017-08-16T00:00:00"/>
  </r>
  <r>
    <s v="DS-CS SA17 - 01"/>
    <s v="Business Day and Supply Point Systems Business Day calendar services"/>
    <s v="In time for delivery of the service by 30 September each year"/>
    <s v="Send all UK Link System Users a list of all Business Days and Supply Point Systems Business Days determined in accordance with the code in the following calendar year"/>
    <s v="By 30 September in each calendar year"/>
    <s v="Conventional Notice or email "/>
    <s v="Make available 100% of relevant documentation (UK Link Manual, Shipper Interface Document, User Notification Service, etc.) within specified period."/>
    <s v="TPD G1.10.3"/>
    <n v="3"/>
    <s v=" reporting ref 35"/>
    <s v="Business Ops: IC&amp;C"/>
    <s v="Mark Cockayne / Fiona Cottam / Dan Donovan"/>
    <s v="tbc"/>
    <d v="2017-08-01T00:00:00"/>
    <x v="0"/>
    <m/>
    <m/>
    <d v="2017-08-17T10:40:12"/>
    <m/>
    <d v="2017-08-17T10:47:21"/>
    <m/>
  </r>
  <r>
    <s v="DS-NCS SA18-06"/>
    <s v="Shared Supply meter Point Daily Allocations "/>
    <s v="Receipt of read data and daily Calorific Values "/>
    <s v="Send the Sharing Registered User Agent allocated volume for the previous day for Shared Supply Meter Points which are not telemetered"/>
    <s v="By 16.30 on the day following the Gas Day "/>
    <s v="Conventional Notice "/>
    <m/>
    <m/>
    <n v="2"/>
    <s v="New"/>
    <s v="Business Ops: CDS"/>
    <s v="Dave Ackers "/>
    <s v="Lee Jackson"/>
    <d v="2017-08-01T00:00:00"/>
    <x v="0"/>
    <m/>
    <m/>
    <d v="2017-08-17T10:40:12"/>
    <m/>
    <d v="2017-08-17T10:47:21"/>
    <m/>
  </r>
  <r>
    <s v="DS-NCS SA18-07"/>
    <s v="Notification of no meter inspection for 2 years"/>
    <s v="Where the CDSP determines that Standard Special Condition A10 paragraph 6 of GT Licence applies"/>
    <s v="Send relevant User date by which meter inspection must be carried out"/>
    <s v="By not later than four (4) months prior to the date by which the meter inspection must be carried out"/>
    <s v="UK Link Communication"/>
    <s v="Notify 100% of supply meter points which require a meter inspection to the User "/>
    <m/>
    <n v="4"/>
    <s v=" reporting ref 45"/>
    <s v="Business Ops: CDS"/>
    <s v="Dave Ackers "/>
    <s v="Lee Jackson"/>
    <d v="2017-08-01T00:00:00"/>
    <x v="0"/>
    <s v="Not aware of any failing - 08/08/17"/>
    <m/>
    <d v="2017-08-17T10:40:12"/>
    <m/>
    <d v="2017-08-17T10:47:21"/>
    <m/>
  </r>
  <r>
    <s v="ASGT-CS SA2-01"/>
    <s v="Standards of Service query management "/>
    <s v="Receipt of a Standard of Service Financial Query from a Shipper User"/>
    <s v="Record, investigate and resolve Query in accordance with the Standard of Services Query Management Operational Guidelines"/>
    <s v="In accordance with the requirements of TPD Section S4.7 and the Standard of Services Query Management Operational Guidelines"/>
    <s v="Contact Management Service (CMS)"/>
    <s v="Valid Invoice Queries for calculation errors do not exceed 2% of issued charges, by volume for submitted Invoice Documents in the relevant Billing Period    _x000a__x000a_"/>
    <s v="TPD S4.7 and chapter 5 of the Standard of Services Query Management Operational Guidelines TPD Section G1.9.8_x000a_and G1.18 "/>
    <n v="2"/>
    <s v=" reporting ref 8 and 9"/>
    <s v="Business Ops: IC&amp;C"/>
    <s v="Mark Cockayne  "/>
    <s v="tbc"/>
    <d v="2017-08-01T00:00:00"/>
    <x v="0"/>
    <m/>
    <m/>
    <d v="2017-08-17T10:40:12"/>
    <m/>
    <d v="2017-08-17T10:47:21"/>
    <m/>
  </r>
  <r>
    <s v="ASGT-CS SA2-02"/>
    <s v="GRE Invoice Query service"/>
    <s v="Receipt from a User of a valid GRE query"/>
    <s v="Record, investigate and resolve query and in accordance with GRE Invoice Query Incentive Scheme Methodology and submit, if appropriate, an Adjustment Invoice"/>
    <s v="In accordance with the Invoice Query Incentive Scheme Methodology"/>
    <s v="Contact Management Service (CMS) and UK Link Communication"/>
    <s v="Resolve, adjust and invoice 100% of valid GRE queries (not read related) "/>
    <s v="TPD S4.7 "/>
    <n v="2"/>
    <s v=" reporting ref 10"/>
    <s v="Business Ops: IC&amp;C"/>
    <s v="Fiona Cottam"/>
    <s v="Victoria Spiller"/>
    <d v="2017-08-01T00:00:00"/>
    <x v="0"/>
    <m/>
    <m/>
    <d v="2017-08-17T10:40:12"/>
    <m/>
    <d v="2017-08-17T10:47:21"/>
    <d v="2017-08-04T00:00:00"/>
  </r>
  <r>
    <s v="ASGT-CS SA5-14"/>
    <s v="For Class 1 Supply Meters, the validation of a Meter Reading or a Check read"/>
    <s v="The receipt of a Meter Reading, or Check Read, from the Transporter to be validated, and where applicable to become a Valid Meter Reading or Check Read accepted by the CDSP._x000a_The provision of the Valid Daily Meter Reading to the Registered User."/>
    <s v="Accepted Valid Meter Reading or Check Read."/>
    <s v="Valid Daily Meter Reading to the Registered User by 11:00 hours on Day D+1"/>
    <s v="Electronic update to CDSP systems"/>
    <m/>
    <s v="M5.1.6_x000a_M5.6.1_x000a_M5.12 (except 5.12.9)_x000a_M6.3.1(c )_x000a_"/>
    <n v="2"/>
    <s v=" reporting ref 22"/>
    <s v="Business Ops: CDS"/>
    <s v="Dave Ackers "/>
    <s v="Lee Jackson"/>
    <d v="2017-08-01T00:00:00"/>
    <x v="0"/>
    <s v="Not aware of any failing - 08/08/17"/>
    <m/>
    <d v="2017-08-17T10:40:12"/>
    <m/>
    <d v="2017-08-17T10:47:21"/>
    <m/>
  </r>
  <r>
    <s v="ASGT-CS SA5-15"/>
    <s v="For Class 1 Supply Meters, the actions undertaken as a result of receiving a Valid Meter Reading or Check read"/>
    <s v="The acceptance of a Valid Meter Reading, Check Read or Updated Meter Reading_x000a_"/>
    <s v="The determined UDQO and Annual Quantity of the relevant Supply Point._x000a_The calculation of the Metered Volume and Metered Quantity."/>
    <s v="As required in accordance with TPD E, H, G and S_x000a_The provision of the Valid Daily Meter Reading to the Registered User by 11:00 hours on Day D+2"/>
    <s v="Electronic update to CDSP systems"/>
    <m/>
    <s v="M5.1.7 _x000a_M5.12.9_x000a_"/>
    <n v="2"/>
    <s v=" reporting ref 16"/>
    <s v="Business Ops: CDS"/>
    <s v="Dave Ackers "/>
    <s v="Lee Jackson"/>
    <d v="2017-08-01T00:00:00"/>
    <x v="0"/>
    <s v="Not aware of any failing - 08/08/17"/>
    <m/>
    <d v="2017-08-17T10:40:12"/>
    <m/>
    <d v="2017-08-17T10:47:21"/>
    <m/>
  </r>
  <r>
    <s v="ASGT-CS SA5-16"/>
    <s v="For Class 2 Supply Meters, the actions undertaken as a result of receiving a Valid Meter Reading, Check Read or Updated Meter Reading"/>
    <s v="The acceptance of a Valid Meter Reading, Check Read or Updated Meter Reading_x000a_"/>
    <s v="The determined UDQO and Annual Quantity of the relevant Supply Point._x000a_The calculation of the Metered Volume and Metered Quantity."/>
    <s v="As required in accordance with TPD E, H, G and S"/>
    <s v="Electronic update to CDSP systems"/>
    <m/>
    <s v="M5.1.7_x000a_M5.12.9_x000a_M5.14.3_x000a_M5.16.3_x000a_"/>
    <n v="2"/>
    <s v=" reporting ref 16"/>
    <s v="Business Ops: CDS"/>
    <s v="Dave Ackers "/>
    <s v="Lee Jackson"/>
    <d v="2017-08-01T00:00:00"/>
    <x v="0"/>
    <s v="Not aware of any failing - 08/08/17"/>
    <m/>
    <d v="2017-08-17T10:40:12"/>
    <m/>
    <d v="2017-08-17T10:47:21"/>
    <m/>
  </r>
  <r>
    <s v="ASGT-CS SA5-17"/>
    <s v="For Class 3 and 4 Supply Meters, the actions undertaken as a result of receiving a Valid Meter Reading, Check Read or Updated Meter Reading"/>
    <s v="The acceptance of a Valid Meter Reading or Check Read "/>
    <s v="For Offtake Reconciliation and determination of the Annual Quantity of the relevant Supply Point._x000a_The calculation of the Metered Volume and Metered Quantity."/>
    <s v="As required in accordance with TPD E, H, G and S"/>
    <s v="Electronic update to CDSP systems"/>
    <m/>
    <s v="M5.1.7_x000a_M5.12.9_x000a_M5.14.3_x000a_M5.16.3"/>
    <n v="2"/>
    <s v=" reporting ref 16"/>
    <s v="Business Ops: CDS"/>
    <s v="Dave Ackers "/>
    <s v="Lee Jackson"/>
    <d v="2017-08-01T00:00:00"/>
    <x v="0"/>
    <s v="Not aware of any failing - 08/08/17"/>
    <m/>
    <d v="2017-08-17T10:40:12"/>
    <m/>
    <d v="2017-08-17T10:47:21"/>
    <m/>
  </r>
  <r>
    <s v="ASGT-CS SA7-02"/>
    <s v="Submission of scheduled Invoice Documents for each Invoice Type following the end of each Billing Period"/>
    <s v="The end of the relevant Billing Period"/>
    <s v="Send Users an Invoice Document for each applicable Invoice Type for the Billing Period"/>
    <s v="On the relevant Business Day following the relevant Billing Period, as established in accordance with TPD Section S1.4.2, in the case of an Ancillary Invoice in accordance with TPD Sections S2.4.4 and S2.4.6 and in the case of Ancillary Invoices, Adjustment Invoices and Interest Invoices in accordance with TPD Section S2.5.2"/>
    <s v="UK Link Communication"/>
    <s v="a) Submit 100% of User scheduled Invoice Documents and supporting information for each Invoice Type on the invoice date for the relevant Billing Period      "/>
    <s v="TPD Sections S1.1.2, S1.2.1, S1.2.2, S1.4.1 and S1.4.2"/>
    <n v="1"/>
    <s v=" reporting ref 3"/>
    <s v="Business Ops: IC&amp;C"/>
    <s v="Mark Cockayne / Fiona Cottam / Dan Donovan"/>
    <s v="tbc"/>
    <d v="2017-08-01T00:00:00"/>
    <x v="0"/>
    <m/>
    <m/>
    <d v="2017-08-17T10:40:12"/>
    <m/>
    <d v="2017-08-17T10:47:21"/>
    <m/>
  </r>
  <r>
    <s v="ASGT-CS SA7-03"/>
    <s v="Submission of Ancillary Invoices"/>
    <s v="Request from Transporter to submit an Ancillary Invoice "/>
    <s v="Send Users an Ancillary Invoice "/>
    <s v="In accordance with TPD Section S2.4.2"/>
    <s v="UK Link or Conventional Notice"/>
    <s v="Submit 98% of User Invoice Documents and supporting information for an Ancillary Invoice on dates notified by the CDSP to the User"/>
    <s v="TPD Sections S2.4.2"/>
    <n v="1"/>
    <s v=" reporting ref 5"/>
    <s v="Business Ops: IC&amp;C"/>
    <s v="Mark Cockayne / Fiona Cottam / Dan Donovan"/>
    <s v="tbc"/>
    <d v="2017-08-01T00:00:00"/>
    <x v="0"/>
    <m/>
    <m/>
    <d v="2017-08-17T10:40:12"/>
    <m/>
    <d v="2017-08-17T10:47:21"/>
    <m/>
  </r>
  <r>
    <s v="ASGT-CS SA7-04"/>
    <s v="Submission of supporting data for Invoice Documents"/>
    <s v="Submission of an Invoice Document or occurrence of due date for submission of supporting data"/>
    <s v="Send Users complete and accurate supporting data as specified in the UK Link Manual"/>
    <s v="On the date of submission of a scheduled Invoice Document or five (5) calendar days in advance of date of submission of unscheduled Invoice Documents "/>
    <s v="UK Link Communication (or in the case of an Ancillary Invoice, email or Conventional Notice or for Amendment Invoice Documents, publish on the UK Link documents)"/>
    <s v="a) Submit 100% of User scheduled Invoice Documents and supporting information for each Invoice Type on the invoice date for the relevant Billing Period      b) Valid Invoice Queries for calculation errors do not exceed 2% of issued charges, by volume for submitted Invoice Documents in the relevant Billing Period "/>
    <s v="TPD Sections S1.3.4 and S1.3.6"/>
    <n v="1"/>
    <s v=" reporting ref 3, 4 and 5"/>
    <s v="Business Ops: IC&amp;C"/>
    <s v="Mark Cockayne / Fiona Cottam / Dan Donovan"/>
    <s v="tbc"/>
    <d v="2017-08-01T00:00:00"/>
    <x v="0"/>
    <m/>
    <m/>
    <d v="2017-08-17T10:40:12"/>
    <m/>
    <d v="2017-08-17T10:47:21"/>
    <m/>
  </r>
  <r>
    <s v="ASGT-CS SA7-05"/>
    <s v="Submission of Invoice Document following submission of incorrectly stated Invoice Document"/>
    <s v="Incorrectly stated Invoice Document submitted to User and the CDSP is made aware Invoice Document incorrect"/>
    <s v="Send User an Adjustment Invoice or Ancillary  Invoice"/>
    <s v="As soon as reasonably practicable after an invoice query is resolved, and in any event by the end of the second following month"/>
    <s v="UK Link Communication "/>
    <s v="a) Submit 100% of User Invoice Documents for an Adjustment Invoice by month+2 following invoice query resolution b) Resolve, adjust and invoice 100% of valid GRE queries (not read related) in accordance with the timescales within the GRE Invoice Query Incentive Scheme Methodology"/>
    <s v="TPD Section S1.8.1"/>
    <n v="1"/>
    <s v=" reporting ref 6 and 10"/>
    <s v="Business Ops: IC&amp;C"/>
    <s v="Fiona Cottam"/>
    <s v="Simon Bissett"/>
    <d v="2017-08-01T00:00:00"/>
    <x v="0"/>
    <s v="Invoice issued on an Ad Hoc basis, no invoice issued in last 2 years"/>
    <m/>
    <d v="2017-08-17T10:40:12"/>
    <m/>
    <d v="2017-08-17T10:47:21"/>
    <s v="Not Applicable"/>
  </r>
  <r>
    <s v="ASGT-CS SA7-06"/>
    <s v="Calculation and submission of Invoice Documents for credit interest on invoice adjustments and compensation"/>
    <s v="Requirement for interest payment in accordance with Uniform Network Code"/>
    <s v="Submission of an Interest Invoice"/>
    <s v="As soon as reasonably practicable, and in the case of interest on invoice adjustments arising from Invoice Queries, no later than the end of the third (3rd) month following resolution of the query."/>
    <s v="UK Link Communication"/>
    <s v="Submit 100% of User Invoice Documents for an Adjustment Invoice by month+2 following invoice query resolution"/>
    <s v="TPD Section S4.3.2, S4.4.2 and V10.3.3"/>
    <n v="1"/>
    <s v=" reporting ref 6"/>
    <s v="Business Ops: IC&amp;C"/>
    <s v="Mark Cockayne"/>
    <s v="Simon Bissett"/>
    <d v="2017-08-01T00:00:00"/>
    <x v="0"/>
    <s v="Month + 1,_x000a_ when a Duplicate is found"/>
    <m/>
    <d v="2017-08-17T10:40:12"/>
    <m/>
    <d v="2017-08-17T10:47:21"/>
    <s v="Not Applicable"/>
  </r>
  <r>
    <s v="ASGT-CS SA8-01"/>
    <s v="Maintain a record of a User's Secured Credit Limit"/>
    <s v="Receipt of information from applicant User to support admission requirements "/>
    <s v="Maintain an up to date and accurate record of a User's current Secured Credit Limit "/>
    <s v="Ongoing"/>
    <s v="The CDSP to maintain an up to date and accurate record of a User's Secured Credit Limit"/>
    <s v="Review 100% of existing Security arrangements and obtain replacements (if applicable) annually."/>
    <s v="TPD Section X2.2.3"/>
    <n v="3"/>
    <s v=" reporting ref 30_x000a_"/>
    <s v="Business Ops: IC&amp;C"/>
    <s v="Dan Donvan"/>
    <s v="Lorraine O'Shaughnessy"/>
    <d v="2017-08-01T00:00:00"/>
    <x v="0"/>
    <m/>
    <m/>
    <d v="2017-08-17T10:40:12"/>
    <m/>
    <d v="2017-08-17T10:47:21"/>
    <d v="2017-08-14T00:00:00"/>
  </r>
  <r>
    <s v="ASGT-CS SA8-02"/>
    <s v="Respond to application from a User for an increased Secured Credit Limit"/>
    <s v="Receipt of application for an increased Secured Credit Limit from a User "/>
    <s v="Review application and security provided (if any), and where appropriate, revise the User's Secured Credit Limit in accordance with the Energy Balancing Credit Rules"/>
    <s v="As soon as reasonably practicable following receipt of User's application"/>
    <s v="Update the record of the User's Secured Credit Limit"/>
    <s v="Review 100% of existing Security arrangements and obtain replacements (if applicable) annually."/>
    <s v="TPD Section X2.2.5"/>
    <n v="3"/>
    <s v=" reporting ref 30_x000a_"/>
    <s v="Business Ops: IC&amp;C"/>
    <s v="Dan Donvan"/>
    <s v="Lorraine O'Shaughnessy"/>
    <d v="2017-08-01T00:00:00"/>
    <x v="0"/>
    <m/>
    <m/>
    <d v="2017-08-17T10:40:12"/>
    <m/>
    <d v="2017-08-17T10:47:21"/>
    <d v="2017-08-14T00:00:00"/>
  </r>
  <r>
    <s v="ASGT-CS SA8-03"/>
    <s v="Revise a User's Secured Credit Limit for TPD Section X2.2.6(a) purposes"/>
    <s v="Occurrence of one of the events referred to in TPD Section X2.2.6(a) "/>
    <s v="Review User's Secured Credit Limit and security provided (if any), and where appropriate, revise the User's Secured Credit Limit in accordance with the Energy Balancing Credit Rules"/>
    <s v="As soon as reasonably practicable following occurrence of the relevant event referred to in TPD Section X2.2.6(a)"/>
    <s v="Update the record of the User's Secured Credit Limit"/>
    <s v="Review 100% of existing Security arrangements and obtain replacements (if applicable) annually."/>
    <s v="TPD Section X2.2.6(a)"/>
    <n v="3"/>
    <s v=" reporting ref 30_x000a_"/>
    <s v="Business Ops: IC&amp;C"/>
    <s v="Dan Donvan"/>
    <s v="Lorraine O'Shaughnessy"/>
    <d v="2017-08-01T00:00:00"/>
    <x v="0"/>
    <m/>
    <m/>
    <d v="2017-08-17T10:40:12"/>
    <m/>
    <d v="2017-08-17T10:47:21"/>
    <d v="2017-08-14T00:00:00"/>
  </r>
  <r>
    <s v="ASGT-CS SA8-04"/>
    <s v="Revise a User's Secured Credit Limit for TPD Section X2.2.6(b) purposes"/>
    <s v="Occurrence of the event referred to in TPD Section X2.2.6(b)"/>
    <s v="Review User's Secured Credit Limit and security provided (if any), and where appropriate, revise the User's Secured Credit Limit in accordance with the Energy Balancing Credit Rules"/>
    <s v="As soon as reasonably practicable following occurrence of the event referred to in TPD Section X2.2.6(b)"/>
    <s v="Update the record of the User's Secured Credit Limit"/>
    <s v="Review 100% of existing Security arrangements and obtain replacements (if applicable) annually."/>
    <s v="TPD Section X2.2.6(b)"/>
    <n v="3"/>
    <s v=" reporting ref 30_x000a_"/>
    <s v="Business Ops: IC&amp;C"/>
    <s v="Dan Donvan"/>
    <s v="Lorraine O'Shaughnessy"/>
    <d v="2017-08-01T00:00:00"/>
    <x v="0"/>
    <m/>
    <m/>
    <d v="2017-08-17T10:40:12"/>
    <m/>
    <d v="2017-08-17T10:47:21"/>
    <d v="2017-08-14T00:00:00"/>
  </r>
  <r>
    <s v="ASGT-CS SA8-12"/>
    <s v="Submission of a Cash Call to a User"/>
    <s v="User's Outstanding Relevant Balancing Indebtedness exceeds the User's Cash Call Limit"/>
    <s v="Send the User a Cash Call notice"/>
    <s v="As soon as reasonably practicable following calculation of the User's Outstanding Relevant Balancing Indebtedness"/>
    <s v="Facsimile or telephone confirmed by facsimile (in the format set out in the Energy Balancing Credit Rules)"/>
    <s v="Issue 90% of cash calls by 3pm every Business Day "/>
    <s v="TPD Section X2.6.1 "/>
    <n v="3"/>
    <s v=" reporting ref 25"/>
    <s v="Business Ops: IC&amp;C"/>
    <s v="Dan Donvan"/>
    <s v="Lorraine O'Shaughnessy"/>
    <d v="2017-08-01T00:00:00"/>
    <x v="0"/>
    <m/>
    <m/>
    <d v="2017-08-17T10:40:12"/>
    <m/>
    <d v="2017-08-17T10:47:21"/>
    <d v="2017-08-14T00:00:00"/>
  </r>
  <r>
    <s v="ASGT-CS SA8-19"/>
    <s v="Notification of non payment by a User of a Cash Call"/>
    <s v="Non payment of the Cash Call by the User by close of the Business Day following Day on which Cash Call was made by the CDSP"/>
    <s v="Send notice of non payment to the User and send a copy of the notice to the Authority and suspend credit payments to User"/>
    <s v="As soon as reasonably practicable following non payment by the User"/>
    <s v="Telephone confirmed by facsimile and first class pre-paid post"/>
    <s v="Issue 100% of failure to pay notices on the next Business Day following the Payment Due Date"/>
    <s v="TPD Sections X2.9.1 and X2.9.4"/>
    <n v="3"/>
    <s v=" reporting ref 26"/>
    <s v="Business Ops: IC&amp;C"/>
    <s v="Dan Donvan"/>
    <s v="Lorraine O'Shaughnessy"/>
    <d v="2017-08-01T00:00:00"/>
    <x v="0"/>
    <m/>
    <m/>
    <d v="2017-08-17T10:40:12"/>
    <m/>
    <d v="2017-08-17T10:47:21"/>
    <d v="2017-08-14T00:00:00"/>
  </r>
  <r>
    <s v="ASGT-CS SA8-23"/>
    <s v="Notification of the non payment by a User of an Energy Balancing Invoice "/>
    <s v="Non payment of the net invoice Amount under an Energy Balancing Invoice on the Invoice Due Date "/>
    <s v="Send notice to the User that a Termination Notice may be issued in the event of the continued non payment of the net invoice Amount and send a copy of the notice to the Authority"/>
    <s v="As soon as reasonably practicable following the Invoice Due Date"/>
    <s v="Telephone, confirmed by facsimile or  first class pre-paid post"/>
    <s v="a) Collect 98% of Cash by the Payment Due Date – measured as an average monthly year to date total (January to December of any one year)                                 b) Collect 100% of Cash by the Payment Due Date + 2 Business Days                                 _x000a_ c) Record 95% of receipted payments by D+1 "/>
    <s v="TPD Sections X3.2.1 and X3.2.3"/>
    <n v="3"/>
    <s v=" reporting ref 27, 28, 29"/>
    <s v="Business Ops: IC&amp;C"/>
    <s v="Dan Donvan"/>
    <s v="Lorraine O'Shaughnessy"/>
    <d v="2017-08-01T00:00:00"/>
    <x v="0"/>
    <m/>
    <m/>
    <d v="2017-08-17T10:40:12"/>
    <m/>
    <d v="2017-08-17T10:47:21"/>
    <d v="2017-08-14T00:00:00"/>
  </r>
  <r>
    <s v="ASGT CS SA11 02"/>
    <s v="Registration of an iGT System"/>
    <s v="Unless notified of a rejection the iGT System register request is deemed to be approved."/>
    <s v="Creation of the iGT System on UK Link system and the allocation of the CSEP Id to the iGT System._x000a_Where applicable, the provision of information to the relevant Gas Transporter and Shipper(s)"/>
    <s v="As soon as reasonably practicable"/>
    <s v="UK Link"/>
    <s v="Within 2 Business Days of deemed approval"/>
    <s v="IGTAD B2.4.1"/>
    <n v="1"/>
    <s v="New"/>
    <s v="Business Ops: CDS"/>
    <s v="Dave Ackers "/>
    <s v="Lee Jackson"/>
    <d v="2017-08-01T00:00:00"/>
    <x v="0"/>
    <s v="Not aware of any failing - 08/08/17"/>
    <m/>
    <d v="2017-08-17T10:40:12"/>
    <m/>
    <d v="2017-08-17T10:47:21"/>
    <m/>
  </r>
  <r>
    <s v="ASGT-CS SA20-01"/>
    <s v="Operation, management and support of Data Centres"/>
    <s v="Requirement to operate, manage and support Data Centres"/>
    <s v="Operating, managing and supporting Data Centres"/>
    <s v="Ongoing"/>
    <s v="Online access to UK Link Gemini"/>
    <s v="Provide 99% availability of UK Link Gemini within scheduled service hours at 23 hours per day Monday to Saturday and at 22 hours on Sundays (reflecting Planned Downtime for scheduled maintenance in accordance with UK Link Manual)"/>
    <s v="UKLink Manual"/>
    <n v="1"/>
    <s v=" reporting ref 1"/>
    <s v="IS Operations"/>
    <s v="Annie Griffiths"/>
    <s v="Robert Smith"/>
    <d v="2017-08-01T00:00:00"/>
    <x v="0"/>
    <m/>
    <m/>
    <d v="2017-08-17T10:40:12"/>
    <m/>
    <d v="2017-08-17T10:47:21"/>
    <m/>
  </r>
  <r>
    <s v="ASGT-CS SA20-02"/>
    <s v="Operation, management and support of Application Servers"/>
    <s v="Requirement to operate, manage and support Application Servers"/>
    <s v="Operating, managing and supporting Application Servers, including storage management, systems programming, capacity planning, performance tuning and maintenance"/>
    <s v="Ongoing"/>
    <s v="Online access to UK Link Gemini "/>
    <s v="Provide 99% availability of UK Link Gemini within scheduled service hours at 23 hours per day Monday to Saturday and at 22 hours on Sundays (reflecting Planned Downtime for scheduled maintenance in accordance with UK Link Manual)"/>
    <s v="UKLink Manual"/>
    <n v="1"/>
    <s v=" reporting ref 1"/>
    <s v="IS Operations"/>
    <s v="Annie Griffiths"/>
    <s v="Robert Smith"/>
    <d v="2017-08-01T00:00:00"/>
    <x v="0"/>
    <m/>
    <m/>
    <d v="2017-08-17T10:40:12"/>
    <m/>
    <d v="2017-08-17T10:47:21"/>
    <m/>
  </r>
  <r>
    <s v="ASGT-CS SA20-03"/>
    <s v="Provision of operations support for Application Servers"/>
    <s v="Requirement to provide operations support for Application Servers"/>
    <s v="Providing operations support"/>
    <s v="Ongoing"/>
    <s v="Online access to UK Link Gemini "/>
    <s v="Provide 99% availability of UK Link Gemini within scheduled service hours at 23 hours per day Monday to Saturday and at 22 hours on Sundays (reflecting Planned Downtime for scheduled maintenance in accordance with UK Link Manual)"/>
    <s v="UKLink Manual"/>
    <n v="1"/>
    <s v=" reporting ref 1"/>
    <s v="IS Operations"/>
    <s v="Annie Griffiths"/>
    <s v="Robert Smith"/>
    <d v="2017-08-01T00:00:00"/>
    <x v="0"/>
    <m/>
    <m/>
    <d v="2017-08-17T10:40:12"/>
    <m/>
    <d v="2017-08-17T10:47:21"/>
    <m/>
  </r>
  <r>
    <s v="ASGT-NC SA16-01"/>
    <s v="Provision of information in relation to gas illegally taken"/>
    <s v="Receipt of notice of alleged incident of gas illegally taken"/>
    <s v="Submit notice to User and/or Network Operator for investigation into alleged incident or for safety visit"/>
    <s v="Within two (2) Business Days of receipt of notice and where safety prejudiced as soon as practicably possible"/>
    <s v="Contact Management Service (CMS) or Conventional Notice"/>
    <s v="Notify relevant parties of information for 100% of cases in relation to notification of gas illegally taken within 2 Business Days of receipt (excluding safety visit requirements)"/>
    <s v="Standard Condition 8"/>
    <n v="4"/>
    <s v=" reporting ref 44"/>
    <s v="Business Ops: CDS"/>
    <s v="Dave Ackers "/>
    <s v="Richard Cresswell"/>
    <d v="2017-08-01T00:00:00"/>
    <x v="0"/>
    <s v="Not aware of any failing - 16/08/17"/>
    <m/>
    <d v="2017-08-17T10:40:12"/>
    <m/>
    <d v="2017-08-17T10:47:21"/>
    <d v="2017-08-16T00:00:00"/>
  </r>
  <r>
    <s v="ASGT-NC SA16-03"/>
    <s v="Notification of proposed connection or disconnection of meter to a service pipe"/>
    <s v="Receipt of notification of proposed connection or disconnection "/>
    <s v="Send relevant User a copy of the notification together with other relevant information which the CDSP holds in relation to the meter"/>
    <s v="Within two (2) Business Days of identification of User "/>
    <s v="UK Link Communication"/>
    <s v="Submit 100% of effective transfer of ownership and meter asset notification files in accordance with the UK Link Manual to Users by no later than the 5th day before the proposed Supply Point Registration Date "/>
    <s v="Standard Special Condition A10 paragraph 6"/>
    <n v="2"/>
    <s v=" "/>
    <s v="Business Ops: CDS"/>
    <s v="Dave Ackers "/>
    <s v="Lee Jackson"/>
    <d v="2017-08-01T00:00:00"/>
    <x v="0"/>
    <s v="Not aware of any failing - 08/08/17"/>
    <m/>
    <d v="2017-08-17T10:40:12"/>
    <m/>
    <d v="2017-08-17T10:47:21"/>
    <m/>
  </r>
  <r>
    <s v="ASGT-NC SA16-06"/>
    <s v="Provision of relevant data to domestic customers or persons acting on their behalf (but not gas shippers or their agents) or to any customer of a gas supplier in relation to premises occupied, or to be occupied, by the customer"/>
    <s v="Receipt of request from a domestic customer or a person acting on their behalf (but not a gas shipper or its agents) or receipt of request from a customer of a gas supplier for any relevant data which relate to the premises occupied, or to be occupied, by the customer._x000a_Receipt of a request from a gas customer for the provision of the identity of the GT to the premises in question"/>
    <s v="Provide the relevant data in relation to which the request related "/>
    <s v="On receipt of request "/>
    <s v="Telephone"/>
    <s v="a) Provide supply point information and relevant data to appropriate customers between Monday to Friday 8.30am to 5pm (excluding bank holiday)      b) Answer 90% of Reportable Calls to the M Number service within 30 seconds of the call being offered to a call handler. The performance is measured over a financial year."/>
    <s v="Standard Special Condition A31 paragraph 2© and 2€"/>
    <n v="3"/>
    <s v=" reporting ref 33 and 39"/>
    <s v="Business Ops: CDS"/>
    <s v="Dave Ackers "/>
    <s v="Richard Cresswell"/>
    <d v="2017-08-01T00:00:00"/>
    <x v="0"/>
    <s v="Not aware of any failing - 16/08/17"/>
    <m/>
    <d v="2017-08-17T10:40:12"/>
    <m/>
    <d v="2017-08-17T10:47:21"/>
    <d v="2017-08-16T00:00:00"/>
  </r>
  <r>
    <s v="ASGT-NC SA16-10"/>
    <s v="Conduct a customer satisfaction survey with shippers on the services provided to shippers on behalf of Networks."/>
    <s v="Conduct a customer satisfaction survey twice per year."/>
    <s v="Customer satisfaction survey results published to Networks and Shipper."/>
    <s v="Within two (2) months of the survey closure."/>
    <s v="Email and presentation through operational forum."/>
    <s v="Maintain an overall score of the equivalent of 3.5 or above out of 5_x000a_"/>
    <m/>
    <n v="2"/>
    <s v=" reporting ref 51"/>
    <s v="Industry Engagement"/>
    <s v="Darren Jackson"/>
    <s v="Adam Jones"/>
    <d v="2017-08-01T00:00:00"/>
    <x v="0"/>
    <m/>
    <m/>
    <d v="2017-08-17T10:40:12"/>
    <m/>
    <d v="2017-08-17T10:47:21"/>
    <m/>
  </r>
  <r>
    <s v="ASGT-NC SA18-01"/>
    <s v="Provision of information and data held by CDSP following complaint to a Network Operator by a User, the Authority, Consumer Focus or Consumer Direct"/>
    <s v="Receipt of request from a Network Operator for the relevant information and data"/>
    <s v="Send the relevant Network Operator the relevant information and data"/>
    <s v="Within eight (8) Business Days of the receipt of the Network Operator's request"/>
    <s v="Contact Management Service (CMS)"/>
    <s v="Support 100% of requests for information and data in relation to complaints to Network Operators within 5 Business Days of receipt for 100% of Network Operators"/>
    <m/>
    <n v="3"/>
    <s v=" reporting ref 32"/>
    <s v="Industry Engagement"/>
    <s v="Darren Jackson"/>
    <s v="Mike Orsler"/>
    <d v="2017-08-01T00:00:00"/>
    <x v="0"/>
    <m/>
    <m/>
    <d v="2017-08-17T10:40:12"/>
    <m/>
    <d v="2017-08-17T10:47:21"/>
    <m/>
  </r>
  <r>
    <s v="ASGT-NC SA22-08"/>
    <s v="Notification of submission of Invoice Documents"/>
    <s v="Submission to Users of Invoice Documents "/>
    <s v="Send Network Operator notice and relevant content relating to Invoice Documents that have been submitted to all Users (SIF &amp; SIR)"/>
    <s v="Within twenty four (24) hours of the submission of the Invoice Documents to  Users"/>
    <s v="File transfer or Conventional Notice"/>
    <s v="Notify the Network Operators of agreed Invoice Document information for 100% of invoices submitted to Users within D+1 of submission  "/>
    <m/>
    <n v="1"/>
    <s v=" reporting ref 7"/>
    <s v="Business Ops: IC&amp;C"/>
    <s v="Mark Cockayne / Fiona Cottam / Dan Donovan"/>
    <s v="tbc"/>
    <d v="2017-08-01T00:00:00"/>
    <x v="0"/>
    <s v="Not aware of any failing - 08/08/17"/>
    <m/>
    <d v="2017-08-17T10:40:12"/>
    <m/>
    <d v="2017-08-17T10:47:21"/>
    <m/>
  </r>
  <r>
    <s v="SS SA22 05"/>
    <s v="Notification of the failure by a User to obtain a valid Meter Reading for a monthly Read Meter"/>
    <s v="The failure by the User to provide the CDSP with a valid Meter Reading in accordance with TPD Section M 5"/>
    <s v="Send a notice to the relevant Transporter and the User of the failure of the User to provide a valid Meter Reading for the relevant monthly Read Meter"/>
    <s v="As soon as reasonably practicable following the failure by the User to provide the valid Meter Reading by the required date "/>
    <s v="Conventional Notice and email"/>
    <m/>
    <s v="TPD M5.10.2"/>
    <n v="4"/>
    <s v=" reporting ref 46"/>
    <s v="Business Ops: CDS"/>
    <s v="Dave Ackers "/>
    <s v="Richard Cresswell"/>
    <d v="2017-08-01T00:00:00"/>
    <x v="0"/>
    <s v="Not aware of any failing - 16/08/17"/>
    <m/>
    <d v="2017-08-17T10:40:12"/>
    <m/>
    <d v="2017-08-17T10:47:21"/>
    <d v="2017-08-16T00:00:00"/>
  </r>
  <r>
    <s v="SS SA22 06"/>
    <s v="Notification of the failure by a User to obtain a valid Meter Reading for an Annual Read Meter"/>
    <s v="The failure by the User to provide the CDSP with a valid Meter Reading in accordance with TPD Section M5"/>
    <s v="Send a notice to the relevant Transporter and the User of the failure of the User to provide a valid Meter Reading for the relevant Annual Read Meter"/>
    <s v="As soon as reasonably practicable following the failure by the User to provide the valid Meter Reading by the required date "/>
    <s v="Conventional Notice and email"/>
    <m/>
    <s v="TPD M5.10.2"/>
    <n v="4"/>
    <s v="_x000a_ reporting ref 46"/>
    <s v="Business Ops: CDS"/>
    <s v="Dave Ackers "/>
    <s v="Richard Cresswell"/>
    <d v="2017-08-01T00:00:00"/>
    <x v="0"/>
    <s v="Not aware of any failing - 16/08/17"/>
    <m/>
    <d v="2017-08-17T10:40:12"/>
    <m/>
    <d v="2017-08-17T10:47:21"/>
    <d v="2017-08-16T00:00:00"/>
  </r>
  <r>
    <s v="SS SA22 07"/>
    <s v="Submission of the Network Operator meter read to UK Link"/>
    <s v="Receipt of a read from the Network Operator"/>
    <s v="Send notice to User of accepted read (Must Read) onto UK Link system."/>
    <s v="As soon as reasonably practicable following receipt of read "/>
    <s v="UK Link Communication"/>
    <m/>
    <s v="TPD M5.10.2"/>
    <n v="4"/>
    <s v="_x000a_ reporting ref 46"/>
    <s v="Business Ops: CDS"/>
    <s v="Dave Ackers "/>
    <s v="Richard Cresswell"/>
    <d v="2017-08-01T00:00:00"/>
    <x v="0"/>
    <s v="Not aware of any failing - 16/08/17"/>
    <m/>
    <d v="2017-08-17T10:40:12"/>
    <m/>
    <d v="2017-08-17T10:47:21"/>
    <d v="2017-08-16T00:00:00"/>
  </r>
  <r>
    <s v="SS SA22 18"/>
    <s v="Provision installation and maintenance of an Option 1 IX connection._x000a_Single Cisco 2900 router_x000a_Primary link presented via BGADSL.16_x000a_Backup link presented via BGADSL.16_x000a_Server running the File Transfer Software_x000a_"/>
    <s v="Accepted quotation from the customer"/>
    <s v="A commissioned and tested Option 1 IX connection"/>
    <s v="As soon as reasonably practicable  "/>
    <s v="Physical installation"/>
    <s v="Install 100% of UK Link provided equipment and UK Link provided software within 45 Business Days of receipt"/>
    <s v="General Terms D"/>
    <n v="3"/>
    <s v=" reporting ref 37"/>
    <s v="Customer Lifecycle"/>
    <s v="Emma Smith"/>
    <s v="Dawn Gallacher"/>
    <d v="2017-08-01T00:00:00"/>
    <x v="0"/>
    <s v="to be reported Month +1"/>
    <m/>
    <d v="2017-08-17T10:40:12"/>
    <m/>
    <d v="2017-08-17T10:47:21"/>
    <s v="Not Applicable"/>
  </r>
  <r>
    <s v="SS SA22 19"/>
    <s v="Provision installation and maintenance of an Option 2 IX connection._x000a_Single Cisco 2900 Router_x000a_Primary link presented via 2Mb EFM or PPC_x000a_Backup link presented via BGADSL.16_x000a_Server running the File Transfer Software_x000a_"/>
    <s v="Accepted quotation from the customer"/>
    <s v="A commissioned and tested Option 2 IX connection"/>
    <s v="As soon as reasonably practicable  "/>
    <s v="Physical installation"/>
    <s v="Install 100% of UK Link provided equipment and UK Link provided software within 62 Business Days of receipt"/>
    <s v="General Terms D"/>
    <n v="3"/>
    <s v=" reporting ref 37"/>
    <s v="Customer Lifecycle"/>
    <s v="Emma Smith"/>
    <s v="Dawn Gallacher"/>
    <d v="2017-08-01T00:00:00"/>
    <x v="0"/>
    <s v="to be reported Month +1"/>
    <m/>
    <d v="2017-08-17T10:40:12"/>
    <m/>
    <d v="2017-08-17T10:47:21"/>
    <s v="Not Applicable"/>
  </r>
  <r>
    <s v="SS SA22 20"/>
    <s v="Provision installation and maintenance of an Option 3 IX connection._x000a_Single Cisco 2900 Router_x000a_Primary link presented via 2Mb EFM or PPC_x000a_Backup link presented via 2Mb EFM or PPC_x000a_Server running the File Transfer Software._x000a_"/>
    <s v="Accepted quotation from the customer"/>
    <s v="A commissioned and tested Option 3 IX connection"/>
    <s v="As soon as reasonably practicable  "/>
    <s v="Physical installation"/>
    <s v="Install 100% of UK Link provided equipment and UK Link provided software within 62 Business Days of receipt"/>
    <s v="General Terms D"/>
    <n v="3"/>
    <s v=" reporting ref 37"/>
    <s v="Customer Lifecycle"/>
    <s v="Emma Smith"/>
    <s v="Dawn Gallacher"/>
    <d v="2017-08-01T00:00:00"/>
    <x v="0"/>
    <s v="to be reported Month +1"/>
    <m/>
    <d v="2017-08-17T10:40:12"/>
    <m/>
    <d v="2017-08-17T10:47:21"/>
    <s v="Not Applicable"/>
  </r>
  <r>
    <s v="SS SA22 29"/>
    <s v="User Telephone Enquiry Service, designed to provide customers with access to specific data held within the UK Link System in relation to specific Meter Point Reference Numbers via a telephone enquiry facility._x000a_Chargeable by User Telephone Enquiry Service Volume Band including any excess charges and early termination fees._x000a_The Defined Terms for this service are in the Defined Terms worksheet."/>
    <s v="User Telephone Enquiry Service Request Acknowledgement"/>
    <s v="User Telephone Enquiry Service available via a Telephone Call"/>
    <s v="In accordance with the User Telephone Enquiry Service Request Period as stated in the User Telephone Enquiry Service Request (such period ending in 31 March in a Year) during which the Customer wishes to receive the benefit of the User Telephone Enquiry Service"/>
    <s v="Via the Telephone Number used to make the Telephone Call"/>
    <s v="For each calendar month User Telephone Enquiry Service Unplanned Downtime is no more than 5% of Core Hours._x000a_Except during periods of User Telephone Enquiry Service Planned Downtime and User Telephone Enquiry Service Unplanned Downtime, for each calendar month; answer 90% of calls within 30 seconds."/>
    <m/>
    <n v="3"/>
    <s v=" "/>
    <s v="Business Ops: CDS"/>
    <s v="Dave Ackers "/>
    <s v="Richard Cresswell"/>
    <d v="2017-08-01T00:00:00"/>
    <x v="0"/>
    <s v="Not aware of any failing - 16/08/17"/>
    <m/>
    <d v="2017-08-17T10:40:12"/>
    <m/>
    <d v="2017-08-17T10:47:21"/>
    <d v="2017-08-16T00:00:00"/>
  </r>
  <r>
    <s v="SS SA22 33"/>
    <s v="Query Management – Standards of Service monthly report,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s v="SS SA22 36"/>
    <s v="Registered User Portfolio Statement, Ad Hoc Service (for one monthly scheduled report)._x000a_The Defined Terms for this service are in the Defined Terms worksheet."/>
    <s v="Receipt of a Registered User Portfolio Report Request"/>
    <s v="Registered User Portfolio Report Acknowledgement and provision of the service"/>
    <s v="In accordance with Ad- hoc Registered User Portfolio Report Service and the dates published by the CDSP on its Website"/>
    <s v="Electronic delivery"/>
    <m/>
    <m/>
    <n v="3"/>
    <s v=" "/>
    <s v="Business Ops: CDS"/>
    <s v="Dave Ackers "/>
    <s v="Lee Jackson"/>
    <d v="2017-08-01T00:00:00"/>
    <x v="0"/>
    <m/>
    <m/>
    <d v="2017-08-17T10:40:12"/>
    <m/>
    <d v="2017-08-17T10:47:21"/>
    <m/>
  </r>
  <r>
    <s v="SS SA22 37"/>
    <s v="Registered User Portfolio Report Annual Service. For Customer portfolios not exceeding one million Supply Poin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s v="SS SA22 40"/>
    <s v="CSEPs Portfolio Report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s v="SS SA22 42"/>
    <s v="Unique Sites Portfolio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s v="SS SA22 44"/>
    <s v="Annual Asset Portfolio Annual Service (once per Year).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s v="SS SA22 46"/>
    <s v="Transco Asset Portfolio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s v="SS SA22 48"/>
    <s v="Data Portfolio Snapshot Annual Service (scheduled monthly reports)._x000a_The Defined Terms for this service are in the Defined Terms worksheet."/>
    <s v=" 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s v="SS SA22 50"/>
    <s v="Data Enquiry Service Last Accessed Report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s v="SS SA22 51"/>
    <s v="Data Enquiry Service Last Accessed Report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s v="SS SA22 52"/>
    <s v="Data Enquiry Service Last Accessed Report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s v="SS SA22 54"/>
    <s v="Historic asset and read portfolio report Annual Service._x000a_The Defined Terms for this service are in the Defined Terms worksheet."/>
    <s v="Receipt of an Annual Registered User Portfolio Report Service request"/>
    <s v="Registered User Portfolio Report Acknowledgement and provision of the service"/>
    <s v="In accordance with Annual Registered User Portfolio Report Service  and the dates published by the CDSP on its Website"/>
    <s v="Electronic delivery"/>
    <m/>
    <m/>
    <n v="3"/>
    <s v=" "/>
    <s v="Business Ops: CDS"/>
    <s v="Dave Ackers "/>
    <s v="Lee Jackson"/>
    <d v="2017-08-01T00:00:00"/>
    <x v="0"/>
    <m/>
    <m/>
    <d v="2017-08-17T10:40:12"/>
    <m/>
    <d v="2017-08-17T10:47:21"/>
    <m/>
  </r>
  <r>
    <s v="SS SA22 55"/>
    <s v="Historic asset and read portfolio report Annual Service._x000a_The Defined Terms for this service are in the Defined Terms worksheet."/>
    <s v="Receipt of an Annual Registered User Portfolio Report Service request"/>
    <s v="Registered User Portfolio Report Acknowledgement and provision of the service"/>
    <s v="In accordance with Annual Registered User Portfolio Report Service  and the dates published by the CDSP on its Website"/>
    <s v="Electronic delivery"/>
    <m/>
    <m/>
    <n v="3"/>
    <s v=" "/>
    <s v="Business Ops: CDS"/>
    <s v="Dave Ackers "/>
    <s v="Lee Jackson"/>
    <d v="2017-08-01T00:00:00"/>
    <x v="0"/>
    <m/>
    <m/>
    <d v="2017-08-17T10:40:12"/>
    <m/>
    <d v="2017-08-17T10:47:21"/>
    <m/>
  </r>
  <r>
    <s v="SS SA22 58"/>
    <s v="Email Reporting Service designed to provide customers with reports of specific data held in the UK Link System in relation to specific Meter Point Reference Numbers._x000a_The Defined Terms for this service are in the Defined Terms worksheet."/>
    <s v="A service available at any time _x000a_Receipt of an Email Reporting Request for an Email Report including Meter Point Reference Numbers"/>
    <s v="Provision of the Email Reporting Service_x000a_Email Reporting Request Acknowledgement to confirm CDSP's agreement to provide the requested Email Reporting Service"/>
    <s v="Ongoing"/>
    <s v="email"/>
    <m/>
    <m/>
    <n v="4"/>
    <s v=" "/>
    <s v="Business Ops: CDS"/>
    <s v="Dave Ackers "/>
    <s v="Lee Jackson"/>
    <d v="2017-08-01T00:00:00"/>
    <x v="0"/>
    <m/>
    <m/>
    <d v="2017-08-17T10:40:12"/>
    <m/>
    <d v="2017-08-17T10:47:21"/>
    <m/>
  </r>
  <r>
    <s v="SS SA22 59"/>
    <s v="Email Reporting Service up to 999 Meter Point Reference Numbers._x000a_The Defined Terms for this service are in the Defined Terms worksheet."/>
    <s v="Following receipt of an Email Reporting Request from an Authorised User, the submission of the Email Reporting Request Acknowledgement to the Customer no later than 12:00pm on a Business Day"/>
    <s v="Email report "/>
    <s v="No later than the end of the second Business Day following  submission of the Email Reporting Request Acknowledgement"/>
    <s v="email"/>
    <s v="No later than the end of the second Business Day following  submission of the Email Reporting Request Acknowledgement"/>
    <m/>
    <n v="4"/>
    <s v=" "/>
    <s v="Business Ops: CDS"/>
    <s v="Dave Ackers "/>
    <s v="Lee Jackson"/>
    <d v="2017-08-01T00:00:00"/>
    <x v="0"/>
    <m/>
    <m/>
    <d v="2017-08-17T10:40:12"/>
    <m/>
    <d v="2017-08-17T10:47:21"/>
    <m/>
  </r>
  <r>
    <s v="SS SA22 60"/>
    <s v="Email Reporting Service up to 999 Meter Point Reference Numbers._x000a_The Defined Terms for this service are in the Defined Terms worksheet."/>
    <s v="Following receipt of an Email Reporting Request from an Authorised User, the submission of the Email Reporting Request Acknowledgement to the Customer after 12:00pm on a Business Day"/>
    <s v="Email report "/>
    <s v="No later than the end of the  third Business Day following  submission of the Email Reporting Request Acknowledgement"/>
    <s v="email"/>
    <s v="No later than the end of the  third Business Day following  submission of the Email Reporting Request Acknowledgement"/>
    <m/>
    <n v="4"/>
    <s v=" "/>
    <s v="Business Ops: CDS"/>
    <s v="Dave Ackers "/>
    <s v="Lee Jackson"/>
    <d v="2017-08-01T00:00:00"/>
    <x v="0"/>
    <m/>
    <m/>
    <d v="2017-08-17T10:40:12"/>
    <m/>
    <d v="2017-08-17T10:47:21"/>
    <m/>
  </r>
  <r>
    <s v="SS SA22 61"/>
    <s v="Email Reporting Service more than 999 but less than 5000 Meter Point Reference Numbers._x000a_The Defined Terms for this service are in the Defined Terms worksheet."/>
    <s v="Following receipt of an Email Reporting Request from an Authorised User, the submission of the Email Reporting Request Acknowledgement to the Customer no later than 12:00pm on a Business Day"/>
    <s v="Email report "/>
    <s v="No later than the end of the fifth Business Day following  submission of the Email Reporting Request Acknowledgement"/>
    <s v="email"/>
    <s v="No later than the end of the fifth Business Day following  submission of the Email Reporting Request Acknowledgement"/>
    <m/>
    <n v="4"/>
    <s v=" "/>
    <s v="Business Ops: CDS"/>
    <s v="Dave Ackers "/>
    <s v="Lee Jackson"/>
    <d v="2017-08-01T00:00:00"/>
    <x v="0"/>
    <m/>
    <m/>
    <d v="2017-08-17T10:40:12"/>
    <m/>
    <d v="2017-08-17T10:47:21"/>
    <m/>
  </r>
  <r>
    <s v="SS SA22 62"/>
    <s v="Email Reporting Service more than 999 but less than 5000 Meter Point Reference Numbers._x000a_The Defined Terms for this service are in the Defined Terms worksheet."/>
    <s v="Following receipt of an Email Reporting Request from an Authorised User, the submission of the Email Reporting Request Acknowledgement to the Customer after 12:00pm on a Business Day"/>
    <s v="Email report "/>
    <s v="No later than the end of the sixth Business Day following  submission of the Email Reporting Request Acknowledgement"/>
    <s v="email"/>
    <s v="No later than the end of the sixth Business Day following  submission of the Email Reporting Request Acknowledgement"/>
    <m/>
    <n v="4"/>
    <s v=" "/>
    <s v="Business Ops: CDS"/>
    <s v="Dave Ackers "/>
    <s v="Lee Jackson"/>
    <d v="2017-08-01T00:00:00"/>
    <x v="0"/>
    <m/>
    <m/>
    <d v="2017-08-17T10:40:12"/>
    <m/>
    <d v="2017-08-17T10:47:21"/>
    <m/>
  </r>
  <r>
    <s v="SS SA22 63"/>
    <s v="Data Enquiry Service._x000a_ A web based tool designed to be used by the Authorised Users   to interrogate certain data relating to a supply meter point._x000a_The Defined Terms for this service are in the Defined Terms worksheet."/>
    <s v="Ongoing_x000a_"/>
    <s v="Provision of the Data Enquiry Service."/>
    <s v="Core Hours 08:00 to 18:00 hours Monday to Friday (excluding non Business Days) and on 24 and 31 December where these days are Business Days from 08:00 to 12:00 hours and on Saturday from 08:00 to 12:00 hours (excluding 25 December and 1 January where applicable)"/>
    <s v="Via the internet, on internet browsers Internet Explorer 6, 7 and 8, and Mozilla Firefox 3 (which list of browsers may change from time to time upon not less than 2 months’ notice by the CDSP to Customers),"/>
    <s v="Part a - 97% availability during Core Hours._x000a_Part b - no Data Enquiry Service Planned Downtime to exceed 4 continuous hours within Core Hours on a day"/>
    <s v=" "/>
    <n v="2"/>
    <s v=" "/>
    <s v="IS Operations"/>
    <s v="Annie Griffiths"/>
    <s v="Robert Smith"/>
    <d v="2017-08-01T00:00:00"/>
    <x v="0"/>
    <m/>
    <m/>
    <d v="2017-08-17T10:40:12"/>
    <m/>
    <d v="2017-08-17T10:47:21"/>
    <m/>
  </r>
  <r>
    <s v="SS SA22 64"/>
    <s v="Data Enquiry Service data update._x000a_The Defined Terms for this service are in the Defined Terms worksheet."/>
    <s v="Ongoing"/>
    <s v="Provision of updated data to the Data Enquiry Service"/>
    <s v="Data updated within two (2) Business Days following the date of receipt and acceptance by the CDSP of such data"/>
    <s v="Publication on the Data Enquiry Service"/>
    <s v=" "/>
    <s v=" "/>
    <n v="2"/>
    <s v=" "/>
    <s v="IS Operations"/>
    <s v="Annie Griffiths"/>
    <s v="Robert Smith"/>
    <d v="2017-08-01T00:00:00"/>
    <x v="0"/>
    <m/>
    <m/>
    <d v="2017-08-17T10:40:12"/>
    <m/>
    <d v="2017-08-17T10:47:21"/>
    <m/>
  </r>
  <r>
    <s v="SS SA22 65"/>
    <s v="Data Enquiry Service Access Request._x000a_The Defined Terms for this service are in the Defined Terms worksheet."/>
    <s v="Receipt of a Data Enquiry Service Access Request"/>
    <s v="Data Enquiry Service Access Request Acknowledgement"/>
    <s v="none specified"/>
    <s v="email"/>
    <s v="????"/>
    <s v=" "/>
    <n v="3"/>
    <s v=" "/>
    <s v="IS Operations"/>
    <s v="Annie Griffiths"/>
    <s v="Paul Crump"/>
    <d v="2017-08-01T00:00:00"/>
    <x v="0"/>
    <m/>
    <m/>
    <d v="2017-08-17T10:40:12"/>
    <m/>
    <d v="2017-08-17T10:47:21"/>
    <m/>
  </r>
  <r>
    <s v="SS SA22 66"/>
    <s v="Creation of Data Enquiry Service Account (s)._x000a_The Defined Terms for this service are in the Defined Terms worksheet."/>
    <s v="Data Enquiry Service Access Request Acknowledgement"/>
    <s v="Created Data Enquiry Service Account (s)"/>
    <s v="No later than the end of the tenth Business Day following the Business Day on which the CDSP issues its Data Enquiry Service Access Request Acknowledgement, or later upon the date requested by the Customer"/>
    <s v="email"/>
    <s v="No later than the end of the tenth Business Day following the Business Day on which the CDSP issues its Data Enquiry Service Access Request Acknowledgement, or later upon the date requested by the Customer._x000a_In the event the standard is not met, the no charge shall be levied in respect of that Data Enquiry Service Account from the day following that on which it should have been deleted had the performance standard been satisfied."/>
    <s v=" "/>
    <n v="3"/>
    <s v=" "/>
    <s v="IS Operations"/>
    <s v="Annie Griffiths"/>
    <s v="Paul Crump"/>
    <d v="2017-08-01T00:00:00"/>
    <x v="0"/>
    <m/>
    <m/>
    <d v="2017-08-17T10:40:12"/>
    <m/>
    <d v="2017-08-17T10:47:21"/>
    <m/>
  </r>
  <r>
    <s v="SS SA22 67"/>
    <s v="Deletion of a Data Enquiry Service Account (s)._x000a_The Defined Terms for this service are in the Defined Terms worksheet."/>
    <s v="Data Enquiry Service Access Request Acknowledgement"/>
    <s v="Deleted Data Enquiry Service Account(s)"/>
    <s v="No later than the end of the tenth Business Day following the Business Day on which the CDSP issues its Data Enquiry Service Access Request Acknowledgement, or later upon the date requested by the Customer"/>
    <s v="email"/>
    <s v="No later than the end of the tenth Business Day following the Business Day on which the CDSP issues its Data Enquiry Service Access Request Acknowledgement, or later upon the date requested by the Customer"/>
    <s v=" "/>
    <n v="4"/>
    <s v=" "/>
    <s v="IS Operations"/>
    <s v="Annie Griffiths"/>
    <s v="Paul Crump"/>
    <d v="2017-08-01T00:00:00"/>
    <x v="0"/>
    <m/>
    <m/>
    <d v="2017-08-17T10:40:12"/>
    <m/>
    <d v="2017-08-17T10:47:21"/>
    <m/>
  </r>
  <r>
    <s v="SS SA22 68"/>
    <s v="Telephone helpline service password re-set._x000a_The Defined Terms for this service are in the Defined Terms worksheet."/>
    <s v="Request from the Customer for a Data Enquiry Service Account password re-set"/>
    <s v="Re-set password"/>
    <s v="No later than the end of the Business Day following the logging of the Customer's request via the telephone helpline"/>
    <s v="UK Link Helpline"/>
    <s v="No later than the end of the Business Day following the logging of the Customer's request via the telephone helpline"/>
    <m/>
    <n v="3"/>
    <s v=" "/>
    <s v="IS Operations"/>
    <s v="Annie Griffiths"/>
    <s v="Paul Crump"/>
    <d v="2017-08-01T00:00:00"/>
    <x v="0"/>
    <m/>
    <m/>
    <d v="2017-08-17T10:40:12"/>
    <m/>
    <d v="2017-08-17T10:47:21"/>
    <m/>
  </r>
  <r>
    <s v="SS SA22 69"/>
    <s v="Telephone helpline services fault reporting._x000a_The Defined Terms for this service are in the Defined Terms worksheet."/>
    <s v="Request from the Customer to record a fault"/>
    <s v="Fault recorded"/>
    <s v="Ongoing"/>
    <s v="UK Link Helpline"/>
    <s v="None"/>
    <m/>
    <n v="3"/>
    <s v=" "/>
    <s v="IS Operations"/>
    <s v="Annie Griffiths"/>
    <s v="Paul Crump"/>
    <d v="2017-08-01T00:00:00"/>
    <x v="0"/>
    <m/>
    <m/>
    <d v="2017-08-17T10:40:12"/>
    <m/>
    <d v="2017-08-17T10:47:21"/>
    <m/>
  </r>
  <r>
    <s v="SS SA22 70"/>
    <s v="M Number DVD Service to provide customers with an electronic copy in DVD format of selected items for supply meter point records. An annual service for the period 1st April to 31st March the following year (a Year)._x000a_The Defined Terms for this service are in the Defined Terms worksheet._x000a_"/>
    <s v="Receipt of a M Number DVD Service Request from an Authorised Requester for the Annual M Number DVD  Service"/>
    <s v="M Number DVD Service Acknowledgement and provision of the Annual M Number DVD Service"/>
    <s v="Delivery on each of the relevant M Number DVD within 20 Business Days of the relevant M Number Quarter Day; 30 June, 30 Septembers, 31 December, 31 March"/>
    <s v="M Number DVD sent by first class recorded delivery post"/>
    <s v="Issue DVD in accordance with the time for delivery of service requirement"/>
    <m/>
    <n v="3"/>
    <s v=" "/>
    <s v="Business Ops: CDS"/>
    <s v="Dave Ackers "/>
    <s v="Lee Jackson"/>
    <d v="2017-08-01T00:00:00"/>
    <x v="0"/>
    <m/>
    <m/>
    <d v="2017-08-17T10:40:12"/>
    <m/>
    <d v="2017-08-17T10:47:21"/>
    <m/>
  </r>
  <r>
    <s v="ASiGT-CS SA11-01"/>
    <s v="Registration of an iGT System"/>
    <s v="Receipt of a request from an iGT to register an iGT System and the provision by the iGT of the iGT System registration data"/>
    <s v="Provision of the iGT System register request to the relevant Gas Transporter, and for information to any other iGT where nested arrangements exist (or are being proposed)"/>
    <s v="Within 2 Business Days of receipt"/>
    <s v="UK Link"/>
    <s v="100% within 2 Business Days of receipt"/>
    <m/>
    <n v="1"/>
    <s v="New"/>
    <s v="Business Ops: CDS"/>
    <s v="Dave Ackers "/>
    <s v="Lee Jackson"/>
    <d v="2017-08-01T00:00:00"/>
    <x v="0"/>
    <s v="Not aware of any failing - 08/08/17"/>
    <m/>
    <d v="2017-08-17T10:40:12"/>
    <m/>
    <d v="2017-08-17T10:47:21"/>
    <m/>
  </r>
  <r>
    <s v="ASiGT-CS SA11-02"/>
    <s v="Maintenance of iGT System data"/>
    <s v="Receipt of a request to update iGT System registration data"/>
    <s v="Updated iGT System registration data._x000a_Where applicable, the provision of update notifications to the relevant Gas Transporter, Shipper(s) and iGTs (where nested arrangements exist)"/>
    <s v="Within 2 Business Days of receipt"/>
    <s v="UK Link"/>
    <s v="100% within 2 Business Days of receipt"/>
    <m/>
    <n v="1"/>
    <s v="New"/>
    <s v="Business Ops: CDS"/>
    <s v="Dave Ackers "/>
    <s v="Lee Jackson"/>
    <d v="2017-08-01T00:00:00"/>
    <x v="0"/>
    <s v="Not aware of any failing - 08/08/17"/>
    <m/>
    <d v="2017-08-17T10:40:12"/>
    <m/>
    <d v="2017-08-17T10:47:21"/>
    <m/>
  </r>
  <r>
    <s v="ASiGT-CS SA11-03"/>
    <s v="Provision of opening standing data and opening meter reading information for the IGT System and IGT System Supply Meter Point"/>
    <s v="Receipt of a request to record opening standing data and opening meter reading information from the iGT"/>
    <s v="Updated IGT System and IGT System Supply Meter Point data._x000a_Where applicable, the provision of an update notifications to the relevant Gas Transporter and Shipper(s)"/>
    <s v="Within 2 Business Days of receipt"/>
    <s v="UK Link"/>
    <s v="100% within 2 Business Days of receipt"/>
    <m/>
    <n v="1"/>
    <s v="New"/>
    <s v="Business Ops: CDS"/>
    <s v="Dave Ackers "/>
    <s v="Lee Jackson"/>
    <d v="2017-08-01T00:00:00"/>
    <x v="0"/>
    <s v="Not aware of any failing - 08/08/17"/>
    <m/>
    <d v="2017-08-17T10:40:12"/>
    <m/>
    <d v="2017-08-17T10:47:21"/>
    <m/>
  </r>
  <r>
    <s v="ASiGT NC SA2-01"/>
    <s v="iGT Queries"/>
    <s v="Receipt from an iGT of a query in respect of data held on the Supply Point Register"/>
    <s v="Record, investigate and resolve the query "/>
    <s v="As soon as reasonably practicable following receipt of the query"/>
    <s v="Contact Management Service (CMS)"/>
    <s v="a) Resolve 50% of iGT queries within 10 Xoserve days within the calendar month for 100% of iGTs_x000a_b) Resolve 70% of iGT queries within 20 Xoserve days within the calendar month for 100% of iGTs_x000a_c) Resolve 90% of iGT queries within 40 Xoserve days within the calendar month for 100% of iGTs_x000a_d) Resolve 100% of iGT queries within 80 Xoserve days within the calendar month for 100% of iGTs_x000a_"/>
    <m/>
    <n v="3"/>
    <s v="New"/>
    <s v="Business Ops: CDS"/>
    <s v="Dave Ackers "/>
    <s v="Richard Cresswell"/>
    <d v="2017-08-01T00:00:00"/>
    <x v="0"/>
    <s v="Not aware of any failing - 16/08/17"/>
    <m/>
    <d v="2017-08-17T10:40:12"/>
    <m/>
    <d v="2017-08-17T10:47:21"/>
    <d v="2017-08-16T00:00:00"/>
  </r>
  <r>
    <s v="ASiGT NC SA16-01"/>
    <s v="Provision of information in relation to gas illegally taken"/>
    <s v="Receipt of notice of alleged incident of gas illegally taken"/>
    <s v="Submit notice to User and/or Network Operator for investigation into alleged incident or for safety visit"/>
    <s v="Within two (2) Business Days of receipt of notice and where safety prejudiced as soon as practicably possible"/>
    <s v="Contact Management Service (CMS) or Conventional Notice"/>
    <s v="Notify relevant parties of information for 100% of cases in relation to notification of gas illegally taken within 2 Business Days of receipt (excluding safety visit requirements)"/>
    <m/>
    <n v="4"/>
    <s v="New"/>
    <s v="Business Ops: CDS"/>
    <s v="Dave Ackers "/>
    <s v="Richard Cresswell"/>
    <d v="2017-08-01T00:00:00"/>
    <x v="0"/>
    <s v="Not aware of any failing - 16/08/17"/>
    <m/>
    <d v="2017-08-17T10:40:12"/>
    <m/>
    <d v="2017-08-17T10:47:21"/>
    <d v="2017-08-16T00:00:00"/>
  </r>
  <r>
    <s v="ASiGT NC SA16-04"/>
    <s v="Provision of relevant data to domestic customers or persons acting on their behalf (but not gas shippers or their agents) or to any customer of a gas supplier in relation to premises occupied, or to be occupied, by the customer"/>
    <s v="Receipt of request from a domestic customer or a person acting on their behalf (but not a gas shipper or its agents) for relevant data or receipt of request from a customer of a gas supplier for any relevant data referred to a which relate to the premises occupied, or to be occupied, by the customer._x000a_Receipt of a request from a gas customer for the provision of the identity of the GT to the premises in question"/>
    <s v="Provide the relevant data in relation to which the request related "/>
    <s v="On receipt of request "/>
    <s v="Telephone"/>
    <s v="a) Provide supply point information and relevant data to appropriate customers between Monday to Friday 8.30am to 5pm (excluding bank holiday)      b) Answer 90% of Reportable Calls to the M Number service within 30 seconds of the call being offered to a call handler. The performance is measured over a financial year."/>
    <m/>
    <n v="3"/>
    <s v="New"/>
    <s v="Business Ops: CDS"/>
    <s v="Dave Ackers "/>
    <s v="Richard Cresswell"/>
    <d v="2017-08-01T00:00:00"/>
    <x v="0"/>
    <s v="Not aware of any failing - 16/08/17"/>
    <m/>
    <d v="2017-08-17T10:40:12"/>
    <m/>
    <d v="2017-08-17T10:47:21"/>
    <d v="2017-08-16T00:00:00"/>
  </r>
  <r>
    <s v="ASiGT NC SA21-01"/>
    <s v="Supply point register daily delta files"/>
    <s v="Ongoing"/>
    <s v="Provision of supply point register daily delta file to each iGT"/>
    <s v="Daily (calendar day)"/>
    <s v="UK Link Communication"/>
    <s v="Within 2 Business Days of the update being applied to UK Link"/>
    <m/>
    <n v="1"/>
    <s v="New"/>
    <s v="Business Ops: CDS"/>
    <s v="Dave Ackers "/>
    <s v="Lee Jackson"/>
    <d v="2017-08-01T00:00:00"/>
    <x v="0"/>
    <s v="Not aware of any failing - 08/08/17"/>
    <m/>
    <d v="2017-08-17T10:40:12"/>
    <m/>
    <d v="2017-08-17T10:47:21"/>
    <m/>
  </r>
  <r>
    <s v="ASiGT NC SA21-02"/>
    <s v="Quarterly re-fresh of iGT supply point and supply meter point portfolio"/>
    <s v="Quarterly"/>
    <s v="Provision of supply point register quarterly extract file to each iGT"/>
    <s v="Quarterly"/>
    <s v="UK Link Communication or alternative secure means"/>
    <s v="Following the end of the quarter; within 2 Business Days if via UK Link Communication or 15 business days if via other means"/>
    <m/>
    <n v="3"/>
    <s v="New"/>
    <s v="Business Ops: CDS"/>
    <s v="Dave Ackers "/>
    <s v="Lee Jackson"/>
    <d v="2017-08-01T00:00:00"/>
    <x v="0"/>
    <s v="Not aware of any failing - 08/08/17"/>
    <m/>
    <d v="2017-08-17T10:40:12"/>
    <m/>
    <d v="2017-08-17T10:47:21"/>
    <m/>
  </r>
  <r>
    <s v="ASiGT NC SA21-03"/>
    <s v="Meter reading report (a report of readings accepted on to UK Link each week)"/>
    <s v="Weekly"/>
    <s v="Provision of meter readings  report to each iGT"/>
    <s v="Weekly in arrears"/>
    <s v="UK Link Communication or alternative secure means"/>
    <s v="Within 2 Business Days following the end of the relevant week."/>
    <m/>
    <n v="4"/>
    <s v="New"/>
    <s v="Business Ops: CDS"/>
    <s v="Dave Ackers "/>
    <s v="Lee Jackson"/>
    <d v="2017-08-01T00:00:00"/>
    <x v="0"/>
    <s v="Not aware of any failing - 08/08/17"/>
    <m/>
    <d v="2017-08-17T10:40:12"/>
    <m/>
    <d v="2017-08-17T10:47:21"/>
    <m/>
  </r>
  <r>
    <s v="ASiGT NC SA21-04"/>
    <s v="Notification of confirmation of the first registration of an iGTS Supply Meter Point"/>
    <s v="First registration of an iGT Supply Meter Point reaches confirmation status"/>
    <s v="Provision of a report notifying of the confirmation of the first registration of an iGTS Supply Meter Point"/>
    <s v="Daily  "/>
    <s v="UK Link communication"/>
    <s v="Within 2 Business Days of the of the confirmation status being reached."/>
    <m/>
    <n v="3"/>
    <s v="New"/>
    <s v="Business Ops: CDS"/>
    <s v="Dave Ackers "/>
    <s v="Lee Jackson"/>
    <d v="2017-08-01T00:00:00"/>
    <x v="0"/>
    <s v="Not aware of any failing - 08/08/17"/>
    <m/>
    <d v="2017-08-17T10:40:12"/>
    <m/>
    <d v="2017-08-17T10:47:21"/>
    <m/>
  </r>
  <r>
    <s v="ASiGT NC SA21-07"/>
    <s v="CSEP Max AQ monitoring and report provision"/>
    <s v="Where iGT Supply Meter Point annual quantities in aggregate exceed 85% of the CSEP Max AQ."/>
    <s v="Provision of a report to the relevant Gas Transporter and independent Gas Transporter"/>
    <s v="Within 2 Business Days of the CSEP 85% Max Aq tolerance breach"/>
    <s v="UK Link"/>
    <s v="Within 2 Business Days of the CSEP 85% Max AQ tolerance breach"/>
    <m/>
    <n v="4"/>
    <s v="New"/>
    <s v="Business Ops: CDS"/>
    <s v="Dave Ackers "/>
    <s v="Lee Jackson"/>
    <d v="2017-08-01T00:00:00"/>
    <x v="0"/>
    <m/>
    <m/>
    <d v="2017-08-17T10:40:12"/>
    <m/>
    <d v="2017-08-17T10:47:21"/>
    <m/>
  </r>
</pivotCacheRecords>
</file>

<file path=xl/pivotCache/pivotCacheRecords2.xml><?xml version="1.0" encoding="utf-8"?>
<pivotCacheRecords xmlns="http://schemas.openxmlformats.org/spreadsheetml/2006/main" xmlns:r="http://schemas.openxmlformats.org/officeDocument/2006/relationships" count="110">
  <r>
    <s v="DS-CS SA1 - 02"/>
    <s v="Respond to Supply Point Enquiry"/>
    <s v="Receipt of Supply Point Enquiry from a User_x000a_"/>
    <s v="Send Enquiring User a response or reject enquiry and send Enquiring User details of reason for rejection "/>
    <s v="Within two (2) Supply Point System Business Days of receipt "/>
    <s v="UK Link Communication"/>
    <s v="Submit 100% of files (excluding transfer of ownership)  "/>
    <s v="TPD G1.16"/>
    <x v="0"/>
    <s v="reporting ref 13"/>
    <x v="0"/>
    <s v="Dave Ackers "/>
    <s v="Lee Jackson"/>
    <d v="2017-08-01T00:00:00"/>
    <x v="0"/>
    <s v="Not aware of any failing - 08/08/17"/>
    <m/>
    <d v="2017-08-17T10:40:56"/>
    <d v="2017-08-17T10:34:58"/>
    <d v="2017-08-17T10:47:21"/>
    <d v="2017-08-17T10:47:21"/>
  </r>
  <r>
    <s v="DS-CS SA1 - 04"/>
    <s v="Respond to Supply Point Nomination"/>
    <s v="Receipt of Supply Point Nomination from a Proposing User"/>
    <s v="Send Proposing User a Supply Point Offer, reject the Supply Point Nomination and send User details of the reasons for rejection or send User and relevant Network Operator a referral notice "/>
    <s v="Within two (2) Supply Point System Business Days of receipt of the Supply Point Nomination "/>
    <s v="UK Link Communication"/>
    <s v="Submit 100% of files (excluding transfer of ownership)"/>
    <s v="TPD G2.4.1,G2.3.4, G2.3.5, G2.3.6, G2.3.7, G2.3.8, G2.3.9, G5.4.2 G2.1.2(a)"/>
    <x v="0"/>
    <s v=" reporting ref 13 and 17"/>
    <x v="0"/>
    <s v="Dave Ackers "/>
    <s v="Lee Jackson"/>
    <d v="2017-08-01T00:00:00"/>
    <x v="0"/>
    <s v="Not aware of any failing - 08/08/17"/>
    <m/>
    <d v="2017-08-17T10:40:12"/>
    <m/>
    <d v="2017-08-17T10:47:21"/>
    <m/>
  </r>
  <r>
    <s v="DS-CS SA1 - 05"/>
    <s v="Submission of Supply Point Offer following submission of referral notice or reuest for information to a Network Operator"/>
    <s v="Receipt of response from a Network Operator "/>
    <s v="Send User a Supply Point Offer or reject the Supply Point Nomination and send the User details of the reasons for rejection "/>
    <s v="Within two (2) Business Days of receipt of a response to the referral from the Network Operator or request for information"/>
    <s v="UK Link Communication"/>
    <s v="Submit 100% of files (excluding transfer of ownership) "/>
    <s v="TPD G2.3.4 (b), G2.3.8, G2.3.9"/>
    <x v="0"/>
    <s v=" reporting ref 13 and 17"/>
    <x v="0"/>
    <s v="Dave Ackers "/>
    <s v="Lee Jackson"/>
    <d v="2017-08-01T00:00:00"/>
    <x v="0"/>
    <s v="Not aware of any failing - 08/08/17"/>
    <m/>
    <d v="2017-08-17T10:40:12"/>
    <m/>
    <d v="2017-08-17T10:47:21"/>
    <m/>
  </r>
  <r>
    <s v="DS-CS SA1 - 06"/>
    <s v="Notification of the prevailing Supply Point Capacity becoming greater than the Offered Supply Point Capacity as a result of a Supply Point Ratchet."/>
    <s v="Receipt of notification by the CDSP of the prevailing Supply Point Capacity becoming greater than the Offered Supply Point Capacity at any time prior to the submission of a Supply Point Confirmation by the Proposing User"/>
    <s v="Send Proposing User notice that Supply Point Offer has lapsed"/>
    <s v="Within two (2) Business Days of the prevailing Supply Point Capacity becoming greater than the Offered Supply Point Capacity"/>
    <s v="UK Link Communication"/>
    <m/>
    <s v="TPD G2.4.5 (a)"/>
    <x v="0"/>
    <s v=" reporting ref 13 and 17"/>
    <x v="0"/>
    <s v="Dave Ackers "/>
    <s v="Lee Jackson"/>
    <d v="2017-08-01T00:00:00"/>
    <x v="0"/>
    <s v="Not aware of any failing - 08/08/17"/>
    <m/>
    <d v="2017-08-17T10:40:12"/>
    <m/>
    <d v="2017-08-17T10:47:21"/>
    <m/>
  </r>
  <r>
    <s v="DS-CS SA1 - 07"/>
    <s v="Notification of the prevailing Supply Point Capacity becoming greater than the Offered Supply Point Capacity as a result of a a Capacity Revision Application"/>
    <s v="Notification of the prevailing Supply Point Capacity becoming greater than the Offered Supply Point Capacity as a result of a Capacity Revision Application"/>
    <s v="Inform the Proposing User of the application of paragraph 2.7.3"/>
    <s v="Within 5 Supply Point Systems Business Days after the occurrence of the event giving rise to the application of paragraph 2.7.3 "/>
    <s v="UK Link Communication"/>
    <s v="_x000a_Within 5 Supply Point Systems Business Days after the occurrence of the event giving rise to the application of paragraph 2.7.3"/>
    <s v="TPD G2.4.6 "/>
    <x v="0"/>
    <s v=" reporting ref 13 and 17"/>
    <x v="0"/>
    <s v="Dave Ackers "/>
    <s v="Lee Jackson"/>
    <d v="2017-08-01T00:00:00"/>
    <x v="0"/>
    <s v="Not aware of any failing - 08/08/17"/>
    <m/>
    <d v="2017-08-17T10:40:12"/>
    <m/>
    <d v="2017-08-17T10:47:21"/>
    <m/>
  </r>
  <r>
    <s v="DS-CS SA1 - 08"/>
    <s v="Notification of revision to the Formula Year Annual Quantity or End User Category"/>
    <s v="A change in the Formula Year Annual Quantity or End User Category in relation to a Proposed Supply Point during the period a Supply Point Offer remains valid"/>
    <s v="Send Proposing User notice of change to Formula Year Annual Quantity or End User Category "/>
    <s v="Within two (2) Supply Point Systems Business Days of the change of the Formula Year Annual Quantity or End User Category"/>
    <s v="UK Link Communication"/>
    <s v="Submit 100% of files (excluding transfer of ownership)         "/>
    <s v="TPD G2.4.7"/>
    <x v="0"/>
    <s v=" reporting ref 13 and 17"/>
    <x v="0"/>
    <s v="Dave Ackers "/>
    <s v="Lee Jackson"/>
    <d v="2017-08-01T00:00:00"/>
    <x v="0"/>
    <s v="Not aware of any failing - 08/08/17"/>
    <m/>
    <d v="2017-08-17T10:40:12"/>
    <m/>
    <d v="2017-08-17T10:47:21"/>
    <m/>
  </r>
  <r>
    <s v="DS-CS SA1 - 09"/>
    <s v="Respond to Supply Point Confirmations"/>
    <s v="Receipt of Supply Point Confirmation from a Proposing User where the Proposed Supply Point includes a Shared Supply Meter Point"/>
    <s v="Send Proposing User notice acknowledging receipt of Supply Point Confirmation or rejecting Supply Point Confirmation and details of reasons for rejection "/>
    <s v="Within two (2) Supply Point Systems Business Days of receipt of the Supply Point Confirmation "/>
    <s v="UK Link Communication"/>
    <s v="Submit 100% of files (excluding transfer of ownership) "/>
    <s v="TPD  G2.5.11, G2.5.5, G2.6.2  and G2.6.3 "/>
    <x v="0"/>
    <s v=" reporting ref 13 and 17"/>
    <x v="0"/>
    <s v="Dave Ackers "/>
    <s v="Lee Jackson"/>
    <d v="2017-08-01T00:00:00"/>
    <x v="0"/>
    <s v="Not aware of any failing - 08/08/17"/>
    <m/>
    <d v="2017-08-17T10:40:12"/>
    <m/>
    <d v="2017-08-17T10:47:21"/>
    <m/>
  </r>
  <r>
    <s v="DS-CS SA1 - 11"/>
    <s v="Notification to existing User of receipt of Supply Point Confirmation"/>
    <s v="Receipt of Supply Point Confirmation from a Proposing User which is not rejected which a Supply Point Withdrawal has not been submitted "/>
    <s v="Send existing User notice of submission of a Supply Point Confirmation and the Proposed Supply Point Registration Date"/>
    <s v="Within two (2) Supply Point Systems Business Days of receipt of the Supply Point Confirmation "/>
    <s v="UK Link Communication"/>
    <s v="Submit 100% of files (excluding transfer of ownership) "/>
    <s v="TPD G2.8.1(a)"/>
    <x v="0"/>
    <s v=" reporting ref 13 and 17"/>
    <x v="0"/>
    <s v="Dave Ackers "/>
    <s v="Lee Jackson"/>
    <d v="2017-08-01T00:00:00"/>
    <x v="0"/>
    <s v="Not aware of any failing - 08/08/17"/>
    <m/>
    <d v="2017-08-17T10:40:12"/>
    <m/>
    <d v="2017-08-17T10:47:21"/>
    <m/>
  </r>
  <r>
    <s v="DS-CS SA1 - 12"/>
    <s v="Respond to Proposing User following Supply Point Objection"/>
    <s v="Receipt of Supply Point Objection from the Registered User "/>
    <s v="Send notice to Proposing User of objection  and where objecting User is required to declare its identity, notify the Proposing User of the identity of the objecting User; and where the objection was raised at the request of the Consumer and the reasons for the objection have been provided"/>
    <s v="Within two (2) Supply Point Systems Business Days of receipt of Supply Point Objection "/>
    <s v="UK Link Communication"/>
    <s v="Submit 100% of files (excluding transfer of ownership) "/>
    <s v="TPD G2.8.3(b), (c ), (d) and €_x000a_G2.8.4(b)"/>
    <x v="0"/>
    <s v=" reporting ref 13 and 17"/>
    <x v="0"/>
    <s v="Dave Ackers "/>
    <s v="Lee Jackson"/>
    <d v="2017-08-01T00:00:00"/>
    <x v="0"/>
    <s v="Not aware of any failing - 08/08/17"/>
    <m/>
    <d v="2017-08-17T10:40:12"/>
    <m/>
    <d v="2017-08-17T10:47:21"/>
    <m/>
  </r>
  <r>
    <s v="DS-CS SA1 - 13_x000a_"/>
    <s v="Respond to Objecting User following receipt of Supply Point Objection"/>
    <s v="Receipt of Supply Point Objection from the Registered User "/>
    <s v="Send notice to objecting User of acceptance or rejection of Supply Point Objection"/>
    <s v="Within two (2) Business Days of receipt of Supply Point Objection "/>
    <s v="UK Link Communication"/>
    <s v="Submit 100% of files (excluding transfer of ownership) "/>
    <s v="TPD G2.8.3(d)"/>
    <x v="0"/>
    <s v=" reporting ref 13 and 17"/>
    <x v="0"/>
    <s v="Dave Ackers "/>
    <s v="Lee Jackson"/>
    <d v="2017-08-01T00:00:00"/>
    <x v="0"/>
    <s v="Not aware of any failing - 08/08/17"/>
    <m/>
    <d v="2017-08-17T10:40:12"/>
    <m/>
    <d v="2017-08-17T10:47:21"/>
    <m/>
  </r>
  <r>
    <s v="DS-CS SA1 - 14"/>
    <s v="Notification of Supply Point Objection not withdrawn"/>
    <s v="Receipt of Supply Point Objection from an objecting User which is not withdrawn by the Objection Deadline"/>
    <s v="Send  each Existing Registered User notice of lapse of Supply Point Confirmation "/>
    <s v="By not later than one (1) Supply Point Systems Business Day  before the Proposed Supply Point Registration Date"/>
    <s v="UK Link Communication"/>
    <s v=" 90% of transfer of ownership files to be issued by 08:00 on D-2 Supply Point Systems Business Days before the transfer date and in any event 100% issued within 2 Supply Point Systems Business Days."/>
    <s v="TPD G2.8.6"/>
    <x v="0"/>
    <s v=" reporting ref 14"/>
    <x v="0"/>
    <s v="Dave Ackers "/>
    <s v="Lee Jackson"/>
    <d v="2017-08-01T00:00:00"/>
    <x v="0"/>
    <s v="Not aware of any failing - 08/08/17"/>
    <m/>
    <d v="2017-08-17T10:40:12"/>
    <m/>
    <d v="2017-08-17T10:47:21"/>
    <m/>
  </r>
  <r>
    <s v="DS-CS SA1 - 15"/>
    <s v="Notification to Proposing User of effectiveness of Supply Point Confirmation"/>
    <s v="Receipt of Supply Point Confirmation from a Proposing User where the Proposed Supply Point has been withdrawn by the existing User"/>
    <s v="Send Proposing User notice of Supply Point Confirmation being effective and the information in relation to the Supply Point to be included in the Supply Point Register. Provide the Valid Meter Reading for the latest Read Date, in the case of a Class 1 or 2 Supply Point, for which Exit Close-Out has occurred."/>
    <s v="By not later than one (1) Supply Point Systems Business Day before the Proposed Supply Point Registration Date"/>
    <s v="UK Link Communication"/>
    <s v=" 90% of transfer of ownership files to be issued by 08:00 on D-2 Supply Point Systems Business Days before the transfer date and in any event 100% issued within 2 Supply Point Systems Business Days."/>
    <s v="TPD G2.8.8(a) &amp; G2.9.2"/>
    <x v="0"/>
    <s v=" reporting ref 14"/>
    <x v="0"/>
    <s v="Dave Ackers "/>
    <s v="Lee Jackson"/>
    <d v="2017-08-01T00:00:00"/>
    <x v="0"/>
    <s v="Not aware of any failing - 08/08/17"/>
    <m/>
    <d v="2017-08-17T10:40:12"/>
    <m/>
    <d v="2017-08-17T10:47:21"/>
    <m/>
  </r>
  <r>
    <s v="DS-CS SA1 - 16"/>
    <s v="Notify the User (which was the Existing Registered User immediately preceding the effective date of the Supply Point Confirmation) of the identity of the Proposing User (that has become the Registered User) and the identity of the supplier"/>
    <s v="Passing of Objection Deadline"/>
    <s v="Send Existing Registered User notice of effectiveness of Supply Point Confirmation and details of the identity of the Registered User and supplier "/>
    <s v="By not later than one (1) Supply Point Systems Business Day before the Proposed Supply Point Registration Date"/>
    <s v="UK Link Communication"/>
    <s v=" 90% of transfer of ownership files to be issued by 08:00 on D-2 Supply Point Systems Business Days before the transfer date and in any event 100% issued within 2 Supply Point Systems Business Days."/>
    <s v="TPD G2.8.8(b)"/>
    <x v="0"/>
    <s v=" reporting ref 14"/>
    <x v="0"/>
    <s v="Dave Ackers "/>
    <s v="Lee Jackson"/>
    <d v="2017-08-01T00:00:00"/>
    <x v="0"/>
    <s v="Not aware of any failing - 08/08/17"/>
    <m/>
    <d v="2017-08-17T10:40:12"/>
    <m/>
    <d v="2017-08-17T10:47:21"/>
    <m/>
  </r>
  <r>
    <s v="DS-CS SA1 - 17"/>
    <s v="Respond to Supply Point Withdrawal notice"/>
    <s v="Receipt of Supply Point Withdrawal notice from a Withdrawing User"/>
    <s v="Send Withdrawing User notice of acceptance or rejection of Supply Point Withdrawal notice and where rejected the reason for rejection of the Supply Point Withdrawal notice._x000a_Where required, in a Shared Supply Meter Point, inform each Sharing Registered User of the withdrawal acceptance."/>
    <s v="Within two (2) Supply Point Systems Business Days of acceptance of the Withdrawal Notice"/>
    <s v="UK Link Communication "/>
    <s v="Submit 100% of files (excluding transfer of ownership) "/>
    <s v="TPD G3.1.2"/>
    <x v="0"/>
    <s v=" reporting ref 13 and 17"/>
    <x v="0"/>
    <s v="Dave Ackers "/>
    <s v="Lee Jackson"/>
    <d v="2017-08-01T00:00:00"/>
    <x v="0"/>
    <s v="Not aware of any failing - 08/08/17"/>
    <m/>
    <d v="2017-08-17T10:40:12"/>
    <m/>
    <d v="2017-08-17T10:47:21"/>
    <m/>
  </r>
  <r>
    <s v="DS-CS SA1 - 18"/>
    <s v="Notification that Withdrawing Supply Meter Point comprised in a Proposed Supply Point for which the Supply Point Confirmation is effective"/>
    <s v="Receipt of Supply Meter Point Withdrawal notice from a Withdrawing User for which the Supply Point Confirmation is effective "/>
    <s v="Send Withdrawing User notice that Withdrawing Supply Meter Point comprised in a Supply Point Confirmation which is effective"/>
    <s v="Within two (2) Supply Point Systems Business Days of acceptance of the Withdrawal Notice"/>
    <s v="UK Link Communication "/>
    <s v="Submit 100% of files (excluding transfer of ownership) "/>
    <s v="TPD G3.1.4"/>
    <x v="0"/>
    <s v=" reporting ref 13 and 17"/>
    <x v="0"/>
    <s v="Dave Ackers "/>
    <s v="Lee Jackson"/>
    <d v="2017-08-01T00:00:00"/>
    <x v="0"/>
    <s v="Not aware of any failing - 08/08/17"/>
    <m/>
    <d v="2017-08-17T10:40:12"/>
    <m/>
    <d v="2017-08-17T10:47:21"/>
    <m/>
  </r>
  <r>
    <s v="DS-CS SA1 - 19"/>
    <s v="Notification of Supply Point Withdrawal comprising Shared Supply Meter Points"/>
    <s v="Receipt of Supply Point Withdrawal notice from a Withdrawing User for a Supply Point which comprises a Shared Supply Meter Point"/>
    <s v="Send other Sharing Registered User(s) notice of receipt of Supply Point Withdrawal notice  "/>
    <s v="Within two (2) Supply Point Systems Business Days of the receipt of the Supply Point Withdrawal Notice"/>
    <s v="UK Link Communication "/>
    <s v=" "/>
    <s v="TPD G3.1.5"/>
    <x v="0"/>
    <s v=" reporting ref 17"/>
    <x v="0"/>
    <s v="Dave Ackers "/>
    <s v="Lee Jackson"/>
    <d v="2017-08-01T00:00:00"/>
    <x v="0"/>
    <s v="Not aware of any failing - 08/08/17"/>
    <m/>
    <d v="2017-08-17T10:40:12"/>
    <m/>
    <d v="2017-08-17T10:47:21"/>
    <m/>
  </r>
  <r>
    <s v="DS-CS SA1 - 25"/>
    <s v="Respond to Shared Supply Meter Point Nomination"/>
    <s v="Receipt of Shared Supply Meter Point Notification from proposed Sharing Registered Users or Sharing Registered User Agent"/>
    <s v="Send proposing Sharing Registered Users notice of acceptance or rejection of the Shared Supply Meter Point Nomination and where rejected the reason for rejection. Where accepted send Supply Point Offers to each Sharing Registered user (and, if appointed, to the Sharing Registered User Agent) "/>
    <s v="Within two (2) Business Days of receipt of response from Network Operator  "/>
    <s v="Conventional Notice"/>
    <s v="Submit 100% responses to all Users within Day of receipt plus 2 Business Days "/>
    <s v="TPD G1.7.6, G1.7.2(d)(i) G1.7.11"/>
    <x v="0"/>
    <s v=" reporting ref 17"/>
    <x v="0"/>
    <s v="Dave Ackers "/>
    <s v="Lee Jackson"/>
    <d v="2017-08-01T00:00:00"/>
    <x v="0"/>
    <s v="Not aware of any failing - 08/08/17"/>
    <m/>
    <d v="2017-08-17T10:40:12"/>
    <m/>
    <d v="2017-08-17T10:47:21"/>
    <m/>
  </r>
  <r>
    <s v="DS-CS SA1 - 29"/>
    <s v="Respond to request to cancel a Supply Point Confirmation"/>
    <s v="Receipt of request from Proposing User to cancel Supply Point Confirmation"/>
    <s v="Send Proposing User notice of acceptance or rejection of request and send Registered User notice of cancellation of Supply Point Confirmation"/>
    <s v="Within two (2) Supply Point Systems Business Days of receipt of request"/>
    <s v="UK Link Communication"/>
    <s v="Submit 100% of files (excluding transfer of ownership) "/>
    <s v="TPD G2.8.1( c)"/>
    <x v="0"/>
    <s v=" reporting ref 13 and 17"/>
    <x v="0"/>
    <s v="Dave Ackers "/>
    <s v="Lee Jackson"/>
    <d v="2017-08-01T00:00:00"/>
    <x v="0"/>
    <s v="Not aware of any failing - 08/08/17"/>
    <m/>
    <d v="2017-08-17T10:40:12"/>
    <m/>
    <d v="2017-08-17T10:47:21"/>
    <m/>
  </r>
  <r>
    <s v="DS-CS SA1 - 30"/>
    <s v="Respond to request to withdraw a Supply Point Objection"/>
    <s v="Receipt of request from objecting User to withdraw Supply Point Objection prior to the 7th Supply Point Systems Business Day after the Supply Point Objection was made or, if earlier, the Objection Deadline"/>
    <s v="Send objecting User notice of acceptance or rejection of request and send notice to Proposing User where Supply Point Objection withdrawn"/>
    <s v="Within two (2) Supply Point Systems Business Days of receipt of request"/>
    <s v="UK Link Communication"/>
    <s v="Submit 100% of files (excluding transfer of ownership) "/>
    <s v="TPD G2.8.5"/>
    <x v="0"/>
    <s v=" reporting ref 13 and 17"/>
    <x v="0"/>
    <s v="Dave Ackers "/>
    <s v="Lee Jackson"/>
    <d v="2017-08-01T00:00:00"/>
    <x v="0"/>
    <s v="Not aware of any failing - 08/08/17"/>
    <m/>
    <d v="2017-08-17T10:40:12"/>
    <m/>
    <d v="2017-08-17T10:47:21"/>
    <m/>
  </r>
  <r>
    <s v="DS-CS SA2 - 01  "/>
    <s v="Standards of Service query management "/>
    <s v="Receipt of a Standard of Service Operational Query from a Shipper User"/>
    <s v="Record, investigate and resolve Query in accordance with the Standard of Services Query Management Operational Guidelines"/>
    <s v="In accordance with the requirements of TPD Section S4.7 and the Standard of Services Query Management Operational Guidelines"/>
    <s v="Contact Management Service (CMS)"/>
    <s v="a) Resolve 80% of User Standards of Service Queries within 4 Business Days within the calendar month (except where the Query Type is DUP)_x000a_b) Resolve 80% of User Standards of Service Queries within 4 Business Days within the calendar month (except where the query type is DUP) for 90% of Users_x000a_c) Resolve 95% of User Standards of Service Queries within 10 Business Days within the calendar month_x000a_d) Resolve 95% of User Standards of Service Queries within 10 Business Days within the calendar month (except where the query type is DUP)  for 95%  of Users_x000a_e) Resolve 98% of User Standards of Service Queries within 20 Business Days within the calendar month_x000a_d) Resolve 98% of User Standards of Service Queries within 20 Business Days within the calendar month (except where the query type is DUP)  for 95%  of Users_x000a_"/>
    <s v="TPD S4.7 and chapter 5 of the Standard of Services Query Management Operational Guidelines TPD Section G1.9.7, G1.9.8_x000a_and G1.1.7"/>
    <x v="1"/>
    <s v=" reporting ref 8 "/>
    <x v="0"/>
    <s v="Dave Ackers "/>
    <s v="Richard Cresswell"/>
    <d v="2017-08-01T00:00:00"/>
    <x v="0"/>
    <s v="Not aware of any failing - 16/08/17"/>
    <m/>
    <d v="2017-08-17T10:40:12"/>
    <m/>
    <d v="2017-08-17T10:47:21"/>
    <d v="2017-08-16T00:00:00"/>
  </r>
  <r>
    <s v="DS-CS SA2 - 03"/>
    <s v="Non Standards of Service query management"/>
    <s v="Receipt from a Shipper User of a query in respect of a matter not subject to a Standard of Service"/>
    <s v="Record, investigate and resolve query"/>
    <s v="As soon as reasonably practicable following receipt of the query"/>
    <s v="Contact Management Service (CMS)"/>
    <s v="Resolve 50% of User non standards of Service queries within 10 Business Days within the calendar month for 90% of Users_x000a__x000a_Resolve 90% of User non standards of Service queries within 20 Business Days within the calendar month for 95% of Users _x000a__x000a_Resolve 95% of User non standards of Service queries within 40 Business Days within the calendar month for 100% of Users_x000a_"/>
    <s v="TPD G1.9.8"/>
    <x v="2"/>
    <s v=" reporting ref 40"/>
    <x v="0"/>
    <s v="Dave Ackers "/>
    <s v="Richard Cresswell"/>
    <d v="2017-08-01T00:00:00"/>
    <x v="0"/>
    <s v="Not aware of any failing - 16/08/17"/>
    <m/>
    <d v="2017-08-17T10:40:12"/>
    <m/>
    <d v="2017-08-17T10:47:21"/>
    <d v="2017-08-16T00:00:00"/>
  </r>
  <r>
    <s v="DS-CS SA2 - 04"/>
    <s v="Network Operator Queries"/>
    <s v="Receipt from Network Operator of a query in respect of data held on the Supply Point Register"/>
    <s v="Record, investigate and resolve the query "/>
    <s v="As soon as reasonably practicable following receipt of the query"/>
    <s v="Contact Management Service (CMS)"/>
    <s v="a) Resolve 50% of Network Operator queries within 10 Xoserve days within the calendar month for 100% of Network Operators_x000a_b) Resolve 70% of Network Operator queries within 20 Xoserve days within the calendar month for 100% of Network Operators_x000a_c) Resolve 90% of Network Operator queries within 40 Xoserve days within the calendar month for 100% of Network Operators_x000a_d) Resolve 100% of Network Operator queries within 80 Xoserve days within the calendar month for 100% of Network Operators_x000a_"/>
    <s v="TPD G1.9.8"/>
    <x v="3"/>
    <s v=" reporting ref 31"/>
    <x v="0"/>
    <s v="Dave Ackers "/>
    <s v="Richard Cresswell"/>
    <d v="2017-08-01T00:00:00"/>
    <x v="0"/>
    <s v="Not aware of any failing - 16/08/17"/>
    <m/>
    <d v="2017-08-17T10:40:12"/>
    <m/>
    <d v="2017-08-17T10:47:21"/>
    <d v="2017-08-16T00:00:00"/>
  </r>
  <r>
    <s v="DS-CS SA3 - 01  "/>
    <s v="The receipt, acknowledgement and  processing of all data provided by a User where such data must be recorded in the Supply Point Register "/>
    <s v="Receipt of data from a User which must be recorded in the Supply Point Register"/>
    <s v="Update or record data in the Supply Point Register in compliance with the requirements of TPD Section G, TPD Section M, TPD Section Q, Standard Special Condition A31 and in accordance with the UK Link Manual"/>
    <s v="Within two (2) Supply Point Systems Business Days of requirement to change or record data in the Supply Point Register"/>
    <s v="UK Link Communication "/>
    <m/>
    <s v="TPD Sections G, M and Q_x000a_G2.5.10_x000a_G3.7.2"/>
    <x v="1"/>
    <s v=" reporting ref 16"/>
    <x v="0"/>
    <s v="Dave Ackers "/>
    <s v="Lee Jackson"/>
    <d v="2017-08-01T00:00:00"/>
    <x v="0"/>
    <s v="Not aware of any failing - 08/08/17"/>
    <m/>
    <d v="2017-08-17T10:40:12"/>
    <m/>
    <d v="2017-08-17T10:47:21"/>
    <m/>
  </r>
  <r>
    <s v="DS-CS SA5 - 05"/>
    <s v="In relation to NDM Supply Meters maintain a record of valid Meter Readings for no longer than 5 years"/>
    <s v="Receipt of valid Meter Reading "/>
    <s v="Record and maintain the valid Meter Reading"/>
    <s v="Update record of valid Meter Readings as soon as reasonably practicable"/>
    <s v="Update record of valid Meter Readings"/>
    <m/>
    <s v="TPD M5.1.8"/>
    <x v="1"/>
    <s v=" reporting ref 16"/>
    <x v="1"/>
    <s v="Annie Griffiths"/>
    <s v="Robert Smith"/>
    <d v="2017-08-01T00:00:00"/>
    <x v="0"/>
    <m/>
    <m/>
    <d v="2017-08-17T10:40:12"/>
    <m/>
    <d v="2017-08-17T10:47:21"/>
    <m/>
  </r>
  <r>
    <s v="DS-CS SA5 - 15_x000a_"/>
    <s v="For Class 2 Supply Meters, the validation of a Meter Reading, a Check Read or an Updated Meter Reading"/>
    <s v="The receipt of a Meter Reading, Check Read or Updated Meter Reading from the User to be validated, and where applicable to become a Valid Meter Reading or Check Read accepted by the CDSP"/>
    <s v="Validated Meter Reading, Check Read or Updated Meter Reading, and submission of the validation outcome to the User"/>
    <s v="As required in accordance with TPD E, H, G and S"/>
    <s v="Electronic update to CDSP systems"/>
    <m/>
    <s v="M5.1.6_x000a_M5.3.5(b)(ii)_x000a_M5.12 (except 5.12.9)_x000a_M5.14.1_x000a_M5.16_x000a_M5.13.13_x000a_M5.13.14"/>
    <x v="1"/>
    <s v=" reporting ref 16"/>
    <x v="0"/>
    <s v="Dave Ackers "/>
    <s v="Lee Jackson"/>
    <d v="2017-08-01T00:00:00"/>
    <x v="0"/>
    <s v="Not aware of any failing - 08/08/17"/>
    <m/>
    <d v="2017-08-17T10:40:12"/>
    <m/>
    <d v="2017-08-17T10:47:21"/>
    <m/>
  </r>
  <r>
    <s v="DS-CS SA5 - 16_x000a_"/>
    <s v="For Class 3 and 4 Supply Meters, the validation of a Meter Reading, a Check Read or an Updated Meter Reading"/>
    <s v="The receipt of a Meter Reading, Check Read or Updated Meter Reading from the User to be validated, and where applicable to become a Valid Meter Reading or Check Read accepted by the CDSP"/>
    <s v="Validated Meter Reading, Check Read or Updated Meter Reading, and submission of the validation outcome to the User"/>
    <s v="As required in accordance with TPD E, H, G and S"/>
    <s v="Electronic update to CDSP systems"/>
    <m/>
    <s v="M5.1.6_x000a_M5.3.5(b)(ii)_x000a_M5.12 (except 5.12.9)_x000a_M5.14.1_x000a_M5.16_x000a_M5.13.13_x000a_M5.13.14"/>
    <x v="1"/>
    <s v=" reporting ref 16"/>
    <x v="0"/>
    <s v="Dave Ackers "/>
    <s v="Lee Jackson"/>
    <d v="2017-08-01T00:00:00"/>
    <x v="0"/>
    <s v="Not aware of any failing - 08/08/17"/>
    <m/>
    <d v="2017-08-17T10:40:12"/>
    <m/>
    <d v="2017-08-17T10:47:21"/>
    <m/>
  </r>
  <r>
    <s v="DS-CS SA5 - 21"/>
    <s v="Generation of an estimated Meter Reading for a Class 2 Supply Meter"/>
    <s v="Failure by the User to submit an Opening Meter Reading"/>
    <s v="Estimated Opening Meter Reading determined and provided to the relevant User"/>
    <s v="The 6th Day after the Supply Point Registration date"/>
    <s v="UK Link Communication"/>
    <m/>
    <s v="M5.13.7(a) 5.13.8(a)"/>
    <x v="1"/>
    <s v=" reporting ref 15"/>
    <x v="0"/>
    <s v="Dave Ackers "/>
    <s v="Lee Jackson"/>
    <d v="2017-08-01T00:00:00"/>
    <x v="0"/>
    <s v="Not aware of any failing - 08/08/17"/>
    <m/>
    <d v="2017-08-17T10:40:12"/>
    <m/>
    <d v="2017-08-17T10:47:21"/>
    <m/>
  </r>
  <r>
    <s v="DS-CS SA5 - 22"/>
    <s v="Generation of an estimated Meter Reading for a Class 3 Supply Meter"/>
    <s v="Failure by the User to submit an Opening Meter Reading"/>
    <s v="Estimated Opening Meter Reading determined and provided to the relevant User"/>
    <s v="The 6th Day after the Supply Point Registration date or the 15th day after the Supply Point Registration date depending on the outgoing Supply Point Class"/>
    <s v="UK Link Communication"/>
    <m/>
    <s v="M5.13.7(c) 5.13.9(a)"/>
    <x v="1"/>
    <s v=" reporting ref 15"/>
    <x v="0"/>
    <s v="Dave Ackers "/>
    <s v="Lee Jackson"/>
    <d v="2017-08-01T00:00:00"/>
    <x v="0"/>
    <s v="Not aware of any failing - 08/08/17"/>
    <m/>
    <d v="2017-08-17T10:40:12"/>
    <m/>
    <d v="2017-08-17T10:47:21"/>
    <m/>
  </r>
  <r>
    <s v="DS-CS SA5 - 23"/>
    <s v="Generation of an estimated Meter Reading for a Class 4 Supply Meter"/>
    <s v="Failure by the User to submit an Opening Meter Reading"/>
    <s v="Estimated Opening Meter Reading determined and provided to the relevant User"/>
    <s v="The 6th Day after the Supply Point Registration date or the 15th day after the Supply Point Registration date depending on the outgoing Supply Point Class"/>
    <s v="UK Link Communication"/>
    <m/>
    <s v="M5.13.7(c), 5.13.9, 5.13.11(b)"/>
    <x v="1"/>
    <s v=" reporting ref 15"/>
    <x v="0"/>
    <s v="Dave Ackers "/>
    <s v="Lee Jackson"/>
    <d v="2017-08-01T00:00:00"/>
    <x v="0"/>
    <s v="Not aware of any failing - 08/08/17"/>
    <m/>
    <d v="2017-08-17T10:40:12"/>
    <m/>
    <d v="2017-08-17T10:47:21"/>
    <m/>
  </r>
  <r>
    <s v="DS-CS SA6 - 11"/>
    <s v="Respond to a LDZ DM Supply Point Capacity Revision Application to reduce or increase the Registered DM Supply Point Capacity. "/>
    <s v="Receipt of a LDZ DM Supply Point Capacity Revision Application from a User or receipt of an application from a Proposing User "/>
    <s v="Send User notice approving or rejecting Capacity Revision Application and where application approved send User notice of revised Supply Point Capacity or send User and the Transporter a referral notice"/>
    <s v="Where a capacity reduction is required, within five (5) Supply Point System Business Days of receipt of application from the User; or where a feasibility assessment  is required, no later than the 18th Supply Point Systems Business Day following receipt of application from the User"/>
    <s v="UK Link Communication"/>
    <s v="Submit 100% of files (excluding transfer of ownership) "/>
    <s v="TPD G5.1.7,                   G5.1.8,  G5.1.10, G5.2.4 _x000a_"/>
    <x v="1"/>
    <s v=" reporting ref 13"/>
    <x v="0"/>
    <s v="Dave Ackers "/>
    <s v="Lee Jackson"/>
    <d v="2017-08-01T00:00:00"/>
    <x v="0"/>
    <s v="Not aware of any failing - 08/08/17"/>
    <m/>
    <d v="2017-08-17T10:40:12"/>
    <m/>
    <d v="2017-08-17T10:47:21"/>
    <m/>
  </r>
  <r>
    <s v="DS-CS SA6 - 17"/>
    <s v="Determination of the Annual Quantity for each Supply Meter Point and notification to the Registered User"/>
    <s v="The receipt of a Qualifying Meter Reading, "/>
    <s v="Notification to the Registered User of the calculated AQ, and that the Annual Quantity has crossed the threshold requirement"/>
    <s v="Not later than 5 Business Days before the end of the AQ Calculation Month. "/>
    <s v="UK Link Communication"/>
    <m/>
    <s v="TPD G1.6.6"/>
    <x v="1"/>
    <s v="does not translate to existing reporting"/>
    <x v="0"/>
    <s v="Dave Ackers "/>
    <s v="Lee Jackson"/>
    <d v="2017-08-01T00:00:00"/>
    <x v="0"/>
    <s v="Not aware of any failing - 08/08/17"/>
    <m/>
    <d v="2017-08-17T10:40:12"/>
    <m/>
    <d v="2017-08-17T10:47:21"/>
    <m/>
  </r>
  <r>
    <s v="DS-CS SA6 - 18"/>
    <s v="Rejection of a request for a change in the Annual Quantity"/>
    <s v="Receipt of a request for a change in the Annual Quantity "/>
    <s v="Send notification to the User detailing the reasons for the rejection"/>
    <s v="Within 2 Business Days of receipt of a request "/>
    <s v="UK Link Communication"/>
    <m/>
    <s v="TPD G1.6.23, G1.6.25 and G1.6.26"/>
    <x v="1"/>
    <s v="does not translate to existing reporting"/>
    <x v="0"/>
    <s v="Dave Ackers "/>
    <s v="Lee Jackson"/>
    <d v="2017-08-01T00:00:00"/>
    <x v="0"/>
    <s v="Not aware of any failing - 08/08/17"/>
    <m/>
    <d v="2017-08-17T10:40:12"/>
    <m/>
    <d v="2017-08-17T10:47:21"/>
    <m/>
  </r>
  <r>
    <s v="DS-CS SA6 - 19"/>
    <s v="Acceptance of a request for a change in the Annual Quantity"/>
    <s v="Receipt of a request for a change in the Annual Quantity "/>
    <s v="Send notification to the User confirming acceptance of request._x000a_Amend the Annual Quantity._x000a_Notify the User five (5) Supply Point Systems Business Days prior to the date the change in Annual Quantity is given effect."/>
    <s v="Submit the acceptance notification within 2 Business Days of receipt of a request._x000a_Amend the Annual Quantity with effect from the first Day of the first month which begins at least 15 Supply Point Systems Business Days after the date on which the User gave notice "/>
    <s v="UK Link Communication"/>
    <m/>
    <s v="TPD G1.6.23,G1.6.25 and G1.6.27"/>
    <x v="1"/>
    <s v="does not translate to existing reporting"/>
    <x v="0"/>
    <s v="Dave Ackers "/>
    <s v="Lee Jackson"/>
    <d v="2017-08-01T00:00:00"/>
    <x v="0"/>
    <s v="Not aware of any failing - 08/08/17"/>
    <m/>
    <d v="2017-08-17T10:40:12"/>
    <m/>
    <d v="2017-08-17T10:47:21"/>
    <m/>
  </r>
  <r>
    <s v="DS-CS SA6 - 20"/>
    <s v="Respond to User request to revise Annual Quantity for Supply Point comprising a New Supply Meter Point"/>
    <s v="Receipt of notification from a User, before the Supply Point Registration Date, with the User estimate of the correct Annual Quantity "/>
    <s v="Amend the Annual Quantity to that provided by the User"/>
    <s v="As soon as reasonably practicable"/>
    <s v="UK Link Communication"/>
    <m/>
    <s v="TPD G1.6.29"/>
    <x v="1"/>
    <s v="does not translate to existing reporting"/>
    <x v="0"/>
    <s v="Dave Ackers "/>
    <s v="Lee Jackson"/>
    <d v="2017-08-01T00:00:00"/>
    <x v="0"/>
    <m/>
    <m/>
    <d v="2017-08-17T10:40:12"/>
    <m/>
    <d v="2017-08-17T10:47:21"/>
    <m/>
  </r>
  <r>
    <s v="DS-CS SA12 - 01  "/>
    <s v="Record the number for a New Supply Meter Point on the Supply Point Register"/>
    <s v="Receipt of notice that connection works have or will be undertaken to establish a New Supply Meter Point"/>
    <s v="Record the new Supply Point Meter Reference Number and send notice to relevant contractor (utility infrastructure provider) of new Supply Point Meter Reference Number "/>
    <s v="As soon as reasonably practicable following receipt of the notice from the relevant contractor "/>
    <s v="Contact Management Service (CMS) or Conventional Notice"/>
    <s v="Record 95% of Supply Point Meter Reference Numbers on the supply point register within D+1 of receipt (before 3pm) _x000a_Record 100% of Supply Point Meter Reference Numbers on the supply point register within D+3 of receipt (before 3pm) from the relevant contractor (utility infrastructure provider)_x000a_"/>
    <s v="TPD G7.3.1"/>
    <x v="3"/>
    <s v=" reporting ref 34"/>
    <x v="0"/>
    <s v="Dave Ackers "/>
    <s v="Richard Cresswell"/>
    <d v="2017-08-01T00:00:00"/>
    <x v="0"/>
    <s v="Not aware of any failing - 16/08/17"/>
    <m/>
    <d v="2017-08-17T10:40:12"/>
    <m/>
    <d v="2017-08-17T10:47:21"/>
    <d v="2017-08-16T00:00:00"/>
  </r>
  <r>
    <s v="DS-CS SA17 - 01"/>
    <s v="Business Day and Supply Point Systems Business Day calendar services"/>
    <s v="In time for delivery of the service by 30 September each year"/>
    <s v="Send all UK Link System Users a list of all Business Days and Supply Point Systems Business Days determined in accordance with the code in the following calendar year"/>
    <s v="By 30 September in each calendar year"/>
    <s v="Conventional Notice or email "/>
    <s v="Make available 100% of relevant documentation (UK Link Manual, Shipper Interface Document, User Notification Service, etc.) within specified period."/>
    <s v="TPD G1.10.3"/>
    <x v="3"/>
    <s v=" reporting ref 35"/>
    <x v="2"/>
    <s v="Mark Cockayne / Fiona Cottam / Dan Donovan"/>
    <s v="tbc"/>
    <d v="2017-08-01T00:00:00"/>
    <x v="0"/>
    <m/>
    <m/>
    <d v="2017-08-17T10:40:12"/>
    <m/>
    <d v="2017-08-17T10:47:21"/>
    <m/>
  </r>
  <r>
    <s v="DS-NCS SA18-06"/>
    <s v="Shared Supply meter Point Daily Allocations "/>
    <s v="Receipt of read data and daily Calorific Values "/>
    <s v="Send the Sharing Registered User Agent allocated volume for the previous day for Shared Supply Meter Points which are not telemetered"/>
    <s v="By 16.30 on the day following the Gas Day "/>
    <s v="Conventional Notice "/>
    <m/>
    <m/>
    <x v="1"/>
    <s v="New"/>
    <x v="0"/>
    <s v="Dave Ackers "/>
    <s v="Lee Jackson"/>
    <d v="2017-08-01T00:00:00"/>
    <x v="0"/>
    <m/>
    <m/>
    <d v="2017-08-17T10:40:12"/>
    <m/>
    <d v="2017-08-17T10:47:21"/>
    <m/>
  </r>
  <r>
    <s v="DS-NCS SA18-07"/>
    <s v="Notification of no meter inspection for 2 years"/>
    <s v="Where the CDSP determines that Standard Special Condition A10 paragraph 6 of GT Licence applies"/>
    <s v="Send relevant User date by which meter inspection must be carried out"/>
    <s v="By not later than four (4) months prior to the date by which the meter inspection must be carried out"/>
    <s v="UK Link Communication"/>
    <s v="Notify 100% of supply meter points which require a meter inspection to the User "/>
    <m/>
    <x v="2"/>
    <s v=" reporting ref 45"/>
    <x v="0"/>
    <s v="Dave Ackers "/>
    <s v="Lee Jackson"/>
    <d v="2017-08-01T00:00:00"/>
    <x v="0"/>
    <s v="Not aware of any failing - 08/08/17"/>
    <m/>
    <d v="2017-08-17T10:40:12"/>
    <m/>
    <d v="2017-08-17T10:47:21"/>
    <m/>
  </r>
  <r>
    <s v="ASGT-CS SA2-01"/>
    <s v="Standards of Service query management "/>
    <s v="Receipt of a Standard of Service Financial Query from a Shipper User"/>
    <s v="Record, investigate and resolve Query in accordance with the Standard of Services Query Management Operational Guidelines"/>
    <s v="In accordance with the requirements of TPD Section S4.7 and the Standard of Services Query Management Operational Guidelines"/>
    <s v="Contact Management Service (CMS)"/>
    <s v="Valid Invoice Queries for calculation errors do not exceed 2% of issued charges, by volume for submitted Invoice Documents in the relevant Billing Period    _x000a__x000a_"/>
    <s v="TPD S4.7 and chapter 5 of the Standard of Services Query Management Operational Guidelines TPD Section G1.9.8_x000a_and G1.18 "/>
    <x v="1"/>
    <s v=" reporting ref 8 and 9"/>
    <x v="2"/>
    <s v="Mark Cockayne  "/>
    <s v="tbc"/>
    <d v="2017-08-01T00:00:00"/>
    <x v="0"/>
    <m/>
    <m/>
    <d v="2017-08-17T10:40:12"/>
    <m/>
    <d v="2017-08-17T10:47:21"/>
    <m/>
  </r>
  <r>
    <s v="ASGT-CS SA2-02"/>
    <s v="GRE Invoice Query service"/>
    <s v="Receipt from a User of a valid GRE query"/>
    <s v="Record, investigate and resolve query and in accordance with GRE Invoice Query Incentive Scheme Methodology and submit, if appropriate, an Adjustment Invoice"/>
    <s v="In accordance with the Invoice Query Incentive Scheme Methodology"/>
    <s v="Contact Management Service (CMS) and UK Link Communication"/>
    <s v="Resolve, adjust and invoice 100% of valid GRE queries (not read related) "/>
    <s v="TPD S4.7 "/>
    <x v="1"/>
    <s v=" reporting ref 10"/>
    <x v="2"/>
    <s v="Fiona Cottam"/>
    <s v="Victoria Spiller"/>
    <d v="2017-08-01T00:00:00"/>
    <x v="0"/>
    <m/>
    <m/>
    <d v="2017-08-17T10:40:12"/>
    <m/>
    <d v="2017-08-17T10:47:21"/>
    <d v="2017-08-04T00:00:00"/>
  </r>
  <r>
    <s v="ASGT-CS SA5-14"/>
    <s v="For Class 1 Supply Meters, the validation of a Meter Reading or a Check read"/>
    <s v="The receipt of a Meter Reading, or Check Read, from the Transporter to be validated, and where applicable to become a Valid Meter Reading or Check Read accepted by the CDSP._x000a_The provision of the Valid Daily Meter Reading to the Registered User."/>
    <s v="Accepted Valid Meter Reading or Check Read."/>
    <s v="Valid Daily Meter Reading to the Registered User by 11:00 hours on Day D+1"/>
    <s v="Electronic update to CDSP systems"/>
    <m/>
    <s v="M5.1.6_x000a_M5.6.1_x000a_M5.12 (except 5.12.9)_x000a_M6.3.1(c )_x000a_"/>
    <x v="1"/>
    <s v=" reporting ref 22"/>
    <x v="0"/>
    <s v="Dave Ackers "/>
    <s v="Lee Jackson"/>
    <d v="2017-08-01T00:00:00"/>
    <x v="0"/>
    <s v="Not aware of any failing - 08/08/17"/>
    <m/>
    <d v="2017-08-17T10:40:12"/>
    <m/>
    <d v="2017-08-17T10:47:21"/>
    <m/>
  </r>
  <r>
    <s v="ASGT-CS SA5-15"/>
    <s v="For Class 1 Supply Meters, the actions undertaken as a result of receiving a Valid Meter Reading or Check read"/>
    <s v="The acceptance of a Valid Meter Reading, Check Read or Updated Meter Reading_x000a_"/>
    <s v="The determined UDQO and Annual Quantity of the relevant Supply Point._x000a_The calculation of the Metered Volume and Metered Quantity."/>
    <s v="As required in accordance with TPD E, H, G and S_x000a_The provision of the Valid Daily Meter Reading to the Registered User by 11:00 hours on Day D+2"/>
    <s v="Electronic update to CDSP systems"/>
    <m/>
    <s v="M5.1.7 _x000a_M5.12.9_x000a_"/>
    <x v="1"/>
    <s v=" reporting ref 16"/>
    <x v="0"/>
    <s v="Dave Ackers "/>
    <s v="Lee Jackson"/>
    <d v="2017-08-01T00:00:00"/>
    <x v="0"/>
    <s v="Not aware of any failing - 08/08/17"/>
    <m/>
    <d v="2017-08-17T10:40:12"/>
    <m/>
    <d v="2017-08-17T10:47:21"/>
    <m/>
  </r>
  <r>
    <s v="ASGT-CS SA5-16"/>
    <s v="For Class 2 Supply Meters, the actions undertaken as a result of receiving a Valid Meter Reading, Check Read or Updated Meter Reading"/>
    <s v="The acceptance of a Valid Meter Reading, Check Read or Updated Meter Reading_x000a_"/>
    <s v="The determined UDQO and Annual Quantity of the relevant Supply Point._x000a_The calculation of the Metered Volume and Metered Quantity."/>
    <s v="As required in accordance with TPD E, H, G and S"/>
    <s v="Electronic update to CDSP systems"/>
    <m/>
    <s v="M5.1.7_x000a_M5.12.9_x000a_M5.14.3_x000a_M5.16.3_x000a_"/>
    <x v="1"/>
    <s v=" reporting ref 16"/>
    <x v="0"/>
    <s v="Dave Ackers "/>
    <s v="Lee Jackson"/>
    <d v="2017-08-01T00:00:00"/>
    <x v="0"/>
    <s v="Not aware of any failing - 08/08/17"/>
    <m/>
    <d v="2017-08-17T10:40:12"/>
    <m/>
    <d v="2017-08-17T10:47:21"/>
    <m/>
  </r>
  <r>
    <s v="ASGT-CS SA5-17"/>
    <s v="For Class 3 and 4 Supply Meters, the actions undertaken as a result of receiving a Valid Meter Reading, Check Read or Updated Meter Reading"/>
    <s v="The acceptance of a Valid Meter Reading or Check Read "/>
    <s v="For Offtake Reconciliation and determination of the Annual Quantity of the relevant Supply Point._x000a_The calculation of the Metered Volume and Metered Quantity."/>
    <s v="As required in accordance with TPD E, H, G and S"/>
    <s v="Electronic update to CDSP systems"/>
    <m/>
    <s v="M5.1.7_x000a_M5.12.9_x000a_M5.14.3_x000a_M5.16.3"/>
    <x v="1"/>
    <s v=" reporting ref 16"/>
    <x v="0"/>
    <s v="Dave Ackers "/>
    <s v="Lee Jackson"/>
    <d v="2017-08-01T00:00:00"/>
    <x v="0"/>
    <s v="Not aware of any failing - 08/08/17"/>
    <m/>
    <d v="2017-08-17T10:40:12"/>
    <m/>
    <d v="2017-08-17T10:47:21"/>
    <m/>
  </r>
  <r>
    <s v="ASGT-CS SA7-02"/>
    <s v="Submission of scheduled Invoice Documents for each Invoice Type following the end of each Billing Period"/>
    <s v="The end of the relevant Billing Period"/>
    <s v="Send Users an Invoice Document for each applicable Invoice Type for the Billing Period"/>
    <s v="On the relevant Business Day following the relevant Billing Period, as established in accordance with TPD Section S1.4.2, in the case of an Ancillary Invoice in accordance with TPD Sections S2.4.4 and S2.4.6 and in the case of Ancillary Invoices, Adjustment Invoices and Interest Invoices in accordance with TPD Section S2.5.2"/>
    <s v="UK Link Communication"/>
    <s v="a) Submit 100% of User scheduled Invoice Documents and supporting information for each Invoice Type on the invoice date for the relevant Billing Period      "/>
    <s v="TPD Sections S1.1.2, S1.2.1, S1.2.2, S1.4.1 and S1.4.2"/>
    <x v="0"/>
    <s v=" reporting ref 3"/>
    <x v="2"/>
    <s v="Mark Cockayne / Fiona Cottam / Dan Donovan"/>
    <s v="tbc"/>
    <d v="2017-08-01T00:00:00"/>
    <x v="0"/>
    <m/>
    <m/>
    <d v="2017-08-17T10:40:12"/>
    <m/>
    <d v="2017-08-17T10:47:21"/>
    <m/>
  </r>
  <r>
    <s v="ASGT-CS SA7-03"/>
    <s v="Submission of Ancillary Invoices"/>
    <s v="Request from Transporter to submit an Ancillary Invoice "/>
    <s v="Send Users an Ancillary Invoice "/>
    <s v="In accordance with TPD Section S2.4.2"/>
    <s v="UK Link or Conventional Notice"/>
    <s v="Submit 98% of User Invoice Documents and supporting information for an Ancillary Invoice on dates notified by the CDSP to the User"/>
    <s v="TPD Sections S2.4.2"/>
    <x v="0"/>
    <s v=" reporting ref 5"/>
    <x v="2"/>
    <s v="Mark Cockayne / Fiona Cottam / Dan Donovan"/>
    <s v="tbc"/>
    <d v="2017-08-01T00:00:00"/>
    <x v="0"/>
    <m/>
    <m/>
    <d v="2017-08-17T10:40:12"/>
    <m/>
    <d v="2017-08-17T10:47:21"/>
    <m/>
  </r>
  <r>
    <s v="ASGT-CS SA7-04"/>
    <s v="Submission of supporting data for Invoice Documents"/>
    <s v="Submission of an Invoice Document or occurrence of due date for submission of supporting data"/>
    <s v="Send Users complete and accurate supporting data as specified in the UK Link Manual"/>
    <s v="On the date of submission of a scheduled Invoice Document or five (5) calendar days in advance of date of submission of unscheduled Invoice Documents "/>
    <s v="UK Link Communication (or in the case of an Ancillary Invoice, email or Conventional Notice or for Amendment Invoice Documents, publish on the UK Link documents)"/>
    <s v="a) Submit 100% of User scheduled Invoice Documents and supporting information for each Invoice Type on the invoice date for the relevant Billing Period      b) Valid Invoice Queries for calculation errors do not exceed 2% of issued charges, by volume for submitted Invoice Documents in the relevant Billing Period "/>
    <s v="TPD Sections S1.3.4 and S1.3.6"/>
    <x v="0"/>
    <s v=" reporting ref 3, 4 and 5"/>
    <x v="2"/>
    <s v="Mark Cockayne / Fiona Cottam / Dan Donovan"/>
    <s v="tbc"/>
    <d v="2017-08-01T00:00:00"/>
    <x v="0"/>
    <m/>
    <m/>
    <d v="2017-08-17T10:40:12"/>
    <m/>
    <d v="2017-08-17T10:47:21"/>
    <m/>
  </r>
  <r>
    <s v="ASGT-CS SA7-05"/>
    <s v="Submission of Invoice Document following submission of incorrectly stated Invoice Document"/>
    <s v="Incorrectly stated Invoice Document submitted to User and the CDSP is made aware Invoice Document incorrect"/>
    <s v="Send User an Adjustment Invoice or Ancillary  Invoice"/>
    <s v="As soon as reasonably practicable after an invoice query is resolved, and in any event by the end of the second following month"/>
    <s v="UK Link Communication "/>
    <s v="a) Submit 100% of User Invoice Documents for an Adjustment Invoice by month+2 following invoice query resolution b) Resolve, adjust and invoice 100% of valid GRE queries (not read related) in accordance with the timescales within the GRE Invoice Query Incentive Scheme Methodology"/>
    <s v="TPD Section S1.8.1"/>
    <x v="0"/>
    <s v=" reporting ref 6 and 10"/>
    <x v="2"/>
    <s v="Fiona Cottam"/>
    <s v="Simon Bissett"/>
    <d v="2017-08-01T00:00:00"/>
    <x v="0"/>
    <s v="Invoice issued on an Ad Hoc basis, no invoice issued in last 2 years"/>
    <m/>
    <d v="2017-08-17T10:40:12"/>
    <m/>
    <d v="2017-08-17T10:47:21"/>
    <s v="Not Applicable"/>
  </r>
  <r>
    <s v="ASGT-CS SA7-06"/>
    <s v="Calculation and submission of Invoice Documents for credit interest on invoice adjustments and compensation"/>
    <s v="Requirement for interest payment in accordance with Uniform Network Code"/>
    <s v="Submission of an Interest Invoice"/>
    <s v="As soon as reasonably practicable, and in the case of interest on invoice adjustments arising from Invoice Queries, no later than the end of the third (3rd) month following resolution of the query."/>
    <s v="UK Link Communication"/>
    <s v="Submit 100% of User Invoice Documents for an Adjustment Invoice by month+2 following invoice query resolution"/>
    <s v="TPD Section S4.3.2, S4.4.2 and V10.3.3"/>
    <x v="0"/>
    <s v=" reporting ref 6"/>
    <x v="2"/>
    <s v="Mark Cockayne"/>
    <s v="Simon Bissett"/>
    <d v="2017-08-01T00:00:00"/>
    <x v="0"/>
    <s v="Month + 1,_x000a_ when a Duplicate is found"/>
    <m/>
    <d v="2017-08-17T10:40:12"/>
    <m/>
    <d v="2017-08-17T10:47:21"/>
    <s v="Not Applicable"/>
  </r>
  <r>
    <s v="ASGT-CS SA8-01"/>
    <s v="Maintain a record of a User's Secured Credit Limit"/>
    <s v="Receipt of information from applicant User to support admission requirements "/>
    <s v="Maintain an up to date and accurate record of a User's current Secured Credit Limit "/>
    <s v="Ongoing"/>
    <s v="The CDSP to maintain an up to date and accurate record of a User's Secured Credit Limit"/>
    <s v="Review 100% of existing Security arrangements and obtain replacements (if applicable) annually."/>
    <s v="TPD Section X2.2.3"/>
    <x v="3"/>
    <s v=" reporting ref 30_x000a_"/>
    <x v="2"/>
    <s v="Dan Donvan"/>
    <s v="Lorraine O'Shaughnessy"/>
    <d v="2017-08-01T00:00:00"/>
    <x v="0"/>
    <m/>
    <m/>
    <d v="2017-08-17T10:40:12"/>
    <m/>
    <d v="2017-08-17T10:47:21"/>
    <d v="2017-08-14T00:00:00"/>
  </r>
  <r>
    <s v="ASGT-CS SA8-02"/>
    <s v="Respond to application from a User for an increased Secured Credit Limit"/>
    <s v="Receipt of application for an increased Secured Credit Limit from a User "/>
    <s v="Review application and security provided (if any), and where appropriate, revise the User's Secured Credit Limit in accordance with the Energy Balancing Credit Rules"/>
    <s v="As soon as reasonably practicable following receipt of User's application"/>
    <s v="Update the record of the User's Secured Credit Limit"/>
    <s v="Review 100% of existing Security arrangements and obtain replacements (if applicable) annually."/>
    <s v="TPD Section X2.2.5"/>
    <x v="3"/>
    <s v=" reporting ref 30_x000a_"/>
    <x v="2"/>
    <s v="Dan Donvan"/>
    <s v="Lorraine O'Shaughnessy"/>
    <d v="2017-08-01T00:00:00"/>
    <x v="0"/>
    <m/>
    <m/>
    <d v="2017-08-17T10:40:12"/>
    <m/>
    <d v="2017-08-17T10:47:21"/>
    <d v="2017-08-14T00:00:00"/>
  </r>
  <r>
    <s v="ASGT-CS SA8-03"/>
    <s v="Revise a User's Secured Credit Limit for TPD Section X2.2.6(a) purposes"/>
    <s v="Occurrence of one of the events referred to in TPD Section X2.2.6(a) "/>
    <s v="Review User's Secured Credit Limit and security provided (if any), and where appropriate, revise the User's Secured Credit Limit in accordance with the Energy Balancing Credit Rules"/>
    <s v="As soon as reasonably practicable following occurrence of the relevant event referred to in TPD Section X2.2.6(a)"/>
    <s v="Update the record of the User's Secured Credit Limit"/>
    <s v="Review 100% of existing Security arrangements and obtain replacements (if applicable) annually."/>
    <s v="TPD Section X2.2.6(a)"/>
    <x v="3"/>
    <s v=" reporting ref 30_x000a_"/>
    <x v="2"/>
    <s v="Dan Donvan"/>
    <s v="Lorraine O'Shaughnessy"/>
    <d v="2017-08-01T00:00:00"/>
    <x v="0"/>
    <m/>
    <m/>
    <d v="2017-08-17T10:40:12"/>
    <m/>
    <d v="2017-08-17T10:47:21"/>
    <d v="2017-08-14T00:00:00"/>
  </r>
  <r>
    <s v="ASGT-CS SA8-04"/>
    <s v="Revise a User's Secured Credit Limit for TPD Section X2.2.6(b) purposes"/>
    <s v="Occurrence of the event referred to in TPD Section X2.2.6(b)"/>
    <s v="Review User's Secured Credit Limit and security provided (if any), and where appropriate, revise the User's Secured Credit Limit in accordance with the Energy Balancing Credit Rules"/>
    <s v="As soon as reasonably practicable following occurrence of the event referred to in TPD Section X2.2.6(b)"/>
    <s v="Update the record of the User's Secured Credit Limit"/>
    <s v="Review 100% of existing Security arrangements and obtain replacements (if applicable) annually."/>
    <s v="TPD Section X2.2.6(b)"/>
    <x v="3"/>
    <s v=" reporting ref 30_x000a_"/>
    <x v="2"/>
    <s v="Dan Donvan"/>
    <s v="Lorraine O'Shaughnessy"/>
    <d v="2017-08-01T00:00:00"/>
    <x v="0"/>
    <m/>
    <m/>
    <d v="2017-08-17T10:40:12"/>
    <m/>
    <d v="2017-08-17T10:47:21"/>
    <d v="2017-08-14T00:00:00"/>
  </r>
  <r>
    <s v="ASGT-CS SA8-12"/>
    <s v="Submission of a Cash Call to a User"/>
    <s v="User's Outstanding Relevant Balancing Indebtedness exceeds the User's Cash Call Limit"/>
    <s v="Send the User a Cash Call notice"/>
    <s v="As soon as reasonably practicable following calculation of the User's Outstanding Relevant Balancing Indebtedness"/>
    <s v="Facsimile or telephone confirmed by facsimile (in the format set out in the Energy Balancing Credit Rules)"/>
    <s v="Issue 90% of cash calls by 3pm every Business Day "/>
    <s v="TPD Section X2.6.1 "/>
    <x v="3"/>
    <s v=" reporting ref 25"/>
    <x v="2"/>
    <s v="Dan Donvan"/>
    <s v="Lorraine O'Shaughnessy"/>
    <d v="2017-08-01T00:00:00"/>
    <x v="0"/>
    <m/>
    <m/>
    <d v="2017-08-17T10:40:12"/>
    <m/>
    <d v="2017-08-17T10:47:21"/>
    <d v="2017-08-14T00:00:00"/>
  </r>
  <r>
    <s v="ASGT-CS SA8-19"/>
    <s v="Notification of non payment by a User of a Cash Call"/>
    <s v="Non payment of the Cash Call by the User by close of the Business Day following Day on which Cash Call was made by the CDSP"/>
    <s v="Send notice of non payment to the User and send a copy of the notice to the Authority and suspend credit payments to User"/>
    <s v="As soon as reasonably practicable following non payment by the User"/>
    <s v="Telephone confirmed by facsimile and first class pre-paid post"/>
    <s v="Issue 100% of failure to pay notices on the next Business Day following the Payment Due Date"/>
    <s v="TPD Sections X2.9.1 and X2.9.4"/>
    <x v="3"/>
    <s v=" reporting ref 26"/>
    <x v="2"/>
    <s v="Dan Donvan"/>
    <s v="Lorraine O'Shaughnessy"/>
    <d v="2017-08-01T00:00:00"/>
    <x v="0"/>
    <m/>
    <m/>
    <d v="2017-08-17T10:40:12"/>
    <m/>
    <d v="2017-08-17T10:47:21"/>
    <d v="2017-08-14T00:00:00"/>
  </r>
  <r>
    <s v="ASGT-CS SA8-23"/>
    <s v="Notification of the non payment by a User of an Energy Balancing Invoice "/>
    <s v="Non payment of the net invoice Amount under an Energy Balancing Invoice on the Invoice Due Date "/>
    <s v="Send notice to the User that a Termination Notice may be issued in the event of the continued non payment of the net invoice Amount and send a copy of the notice to the Authority"/>
    <s v="As soon as reasonably practicable following the Invoice Due Date"/>
    <s v="Telephone, confirmed by facsimile or  first class pre-paid post"/>
    <s v="a) Collect 98% of Cash by the Payment Due Date – measured as an average monthly year to date total (January to December of any one year)                                 b) Collect 100% of Cash by the Payment Due Date + 2 Business Days                                 _x000a_ c) Record 95% of receipted payments by D+1 "/>
    <s v="TPD Sections X3.2.1 and X3.2.3"/>
    <x v="3"/>
    <s v=" reporting ref 27, 28, 29"/>
    <x v="2"/>
    <s v="Dan Donvan"/>
    <s v="Lorraine O'Shaughnessy"/>
    <d v="2017-08-01T00:00:00"/>
    <x v="0"/>
    <m/>
    <m/>
    <d v="2017-08-17T10:40:12"/>
    <m/>
    <d v="2017-08-17T10:47:21"/>
    <d v="2017-08-14T00:00:00"/>
  </r>
  <r>
    <s v="ASGT CS SA11 02"/>
    <s v="Registration of an iGT System"/>
    <s v="Unless notified of a rejection the iGT System register request is deemed to be approved."/>
    <s v="Creation of the iGT System on UK Link system and the allocation of the CSEP Id to the iGT System._x000a_Where applicable, the provision of information to the relevant Gas Transporter and Shipper(s)"/>
    <s v="As soon as reasonably practicable"/>
    <s v="UK Link"/>
    <s v="Within 2 Business Days of deemed approval"/>
    <s v="IGTAD B2.4.1"/>
    <x v="0"/>
    <s v="New"/>
    <x v="0"/>
    <s v="Dave Ackers "/>
    <s v="Lee Jackson"/>
    <d v="2017-08-01T00:00:00"/>
    <x v="0"/>
    <s v="Not aware of any failing - 08/08/17"/>
    <m/>
    <d v="2017-08-17T10:40:12"/>
    <m/>
    <d v="2017-08-17T10:47:21"/>
    <m/>
  </r>
  <r>
    <s v="ASGT-CS SA20-01"/>
    <s v="Operation, management and support of Data Centres"/>
    <s v="Requirement to operate, manage and support Data Centres"/>
    <s v="Operating, managing and supporting Data Centres"/>
    <s v="Ongoing"/>
    <s v="Online access to UK Link Gemini"/>
    <s v="Provide 99% availability of UK Link Gemini within scheduled service hours at 23 hours per day Monday to Saturday and at 22 hours on Sundays (reflecting Planned Downtime for scheduled maintenance in accordance with UK Link Manual)"/>
    <s v="UKLink Manual"/>
    <x v="0"/>
    <s v=" reporting ref 1"/>
    <x v="1"/>
    <s v="Annie Griffiths"/>
    <s v="Robert Smith"/>
    <d v="2017-08-01T00:00:00"/>
    <x v="0"/>
    <m/>
    <m/>
    <d v="2017-08-17T10:40:12"/>
    <m/>
    <d v="2017-08-17T10:47:21"/>
    <m/>
  </r>
  <r>
    <s v="ASGT-CS SA20-02"/>
    <s v="Operation, management and support of Application Servers"/>
    <s v="Requirement to operate, manage and support Application Servers"/>
    <s v="Operating, managing and supporting Application Servers, including storage management, systems programming, capacity planning, performance tuning and maintenance"/>
    <s v="Ongoing"/>
    <s v="Online access to UK Link Gemini "/>
    <s v="Provide 99% availability of UK Link Gemini within scheduled service hours at 23 hours per day Monday to Saturday and at 22 hours on Sundays (reflecting Planned Downtime for scheduled maintenance in accordance with UK Link Manual)"/>
    <s v="UKLink Manual"/>
    <x v="0"/>
    <s v=" reporting ref 1"/>
    <x v="1"/>
    <s v="Annie Griffiths"/>
    <s v="Robert Smith"/>
    <d v="2017-08-01T00:00:00"/>
    <x v="0"/>
    <m/>
    <m/>
    <d v="2017-08-17T10:40:12"/>
    <m/>
    <d v="2017-08-17T10:47:21"/>
    <m/>
  </r>
  <r>
    <s v="ASGT-CS SA20-03"/>
    <s v="Provision of operations support for Application Servers"/>
    <s v="Requirement to provide operations support for Application Servers"/>
    <s v="Providing operations support"/>
    <s v="Ongoing"/>
    <s v="Online access to UK Link Gemini "/>
    <s v="Provide 99% availability of UK Link Gemini within scheduled service hours at 23 hours per day Monday to Saturday and at 22 hours on Sundays (reflecting Planned Downtime for scheduled maintenance in accordance with UK Link Manual)"/>
    <s v="UKLink Manual"/>
    <x v="0"/>
    <s v=" reporting ref 1"/>
    <x v="1"/>
    <s v="Annie Griffiths"/>
    <s v="Robert Smith"/>
    <d v="2017-08-01T00:00:00"/>
    <x v="0"/>
    <m/>
    <m/>
    <d v="2017-08-17T10:40:12"/>
    <m/>
    <d v="2017-08-17T10:47:21"/>
    <m/>
  </r>
  <r>
    <s v="ASGT-NC SA16-01"/>
    <s v="Provision of information in relation to gas illegally taken"/>
    <s v="Receipt of notice of alleged incident of gas illegally taken"/>
    <s v="Submit notice to User and/or Network Operator for investigation into alleged incident or for safety visit"/>
    <s v="Within two (2) Business Days of receipt of notice and where safety prejudiced as soon as practicably possible"/>
    <s v="Contact Management Service (CMS) or Conventional Notice"/>
    <s v="Notify relevant parties of information for 100% of cases in relation to notification of gas illegally taken within 2 Business Days of receipt (excluding safety visit requirements)"/>
    <s v="Standard Condition 8"/>
    <x v="2"/>
    <s v=" reporting ref 44"/>
    <x v="0"/>
    <s v="Dave Ackers "/>
    <s v="Richard Cresswell"/>
    <d v="2017-08-01T00:00:00"/>
    <x v="0"/>
    <s v="Not aware of any failing - 16/08/17"/>
    <m/>
    <d v="2017-08-17T10:40:12"/>
    <m/>
    <d v="2017-08-17T10:47:21"/>
    <d v="2017-08-16T00:00:00"/>
  </r>
  <r>
    <s v="ASGT-NC SA16-03"/>
    <s v="Notification of proposed connection or disconnection of meter to a service pipe"/>
    <s v="Receipt of notification of proposed connection or disconnection "/>
    <s v="Send relevant User a copy of the notification together with other relevant information which the CDSP holds in relation to the meter"/>
    <s v="Within two (2) Business Days of identification of User "/>
    <s v="UK Link Communication"/>
    <s v="Submit 100% of effective transfer of ownership and meter asset notification files in accordance with the UK Link Manual to Users by no later than the 5th day before the proposed Supply Point Registration Date "/>
    <s v="Standard Special Condition A10 paragraph 6"/>
    <x v="1"/>
    <s v=" "/>
    <x v="0"/>
    <s v="Dave Ackers "/>
    <s v="Lee Jackson"/>
    <d v="2017-08-01T00:00:00"/>
    <x v="0"/>
    <s v="Not aware of any failing - 08/08/17"/>
    <m/>
    <d v="2017-08-17T10:40:12"/>
    <m/>
    <d v="2017-08-17T10:47:21"/>
    <m/>
  </r>
  <r>
    <s v="ASGT-NC SA16-06"/>
    <s v="Provision of relevant data to domestic customers or persons acting on their behalf (but not gas shippers or their agents) or to any customer of a gas supplier in relation to premises occupied, or to be occupied, by the customer"/>
    <s v="Receipt of request from a domestic customer or a person acting on their behalf (but not a gas shipper or its agents) or receipt of request from a customer of a gas supplier for any relevant data which relate to the premises occupied, or to be occupied, by the customer._x000a_Receipt of a request from a gas customer for the provision of the identity of the GT to the premises in question"/>
    <s v="Provide the relevant data in relation to which the request related "/>
    <s v="On receipt of request "/>
    <s v="Telephone"/>
    <s v="a) Provide supply point information and relevant data to appropriate customers between Monday to Friday 8.30am to 5pm (excluding bank holiday)      b) Answer 90% of Reportable Calls to the M Number service within 30 seconds of the call being offered to a call handler. The performance is measured over a financial year."/>
    <s v="Standard Special Condition A31 paragraph 2© and 2€"/>
    <x v="3"/>
    <s v=" reporting ref 33 and 39"/>
    <x v="0"/>
    <s v="Dave Ackers "/>
    <s v="Richard Cresswell"/>
    <d v="2017-08-01T00:00:00"/>
    <x v="0"/>
    <s v="Not aware of any failing - 16/08/17"/>
    <m/>
    <d v="2017-08-17T10:40:12"/>
    <m/>
    <d v="2017-08-17T10:47:21"/>
    <d v="2017-08-16T00:00:00"/>
  </r>
  <r>
    <s v="ASGT-NC SA16-10"/>
    <s v="Conduct a customer satisfaction survey with shippers on the services provided to shippers on behalf of Networks."/>
    <s v="Conduct a customer satisfaction survey twice per year."/>
    <s v="Customer satisfaction survey results published to Networks and Shipper."/>
    <s v="Within two (2) months of the survey closure."/>
    <s v="Email and presentation through operational forum."/>
    <s v="Maintain an overall score of the equivalent of 3.5 or above out of 5_x000a_"/>
    <m/>
    <x v="1"/>
    <s v=" reporting ref 51"/>
    <x v="3"/>
    <s v="Darren Jackson"/>
    <s v="Adam Jones"/>
    <d v="2017-08-01T00:00:00"/>
    <x v="0"/>
    <m/>
    <m/>
    <d v="2017-08-17T10:40:12"/>
    <m/>
    <d v="2017-08-17T10:47:21"/>
    <m/>
  </r>
  <r>
    <s v="ASGT-NC SA18-01"/>
    <s v="Provision of information and data held by CDSP following complaint to a Network Operator by a User, the Authority, Consumer Focus or Consumer Direct"/>
    <s v="Receipt of request from a Network Operator for the relevant information and data"/>
    <s v="Send the relevant Network Operator the relevant information and data"/>
    <s v="Within eight (8) Business Days of the receipt of the Network Operator's request"/>
    <s v="Contact Management Service (CMS)"/>
    <s v="Support 100% of requests for information and data in relation to complaints to Network Operators within 5 Business Days of receipt for 100% of Network Operators"/>
    <m/>
    <x v="3"/>
    <s v=" reporting ref 32"/>
    <x v="3"/>
    <s v="Darren Jackson"/>
    <s v="Mike Orsler"/>
    <d v="2017-08-01T00:00:00"/>
    <x v="0"/>
    <m/>
    <m/>
    <d v="2017-08-17T10:40:12"/>
    <m/>
    <d v="2017-08-17T10:47:21"/>
    <m/>
  </r>
  <r>
    <s v="ASGT-NC SA22-08"/>
    <s v="Notification of submission of Invoice Documents"/>
    <s v="Submission to Users of Invoice Documents "/>
    <s v="Send Network Operator notice and relevant content relating to Invoice Documents that have been submitted to all Users (SIF &amp; SIR)"/>
    <s v="Within twenty four (24) hours of the submission of the Invoice Documents to  Users"/>
    <s v="File transfer or Conventional Notice"/>
    <s v="Notify the Network Operators of agreed Invoice Document information for 100% of invoices submitted to Users within D+1 of submission  "/>
    <m/>
    <x v="0"/>
    <s v=" reporting ref 7"/>
    <x v="2"/>
    <s v="Mark Cockayne / Fiona Cottam / Dan Donovan"/>
    <s v="tbc"/>
    <d v="2017-08-01T00:00:00"/>
    <x v="0"/>
    <s v="Not aware of any failing - 08/08/17"/>
    <m/>
    <d v="2017-08-17T10:40:12"/>
    <m/>
    <d v="2017-08-17T10:47:21"/>
    <m/>
  </r>
  <r>
    <s v="SS SA22 05"/>
    <s v="Notification of the failure by a User to obtain a valid Meter Reading for a monthly Read Meter"/>
    <s v="The failure by the User to provide the CDSP with a valid Meter Reading in accordance with TPD Section M 5"/>
    <s v="Send a notice to the relevant Transporter and the User of the failure of the User to provide a valid Meter Reading for the relevant monthly Read Meter"/>
    <s v="As soon as reasonably practicable following the failure by the User to provide the valid Meter Reading by the required date "/>
    <s v="Conventional Notice and email"/>
    <m/>
    <s v="TPD M5.10.2"/>
    <x v="2"/>
    <s v=" reporting ref 46"/>
    <x v="0"/>
    <s v="Dave Ackers "/>
    <s v="Richard Cresswell"/>
    <d v="2017-08-01T00:00:00"/>
    <x v="0"/>
    <s v="Not aware of any failing - 16/08/17"/>
    <m/>
    <d v="2017-08-17T10:40:12"/>
    <m/>
    <d v="2017-08-17T10:47:21"/>
    <d v="2017-08-16T00:00:00"/>
  </r>
  <r>
    <s v="SS SA22 06"/>
    <s v="Notification of the failure by a User to obtain a valid Meter Reading for an Annual Read Meter"/>
    <s v="The failure by the User to provide the CDSP with a valid Meter Reading in accordance with TPD Section M5"/>
    <s v="Send a notice to the relevant Transporter and the User of the failure of the User to provide a valid Meter Reading for the relevant Annual Read Meter"/>
    <s v="As soon as reasonably practicable following the failure by the User to provide the valid Meter Reading by the required date "/>
    <s v="Conventional Notice and email"/>
    <m/>
    <s v="TPD M5.10.2"/>
    <x v="2"/>
    <s v="_x000a_ reporting ref 46"/>
    <x v="0"/>
    <s v="Dave Ackers "/>
    <s v="Richard Cresswell"/>
    <d v="2017-08-01T00:00:00"/>
    <x v="0"/>
    <s v="Not aware of any failing - 16/08/17"/>
    <m/>
    <d v="2017-08-17T10:40:12"/>
    <m/>
    <d v="2017-08-17T10:47:21"/>
    <d v="2017-08-16T00:00:00"/>
  </r>
  <r>
    <s v="SS SA22 07"/>
    <s v="Submission of the Network Operator meter read to UK Link"/>
    <s v="Receipt of a read from the Network Operator"/>
    <s v="Send notice to User of accepted read (Must Read) onto UK Link system."/>
    <s v="As soon as reasonably practicable following receipt of read "/>
    <s v="UK Link Communication"/>
    <m/>
    <s v="TPD M5.10.2"/>
    <x v="2"/>
    <s v="_x000a_ reporting ref 46"/>
    <x v="0"/>
    <s v="Dave Ackers "/>
    <s v="Richard Cresswell"/>
    <d v="2017-08-01T00:00:00"/>
    <x v="0"/>
    <s v="Not aware of any failing - 16/08/17"/>
    <m/>
    <d v="2017-08-17T10:40:12"/>
    <m/>
    <d v="2017-08-17T10:47:21"/>
    <d v="2017-08-16T00:00:00"/>
  </r>
  <r>
    <s v="SS SA22 18"/>
    <s v="Provision installation and maintenance of an Option 1 IX connection._x000a_Single Cisco 2900 router_x000a_Primary link presented via BGADSL.16_x000a_Backup link presented via BGADSL.16_x000a_Server running the File Transfer Software_x000a_"/>
    <s v="Accepted quotation from the customer"/>
    <s v="A commissioned and tested Option 1 IX connection"/>
    <s v="As soon as reasonably practicable  "/>
    <s v="Physical installation"/>
    <s v="Install 100% of UK Link provided equipment and UK Link provided software within 45 Business Days of receipt"/>
    <s v="General Terms D"/>
    <x v="3"/>
    <s v=" reporting ref 37"/>
    <x v="4"/>
    <s v="Emma Smith"/>
    <s v="Dawn Gallacher"/>
    <d v="2017-08-01T00:00:00"/>
    <x v="0"/>
    <s v="to be reported Month +1"/>
    <m/>
    <d v="2017-08-17T10:40:12"/>
    <m/>
    <d v="2017-08-17T10:47:21"/>
    <s v="Not Applicable"/>
  </r>
  <r>
    <s v="SS SA22 19"/>
    <s v="Provision installation and maintenance of an Option 2 IX connection._x000a_Single Cisco 2900 Router_x000a_Primary link presented via 2Mb EFM or PPC_x000a_Backup link presented via BGADSL.16_x000a_Server running the File Transfer Software_x000a_"/>
    <s v="Accepted quotation from the customer"/>
    <s v="A commissioned and tested Option 2 IX connection"/>
    <s v="As soon as reasonably practicable  "/>
    <s v="Physical installation"/>
    <s v="Install 100% of UK Link provided equipment and UK Link provided software within 62 Business Days of receipt"/>
    <s v="General Terms D"/>
    <x v="3"/>
    <s v=" reporting ref 37"/>
    <x v="4"/>
    <s v="Emma Smith"/>
    <s v="Dawn Gallacher"/>
    <d v="2017-08-01T00:00:00"/>
    <x v="0"/>
    <s v="to be reported Month +1"/>
    <m/>
    <d v="2017-08-17T10:40:12"/>
    <m/>
    <d v="2017-08-17T10:47:21"/>
    <s v="Not Applicable"/>
  </r>
  <r>
    <s v="SS SA22 20"/>
    <s v="Provision installation and maintenance of an Option 3 IX connection._x000a_Single Cisco 2900 Router_x000a_Primary link presented via 2Mb EFM or PPC_x000a_Backup link presented via 2Mb EFM or PPC_x000a_Server running the File Transfer Software._x000a_"/>
    <s v="Accepted quotation from the customer"/>
    <s v="A commissioned and tested Option 3 IX connection"/>
    <s v="As soon as reasonably practicable  "/>
    <s v="Physical installation"/>
    <s v="Install 100% of UK Link provided equipment and UK Link provided software within 62 Business Days of receipt"/>
    <s v="General Terms D"/>
    <x v="3"/>
    <s v=" reporting ref 37"/>
    <x v="4"/>
    <s v="Emma Smith"/>
    <s v="Dawn Gallacher"/>
    <d v="2017-08-01T00:00:00"/>
    <x v="0"/>
    <s v="to be reported Month +1"/>
    <m/>
    <d v="2017-08-17T10:40:12"/>
    <m/>
    <d v="2017-08-17T10:47:21"/>
    <s v="Not Applicable"/>
  </r>
  <r>
    <s v="SS SA22 29"/>
    <s v="User Telephone Enquiry Service, designed to provide customers with access to specific data held within the UK Link System in relation to specific Meter Point Reference Numbers via a telephone enquiry facility._x000a_Chargeable by User Telephone Enquiry Service Volume Band including any excess charges and early termination fees._x000a_The Defined Terms for this service are in the Defined Terms worksheet."/>
    <s v="User Telephone Enquiry Service Request Acknowledgement"/>
    <s v="User Telephone Enquiry Service available via a Telephone Call"/>
    <s v="In accordance with the User Telephone Enquiry Service Request Period as stated in the User Telephone Enquiry Service Request (such period ending in 31 March in a Year) during which the Customer wishes to receive the benefit of the User Telephone Enquiry Service"/>
    <s v="Via the Telephone Number used to make the Telephone Call"/>
    <s v="For each calendar month User Telephone Enquiry Service Unplanned Downtime is no more than 5% of Core Hours._x000a_Except during periods of User Telephone Enquiry Service Planned Downtime and User Telephone Enquiry Service Unplanned Downtime, for each calendar month; answer 90% of calls within 30 seconds."/>
    <m/>
    <x v="3"/>
    <s v=" "/>
    <x v="0"/>
    <s v="Dave Ackers "/>
    <s v="Richard Cresswell"/>
    <d v="2017-08-01T00:00:00"/>
    <x v="0"/>
    <s v="Not aware of any failing - 16/08/17"/>
    <m/>
    <d v="2017-08-17T10:40:12"/>
    <m/>
    <d v="2017-08-17T10:47:21"/>
    <d v="2017-08-16T00:00:00"/>
  </r>
  <r>
    <s v="SS SA22 33"/>
    <s v="Query Management – Standards of Service monthly report,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x v="3"/>
    <s v=" "/>
    <x v="0"/>
    <s v="Dave Ackers "/>
    <s v="Lee Jackson"/>
    <d v="2017-08-01T00:00:00"/>
    <x v="0"/>
    <m/>
    <m/>
    <d v="2017-08-17T10:40:12"/>
    <m/>
    <d v="2017-08-17T10:47:21"/>
    <m/>
  </r>
  <r>
    <s v="SS SA22 36"/>
    <s v="Registered User Portfolio Statement, Ad Hoc Service (for one monthly scheduled report)._x000a_The Defined Terms for this service are in the Defined Terms worksheet."/>
    <s v="Receipt of a Registered User Portfolio Report Request"/>
    <s v="Registered User Portfolio Report Acknowledgement and provision of the service"/>
    <s v="In accordance with Ad- hoc Registered User Portfolio Report Service and the dates published by the CDSP on its Website"/>
    <s v="Electronic delivery"/>
    <m/>
    <m/>
    <x v="3"/>
    <s v=" "/>
    <x v="0"/>
    <s v="Dave Ackers "/>
    <s v="Lee Jackson"/>
    <d v="2017-08-01T00:00:00"/>
    <x v="0"/>
    <m/>
    <m/>
    <d v="2017-08-17T10:40:12"/>
    <m/>
    <d v="2017-08-17T10:47:21"/>
    <m/>
  </r>
  <r>
    <s v="SS SA22 37"/>
    <s v="Registered User Portfolio Report Annual Service. For Customer portfolios not exceeding one million Supply Poin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x v="3"/>
    <s v=" "/>
    <x v="0"/>
    <s v="Dave Ackers "/>
    <s v="Lee Jackson"/>
    <d v="2017-08-01T00:00:00"/>
    <x v="0"/>
    <m/>
    <m/>
    <d v="2017-08-17T10:40:12"/>
    <m/>
    <d v="2017-08-17T10:47:21"/>
    <m/>
  </r>
  <r>
    <s v="SS SA22 40"/>
    <s v="CSEPs Portfolio Report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x v="3"/>
    <s v=" "/>
    <x v="0"/>
    <s v="Dave Ackers "/>
    <s v="Lee Jackson"/>
    <d v="2017-08-01T00:00:00"/>
    <x v="0"/>
    <m/>
    <m/>
    <d v="2017-08-17T10:40:12"/>
    <m/>
    <d v="2017-08-17T10:47:21"/>
    <m/>
  </r>
  <r>
    <s v="SS SA22 42"/>
    <s v="Unique Sites Portfolio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x v="3"/>
    <s v=" "/>
    <x v="0"/>
    <s v="Dave Ackers "/>
    <s v="Lee Jackson"/>
    <d v="2017-08-01T00:00:00"/>
    <x v="0"/>
    <m/>
    <m/>
    <d v="2017-08-17T10:40:12"/>
    <m/>
    <d v="2017-08-17T10:47:21"/>
    <m/>
  </r>
  <r>
    <s v="SS SA22 44"/>
    <s v="Annual Asset Portfolio Annual Service (once per Year).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x v="3"/>
    <s v=" "/>
    <x v="0"/>
    <s v="Dave Ackers "/>
    <s v="Lee Jackson"/>
    <d v="2017-08-01T00:00:00"/>
    <x v="0"/>
    <m/>
    <m/>
    <d v="2017-08-17T10:40:12"/>
    <m/>
    <d v="2017-08-17T10:47:21"/>
    <m/>
  </r>
  <r>
    <s v="SS SA22 46"/>
    <s v="Transco Asset Portfolio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x v="3"/>
    <s v=" "/>
    <x v="0"/>
    <s v="Dave Ackers "/>
    <s v="Lee Jackson"/>
    <d v="2017-08-01T00:00:00"/>
    <x v="0"/>
    <m/>
    <m/>
    <d v="2017-08-17T10:40:12"/>
    <m/>
    <d v="2017-08-17T10:47:21"/>
    <m/>
  </r>
  <r>
    <s v="SS SA22 48"/>
    <s v="Data Portfolio Snapshot Annual Service (scheduled monthly reports)._x000a_The Defined Terms for this service are in the Defined Terms worksheet."/>
    <s v=" 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x v="3"/>
    <s v=" "/>
    <x v="0"/>
    <s v="Dave Ackers "/>
    <s v="Lee Jackson"/>
    <d v="2017-08-01T00:00:00"/>
    <x v="0"/>
    <m/>
    <m/>
    <d v="2017-08-17T10:40:12"/>
    <m/>
    <d v="2017-08-17T10:47:21"/>
    <m/>
  </r>
  <r>
    <s v="SS SA22 50"/>
    <s v="Data Enquiry Service Last Accessed Report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x v="3"/>
    <s v=" "/>
    <x v="0"/>
    <s v="Dave Ackers "/>
    <s v="Lee Jackson"/>
    <d v="2017-08-01T00:00:00"/>
    <x v="0"/>
    <m/>
    <m/>
    <d v="2017-08-17T10:40:12"/>
    <m/>
    <d v="2017-08-17T10:47:21"/>
    <m/>
  </r>
  <r>
    <s v="SS SA22 51"/>
    <s v="Data Enquiry Service Last Accessed Report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x v="3"/>
    <s v=" "/>
    <x v="0"/>
    <s v="Dave Ackers "/>
    <s v="Lee Jackson"/>
    <d v="2017-08-01T00:00:00"/>
    <x v="0"/>
    <m/>
    <m/>
    <d v="2017-08-17T10:40:12"/>
    <m/>
    <d v="2017-08-17T10:47:21"/>
    <m/>
  </r>
  <r>
    <s v="SS SA22 52"/>
    <s v="Data Enquiry Service Last Accessed Report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x v="3"/>
    <s v=" "/>
    <x v="0"/>
    <s v="Dave Ackers "/>
    <s v="Lee Jackson"/>
    <d v="2017-08-01T00:00:00"/>
    <x v="0"/>
    <m/>
    <m/>
    <d v="2017-08-17T10:40:12"/>
    <m/>
    <d v="2017-08-17T10:47:21"/>
    <m/>
  </r>
  <r>
    <s v="SS SA22 54"/>
    <s v="Historic asset and read portfolio report Annual Service._x000a_The Defined Terms for this service are in the Defined Terms worksheet."/>
    <s v="Receipt of an Annual Registered User Portfolio Report Service request"/>
    <s v="Registered User Portfolio Report Acknowledgement and provision of the service"/>
    <s v="In accordance with Annual Registered User Portfolio Report Service  and the dates published by the CDSP on its Website"/>
    <s v="Electronic delivery"/>
    <m/>
    <m/>
    <x v="3"/>
    <s v=" "/>
    <x v="0"/>
    <s v="Dave Ackers "/>
    <s v="Lee Jackson"/>
    <d v="2017-08-01T00:00:00"/>
    <x v="0"/>
    <m/>
    <m/>
    <d v="2017-08-17T10:40:12"/>
    <m/>
    <d v="2017-08-17T10:47:21"/>
    <m/>
  </r>
  <r>
    <s v="SS SA22 55"/>
    <s v="Historic asset and read portfolio report Annual Service._x000a_The Defined Terms for this service are in the Defined Terms worksheet."/>
    <s v="Receipt of an Annual Registered User Portfolio Report Service request"/>
    <s v="Registered User Portfolio Report Acknowledgement and provision of the service"/>
    <s v="In accordance with Annual Registered User Portfolio Report Service  and the dates published by the CDSP on its Website"/>
    <s v="Electronic delivery"/>
    <m/>
    <m/>
    <x v="3"/>
    <s v=" "/>
    <x v="0"/>
    <s v="Dave Ackers "/>
    <s v="Lee Jackson"/>
    <d v="2017-08-01T00:00:00"/>
    <x v="0"/>
    <m/>
    <m/>
    <d v="2017-08-17T10:40:12"/>
    <m/>
    <d v="2017-08-17T10:47:21"/>
    <m/>
  </r>
  <r>
    <s v="SS SA22 58"/>
    <s v="Email Reporting Service designed to provide customers with reports of specific data held in the UK Link System in relation to specific Meter Point Reference Numbers._x000a_The Defined Terms for this service are in the Defined Terms worksheet."/>
    <s v="A service available at any time _x000a_Receipt of an Email Reporting Request for an Email Report including Meter Point Reference Numbers"/>
    <s v="Provision of the Email Reporting Service_x000a_Email Reporting Request Acknowledgement to confirm CDSP's agreement to provide the requested Email Reporting Service"/>
    <s v="Ongoing"/>
    <s v="email"/>
    <m/>
    <m/>
    <x v="2"/>
    <s v=" "/>
    <x v="0"/>
    <s v="Dave Ackers "/>
    <s v="Lee Jackson"/>
    <d v="2017-08-01T00:00:00"/>
    <x v="0"/>
    <m/>
    <m/>
    <d v="2017-08-17T10:40:12"/>
    <m/>
    <d v="2017-08-17T10:47:21"/>
    <m/>
  </r>
  <r>
    <s v="SS SA22 59"/>
    <s v="Email Reporting Service up to 999 Meter Point Reference Numbers._x000a_The Defined Terms for this service are in the Defined Terms worksheet."/>
    <s v="Following receipt of an Email Reporting Request from an Authorised User, the submission of the Email Reporting Request Acknowledgement to the Customer no later than 12:00pm on a Business Day"/>
    <s v="Email report "/>
    <s v="No later than the end of the second Business Day following  submission of the Email Reporting Request Acknowledgement"/>
    <s v="email"/>
    <s v="No later than the end of the second Business Day following  submission of the Email Reporting Request Acknowledgement"/>
    <m/>
    <x v="2"/>
    <s v=" "/>
    <x v="0"/>
    <s v="Dave Ackers "/>
    <s v="Lee Jackson"/>
    <d v="2017-08-01T00:00:00"/>
    <x v="0"/>
    <m/>
    <m/>
    <d v="2017-08-17T10:40:12"/>
    <m/>
    <d v="2017-08-17T10:47:21"/>
    <m/>
  </r>
  <r>
    <s v="SS SA22 60"/>
    <s v="Email Reporting Service up to 999 Meter Point Reference Numbers._x000a_The Defined Terms for this service are in the Defined Terms worksheet."/>
    <s v="Following receipt of an Email Reporting Request from an Authorised User, the submission of the Email Reporting Request Acknowledgement to the Customer after 12:00pm on a Business Day"/>
    <s v="Email report "/>
    <s v="No later than the end of the  third Business Day following  submission of the Email Reporting Request Acknowledgement"/>
    <s v="email"/>
    <s v="No later than the end of the  third Business Day following  submission of the Email Reporting Request Acknowledgement"/>
    <m/>
    <x v="2"/>
    <s v=" "/>
    <x v="0"/>
    <s v="Dave Ackers "/>
    <s v="Lee Jackson"/>
    <d v="2017-08-01T00:00:00"/>
    <x v="0"/>
    <m/>
    <m/>
    <d v="2017-08-17T10:40:12"/>
    <m/>
    <d v="2017-08-17T10:47:21"/>
    <m/>
  </r>
  <r>
    <s v="SS SA22 61"/>
    <s v="Email Reporting Service more than 999 but less than 5000 Meter Point Reference Numbers._x000a_The Defined Terms for this service are in the Defined Terms worksheet."/>
    <s v="Following receipt of an Email Reporting Request from an Authorised User, the submission of the Email Reporting Request Acknowledgement to the Customer no later than 12:00pm on a Business Day"/>
    <s v="Email report "/>
    <s v="No later than the end of the fifth Business Day following  submission of the Email Reporting Request Acknowledgement"/>
    <s v="email"/>
    <s v="No later than the end of the fifth Business Day following  submission of the Email Reporting Request Acknowledgement"/>
    <m/>
    <x v="2"/>
    <s v=" "/>
    <x v="0"/>
    <s v="Dave Ackers "/>
    <s v="Lee Jackson"/>
    <d v="2017-08-01T00:00:00"/>
    <x v="0"/>
    <m/>
    <m/>
    <d v="2017-08-17T10:40:12"/>
    <m/>
    <d v="2017-08-17T10:47:21"/>
    <m/>
  </r>
  <r>
    <s v="SS SA22 62"/>
    <s v="Email Reporting Service more than 999 but less than 5000 Meter Point Reference Numbers._x000a_The Defined Terms for this service are in the Defined Terms worksheet."/>
    <s v="Following receipt of an Email Reporting Request from an Authorised User, the submission of the Email Reporting Request Acknowledgement to the Customer after 12:00pm on a Business Day"/>
    <s v="Email report "/>
    <s v="No later than the end of the sixth Business Day following  submission of the Email Reporting Request Acknowledgement"/>
    <s v="email"/>
    <s v="No later than the end of the sixth Business Day following  submission of the Email Reporting Request Acknowledgement"/>
    <m/>
    <x v="2"/>
    <s v=" "/>
    <x v="0"/>
    <s v="Dave Ackers "/>
    <s v="Lee Jackson"/>
    <d v="2017-08-01T00:00:00"/>
    <x v="0"/>
    <m/>
    <m/>
    <d v="2017-08-17T10:40:12"/>
    <m/>
    <d v="2017-08-17T10:47:21"/>
    <m/>
  </r>
  <r>
    <s v="SS SA22 63"/>
    <s v="Data Enquiry Service._x000a_ A web based tool designed to be used by the Authorised Users   to interrogate certain data relating to a supply meter point._x000a_The Defined Terms for this service are in the Defined Terms worksheet."/>
    <s v="Ongoing_x000a_"/>
    <s v="Provision of the Data Enquiry Service."/>
    <s v="Core Hours 08:00 to 18:00 hours Monday to Friday (excluding non Business Days) and on 24 and 31 December where these days are Business Days from 08:00 to 12:00 hours and on Saturday from 08:00 to 12:00 hours (excluding 25 December and 1 January where applicable)"/>
    <s v="Via the internet, on internet browsers Internet Explorer 6, 7 and 8, and Mozilla Firefox 3 (which list of browsers may change from time to time upon not less than 2 months’ notice by the CDSP to Customers),"/>
    <s v="Part a - 97% availability during Core Hours._x000a_Part b - no Data Enquiry Service Planned Downtime to exceed 4 continuous hours within Core Hours on a day"/>
    <s v=" "/>
    <x v="1"/>
    <s v=" "/>
    <x v="1"/>
    <s v="Annie Griffiths"/>
    <s v="Robert Smith"/>
    <d v="2017-08-01T00:00:00"/>
    <x v="0"/>
    <m/>
    <m/>
    <d v="2017-08-17T10:40:12"/>
    <m/>
    <d v="2017-08-17T10:47:21"/>
    <m/>
  </r>
  <r>
    <s v="SS SA22 64"/>
    <s v="Data Enquiry Service data update._x000a_The Defined Terms for this service are in the Defined Terms worksheet."/>
    <s v="Ongoing"/>
    <s v="Provision of updated data to the Data Enquiry Service"/>
    <s v="Data updated within two (2) Business Days following the date of receipt and acceptance by the CDSP of such data"/>
    <s v="Publication on the Data Enquiry Service"/>
    <s v=" "/>
    <s v=" "/>
    <x v="1"/>
    <s v=" "/>
    <x v="1"/>
    <s v="Annie Griffiths"/>
    <s v="Robert Smith"/>
    <d v="2017-08-01T00:00:00"/>
    <x v="0"/>
    <m/>
    <m/>
    <d v="2017-08-17T10:40:12"/>
    <m/>
    <d v="2017-08-17T10:47:21"/>
    <m/>
  </r>
  <r>
    <s v="SS SA22 65"/>
    <s v="Data Enquiry Service Access Request._x000a_The Defined Terms for this service are in the Defined Terms worksheet."/>
    <s v="Receipt of a Data Enquiry Service Access Request"/>
    <s v="Data Enquiry Service Access Request Acknowledgement"/>
    <s v="none specified"/>
    <s v="email"/>
    <s v="????"/>
    <s v=" "/>
    <x v="3"/>
    <s v=" "/>
    <x v="1"/>
    <s v="Annie Griffiths"/>
    <s v="Paul Crump"/>
    <d v="2017-08-01T00:00:00"/>
    <x v="0"/>
    <m/>
    <m/>
    <d v="2017-08-17T10:40:12"/>
    <m/>
    <d v="2017-08-17T10:47:21"/>
    <m/>
  </r>
  <r>
    <s v="SS SA22 66"/>
    <s v="Creation of Data Enquiry Service Account (s)._x000a_The Defined Terms for this service are in the Defined Terms worksheet."/>
    <s v="Data Enquiry Service Access Request Acknowledgement"/>
    <s v="Created Data Enquiry Service Account (s)"/>
    <s v="No later than the end of the tenth Business Day following the Business Day on which the CDSP issues its Data Enquiry Service Access Request Acknowledgement, or later upon the date requested by the Customer"/>
    <s v="email"/>
    <s v="No later than the end of the tenth Business Day following the Business Day on which the CDSP issues its Data Enquiry Service Access Request Acknowledgement, or later upon the date requested by the Customer._x000a_In the event the standard is not met, the no charge shall be levied in respect of that Data Enquiry Service Account from the day following that on which it should have been deleted had the performance standard been satisfied."/>
    <s v=" "/>
    <x v="3"/>
    <s v=" "/>
    <x v="1"/>
    <s v="Annie Griffiths"/>
    <s v="Paul Crump"/>
    <d v="2017-08-01T00:00:00"/>
    <x v="0"/>
    <m/>
    <m/>
    <d v="2017-08-17T10:40:12"/>
    <m/>
    <d v="2017-08-17T10:47:21"/>
    <m/>
  </r>
  <r>
    <s v="SS SA22 67"/>
    <s v="Deletion of a Data Enquiry Service Account (s)._x000a_The Defined Terms for this service are in the Defined Terms worksheet."/>
    <s v="Data Enquiry Service Access Request Acknowledgement"/>
    <s v="Deleted Data Enquiry Service Account(s)"/>
    <s v="No later than the end of the tenth Business Day following the Business Day on which the CDSP issues its Data Enquiry Service Access Request Acknowledgement, or later upon the date requested by the Customer"/>
    <s v="email"/>
    <s v="No later than the end of the tenth Business Day following the Business Day on which the CDSP issues its Data Enquiry Service Access Request Acknowledgement, or later upon the date requested by the Customer"/>
    <s v=" "/>
    <x v="2"/>
    <s v=" "/>
    <x v="1"/>
    <s v="Annie Griffiths"/>
    <s v="Paul Crump"/>
    <d v="2017-08-01T00:00:00"/>
    <x v="0"/>
    <m/>
    <m/>
    <d v="2017-08-17T10:40:12"/>
    <m/>
    <d v="2017-08-17T10:47:21"/>
    <m/>
  </r>
  <r>
    <s v="SS SA22 68"/>
    <s v="Telephone helpline service password re-set._x000a_The Defined Terms for this service are in the Defined Terms worksheet."/>
    <s v="Request from the Customer for a Data Enquiry Service Account password re-set"/>
    <s v="Re-set password"/>
    <s v="No later than the end of the Business Day following the logging of the Customer's request via the telephone helpline"/>
    <s v="UK Link Helpline"/>
    <s v="No later than the end of the Business Day following the logging of the Customer's request via the telephone helpline"/>
    <m/>
    <x v="3"/>
    <s v=" "/>
    <x v="1"/>
    <s v="Annie Griffiths"/>
    <s v="Paul Crump"/>
    <d v="2017-08-01T00:00:00"/>
    <x v="0"/>
    <m/>
    <m/>
    <d v="2017-08-17T10:40:12"/>
    <m/>
    <d v="2017-08-17T10:47:21"/>
    <m/>
  </r>
  <r>
    <s v="SS SA22 69"/>
    <s v="Telephone helpline services fault reporting._x000a_The Defined Terms for this service are in the Defined Terms worksheet."/>
    <s v="Request from the Customer to record a fault"/>
    <s v="Fault recorded"/>
    <s v="Ongoing"/>
    <s v="UK Link Helpline"/>
    <s v="None"/>
    <m/>
    <x v="3"/>
    <s v=" "/>
    <x v="1"/>
    <s v="Annie Griffiths"/>
    <s v="Paul Crump"/>
    <d v="2017-08-01T00:00:00"/>
    <x v="0"/>
    <m/>
    <m/>
    <d v="2017-08-17T10:40:12"/>
    <m/>
    <d v="2017-08-17T10:47:21"/>
    <m/>
  </r>
  <r>
    <s v="SS SA22 70"/>
    <s v="M Number DVD Service to provide customers with an electronic copy in DVD format of selected items for supply meter point records. An annual service for the period 1st April to 31st March the following year (a Year)._x000a_The Defined Terms for this service are in the Defined Terms worksheet._x000a_"/>
    <s v="Receipt of a M Number DVD Service Request from an Authorised Requester for the Annual M Number DVD  Service"/>
    <s v="M Number DVD Service Acknowledgement and provision of the Annual M Number DVD Service"/>
    <s v="Delivery on each of the relevant M Number DVD within 20 Business Days of the relevant M Number Quarter Day; 30 June, 30 Septembers, 31 December, 31 March"/>
    <s v="M Number DVD sent by first class recorded delivery post"/>
    <s v="Issue DVD in accordance with the time for delivery of service requirement"/>
    <m/>
    <x v="3"/>
    <s v=" "/>
    <x v="0"/>
    <s v="Dave Ackers "/>
    <s v="Lee Jackson"/>
    <d v="2017-08-01T00:00:00"/>
    <x v="0"/>
    <m/>
    <m/>
    <d v="2017-08-17T10:40:12"/>
    <m/>
    <d v="2017-08-17T10:47:21"/>
    <m/>
  </r>
  <r>
    <s v="ASiGT-CS SA11-01"/>
    <s v="Registration of an iGT System"/>
    <s v="Receipt of a request from an iGT to register an iGT System and the provision by the iGT of the iGT System registration data"/>
    <s v="Provision of the iGT System register request to the relevant Gas Transporter, and for information to any other iGT where nested arrangements exist (or are being proposed)"/>
    <s v="Within 2 Business Days of receipt"/>
    <s v="UK Link"/>
    <s v="100% within 2 Business Days of receipt"/>
    <m/>
    <x v="0"/>
    <s v="New"/>
    <x v="0"/>
    <s v="Dave Ackers "/>
    <s v="Lee Jackson"/>
    <d v="2017-08-01T00:00:00"/>
    <x v="0"/>
    <s v="Not aware of any failing - 08/08/17"/>
    <m/>
    <d v="2017-08-17T10:40:12"/>
    <m/>
    <d v="2017-08-17T10:47:21"/>
    <m/>
  </r>
  <r>
    <s v="ASiGT-CS SA11-02"/>
    <s v="Maintenance of iGT System data"/>
    <s v="Receipt of a request to update iGT System registration data"/>
    <s v="Updated iGT System registration data._x000a_Where applicable, the provision of update notifications to the relevant Gas Transporter, Shipper(s) and iGTs (where nested arrangements exist)"/>
    <s v="Within 2 Business Days of receipt"/>
    <s v="UK Link"/>
    <s v="100% within 2 Business Days of receipt"/>
    <m/>
    <x v="0"/>
    <s v="New"/>
    <x v="0"/>
    <s v="Dave Ackers "/>
    <s v="Lee Jackson"/>
    <d v="2017-08-01T00:00:00"/>
    <x v="0"/>
    <s v="Not aware of any failing - 08/08/17"/>
    <m/>
    <d v="2017-08-17T10:40:12"/>
    <m/>
    <d v="2017-08-17T10:47:21"/>
    <m/>
  </r>
  <r>
    <s v="ASiGT-CS SA11-03"/>
    <s v="Provision of opening standing data and opening meter reading information for the IGT System and IGT System Supply Meter Point"/>
    <s v="Receipt of a request to record opening standing data and opening meter reading information from the iGT"/>
    <s v="Updated IGT System and IGT System Supply Meter Point data._x000a_Where applicable, the provision of an update notifications to the relevant Gas Transporter and Shipper(s)"/>
    <s v="Within 2 Business Days of receipt"/>
    <s v="UK Link"/>
    <s v="100% within 2 Business Days of receipt"/>
    <m/>
    <x v="0"/>
    <s v="New"/>
    <x v="0"/>
    <s v="Dave Ackers "/>
    <s v="Lee Jackson"/>
    <d v="2017-08-01T00:00:00"/>
    <x v="0"/>
    <s v="Not aware of any failing - 08/08/17"/>
    <m/>
    <d v="2017-08-17T10:40:12"/>
    <m/>
    <d v="2017-08-17T10:47:21"/>
    <m/>
  </r>
  <r>
    <s v="ASiGT NC SA2-01"/>
    <s v="iGT Queries"/>
    <s v="Receipt from an iGT of a query in respect of data held on the Supply Point Register"/>
    <s v="Record, investigate and resolve the query "/>
    <s v="As soon as reasonably practicable following receipt of the query"/>
    <s v="Contact Management Service (CMS)"/>
    <s v="a) Resolve 50% of iGT queries within 10 Xoserve days within the calendar month for 100% of iGTs_x000a_b) Resolve 70% of iGT queries within 20 Xoserve days within the calendar month for 100% of iGTs_x000a_c) Resolve 90% of iGT queries within 40 Xoserve days within the calendar month for 100% of iGTs_x000a_d) Resolve 100% of iGT queries within 80 Xoserve days within the calendar month for 100% of iGTs_x000a_"/>
    <m/>
    <x v="3"/>
    <s v="New"/>
    <x v="0"/>
    <s v="Dave Ackers "/>
    <s v="Richard Cresswell"/>
    <d v="2017-08-01T00:00:00"/>
    <x v="0"/>
    <s v="Not aware of any failing - 16/08/17"/>
    <m/>
    <d v="2017-08-17T10:40:12"/>
    <m/>
    <d v="2017-08-17T10:47:21"/>
    <d v="2017-08-16T00:00:00"/>
  </r>
  <r>
    <s v="ASiGT NC SA16-01"/>
    <s v="Provision of information in relation to gas illegally taken"/>
    <s v="Receipt of notice of alleged incident of gas illegally taken"/>
    <s v="Submit notice to User and/or Network Operator for investigation into alleged incident or for safety visit"/>
    <s v="Within two (2) Business Days of receipt of notice and where safety prejudiced as soon as practicably possible"/>
    <s v="Contact Management Service (CMS) or Conventional Notice"/>
    <s v="Notify relevant parties of information for 100% of cases in relation to notification of gas illegally taken within 2 Business Days of receipt (excluding safety visit requirements)"/>
    <m/>
    <x v="2"/>
    <s v="New"/>
    <x v="0"/>
    <s v="Dave Ackers "/>
    <s v="Richard Cresswell"/>
    <d v="2017-08-01T00:00:00"/>
    <x v="0"/>
    <s v="Not aware of any failing - 16/08/17"/>
    <m/>
    <d v="2017-08-17T10:40:12"/>
    <m/>
    <d v="2017-08-17T10:47:21"/>
    <d v="2017-08-16T00:00:00"/>
  </r>
  <r>
    <s v="ASiGT NC SA16-04"/>
    <s v="Provision of relevant data to domestic customers or persons acting on their behalf (but not gas shippers or their agents) or to any customer of a gas supplier in relation to premises occupied, or to be occupied, by the customer"/>
    <s v="Receipt of request from a domestic customer or a person acting on their behalf (but not a gas shipper or its agents) for relevant data or receipt of request from a customer of a gas supplier for any relevant data referred to a which relate to the premises occupied, or to be occupied, by the customer._x000a_Receipt of a request from a gas customer for the provision of the identity of the GT to the premises in question"/>
    <s v="Provide the relevant data in relation to which the request related "/>
    <s v="On receipt of request "/>
    <s v="Telephone"/>
    <s v="a) Provide supply point information and relevant data to appropriate customers between Monday to Friday 8.30am to 5pm (excluding bank holiday)      b) Answer 90% of Reportable Calls to the M Number service within 30 seconds of the call being offered to a call handler. The performance is measured over a financial year."/>
    <m/>
    <x v="3"/>
    <s v="New"/>
    <x v="0"/>
    <s v="Dave Ackers "/>
    <s v="Richard Cresswell"/>
    <d v="2017-08-01T00:00:00"/>
    <x v="0"/>
    <s v="Not aware of any failing - 16/08/17"/>
    <m/>
    <d v="2017-08-17T10:40:12"/>
    <m/>
    <d v="2017-08-17T10:47:21"/>
    <d v="2017-08-16T00:00:00"/>
  </r>
  <r>
    <s v="ASiGT NC SA21-01"/>
    <s v="Supply point register daily delta files"/>
    <s v="Ongoing"/>
    <s v="Provision of supply point register daily delta file to each iGT"/>
    <s v="Daily (calendar day)"/>
    <s v="UK Link Communication"/>
    <s v="Within 2 Business Days of the update being applied to UK Link"/>
    <m/>
    <x v="0"/>
    <s v="New"/>
    <x v="0"/>
    <s v="Dave Ackers "/>
    <s v="Lee Jackson"/>
    <d v="2017-08-01T00:00:00"/>
    <x v="0"/>
    <s v="Not aware of any failing - 08/08/17"/>
    <m/>
    <d v="2017-08-17T10:40:12"/>
    <m/>
    <d v="2017-08-17T10:47:21"/>
    <m/>
  </r>
  <r>
    <s v="ASiGT NC SA21-02"/>
    <s v="Quarterly re-fresh of iGT supply point and supply meter point portfolio"/>
    <s v="Quarterly"/>
    <s v="Provision of supply point register quarterly extract file to each iGT"/>
    <s v="Quarterly"/>
    <s v="UK Link Communication or alternative secure means"/>
    <s v="Following the end of the quarter; within 2 Business Days if via UK Link Communication or 15 business days if via other means"/>
    <m/>
    <x v="3"/>
    <s v="New"/>
    <x v="0"/>
    <s v="Dave Ackers "/>
    <s v="Lee Jackson"/>
    <d v="2017-08-01T00:00:00"/>
    <x v="0"/>
    <s v="Not aware of any failing - 08/08/17"/>
    <m/>
    <d v="2017-08-17T10:40:12"/>
    <m/>
    <d v="2017-08-17T10:47:21"/>
    <m/>
  </r>
  <r>
    <s v="ASiGT NC SA21-03"/>
    <s v="Meter reading report (a report of readings accepted on to UK Link each week)"/>
    <s v="Weekly"/>
    <s v="Provision of meter readings  report to each iGT"/>
    <s v="Weekly in arrears"/>
    <s v="UK Link Communication or alternative secure means"/>
    <s v="Within 2 Business Days following the end of the relevant week."/>
    <m/>
    <x v="2"/>
    <s v="New"/>
    <x v="0"/>
    <s v="Dave Ackers "/>
    <s v="Lee Jackson"/>
    <d v="2017-08-01T00:00:00"/>
    <x v="0"/>
    <s v="Not aware of any failing - 08/08/17"/>
    <m/>
    <d v="2017-08-17T10:40:12"/>
    <m/>
    <d v="2017-08-17T10:47:21"/>
    <m/>
  </r>
  <r>
    <s v="ASiGT NC SA21-04"/>
    <s v="Notification of confirmation of the first registration of an iGTS Supply Meter Point"/>
    <s v="First registration of an iGT Supply Meter Point reaches confirmation status"/>
    <s v="Provision of a report notifying of the confirmation of the first registration of an iGTS Supply Meter Point"/>
    <s v="Daily  "/>
    <s v="UK Link communication"/>
    <s v="Within 2 Business Days of the of the confirmation status being reached."/>
    <m/>
    <x v="3"/>
    <s v="New"/>
    <x v="0"/>
    <s v="Dave Ackers "/>
    <s v="Lee Jackson"/>
    <d v="2017-08-01T00:00:00"/>
    <x v="0"/>
    <s v="Not aware of any failing - 08/08/17"/>
    <m/>
    <d v="2017-08-17T10:40:12"/>
    <m/>
    <d v="2017-08-17T10:47:21"/>
    <m/>
  </r>
  <r>
    <s v="ASiGT NC SA21-07"/>
    <s v="CSEP Max AQ monitoring and report provision"/>
    <s v="Where iGT Supply Meter Point annual quantities in aggregate exceed 85% of the CSEP Max AQ."/>
    <s v="Provision of a report to the relevant Gas Transporter and independent Gas Transporter"/>
    <s v="Within 2 Business Days of the CSEP 85% Max Aq tolerance breach"/>
    <s v="UK Link"/>
    <s v="Within 2 Business Days of the CSEP 85% Max AQ tolerance breach"/>
    <m/>
    <x v="2"/>
    <s v="New"/>
    <x v="0"/>
    <s v="Dave Ackers "/>
    <s v="Lee Jackson"/>
    <d v="2017-08-01T00:00:00"/>
    <x v="0"/>
    <m/>
    <m/>
    <d v="2017-08-17T10:40:12"/>
    <m/>
    <d v="2017-08-17T10:47:21"/>
    <m/>
  </r>
</pivotCacheRecords>
</file>

<file path=xl/pivotCache/pivotCacheRecords3.xml><?xml version="1.0" encoding="utf-8"?>
<pivotCacheRecords xmlns="http://schemas.openxmlformats.org/spreadsheetml/2006/main" xmlns:r="http://schemas.openxmlformats.org/officeDocument/2006/relationships" count="110">
  <r>
    <s v="DS-CS SA1 - 02"/>
    <s v="Respond to Supply Point Enquiry"/>
    <s v="Receipt of Supply Point Enquiry from a User_x000a_"/>
    <s v="Send Enquiring User a response or reject enquiry and send Enquiring User details of reason for rejection "/>
    <s v="Within two (2) Supply Point System Business Days of receipt "/>
    <s v="UK Link Communication"/>
    <s v="Submit 100% of files (excluding transfer of ownership)  "/>
    <s v="TPD G1.16"/>
    <x v="0"/>
    <s v="reporting ref 13"/>
    <x v="0"/>
    <s v="Dave Ackers "/>
    <s v="Lee Jackson"/>
    <d v="2017-08-01T00:00:00"/>
    <s v="On Track"/>
    <s v="Not aware of any failing - 08/08/17"/>
    <m/>
    <d v="2017-08-17T10:40:56"/>
    <d v="2017-08-17T10:34:58"/>
    <d v="2017-08-17T10:47:21"/>
    <d v="2017-08-17T10:47:21"/>
  </r>
  <r>
    <s v="DS-CS SA1 - 04"/>
    <s v="Respond to Supply Point Nomination"/>
    <s v="Receipt of Supply Point Nomination from a Proposing User"/>
    <s v="Send Proposing User a Supply Point Offer, reject the Supply Point Nomination and send User details of the reasons for rejection or send User and relevant Network Operator a referral notice "/>
    <s v="Within two (2) Supply Point System Business Days of receipt of the Supply Point Nomination "/>
    <s v="UK Link Communication"/>
    <s v="Submit 100% of files (excluding transfer of ownership)"/>
    <s v="TPD G2.4.1,G2.3.4, G2.3.5, G2.3.6, G2.3.7, G2.3.8, G2.3.9, G5.4.2 G2.1.2(a)"/>
    <x v="0"/>
    <s v=" reporting ref 13 and 17"/>
    <x v="0"/>
    <s v="Dave Ackers "/>
    <s v="Lee Jackson"/>
    <d v="2017-08-01T00:00:00"/>
    <s v="On Track"/>
    <s v="Not aware of any failing - 08/08/17"/>
    <m/>
    <d v="2017-08-17T10:40:12"/>
    <m/>
    <d v="2017-08-17T10:47:21"/>
    <m/>
  </r>
  <r>
    <s v="DS-CS SA1 - 05"/>
    <s v="Submission of Supply Point Offer following submission of referral notice or reuest for information to a Network Operator"/>
    <s v="Receipt of response from a Network Operator "/>
    <s v="Send User a Supply Point Offer or reject the Supply Point Nomination and send the User details of the reasons for rejection "/>
    <s v="Within two (2) Business Days of receipt of a response to the referral from the Network Operator or request for information"/>
    <s v="UK Link Communication"/>
    <s v="Submit 100% of files (excluding transfer of ownership) "/>
    <s v="TPD G2.3.4 (b), G2.3.8, G2.3.9"/>
    <x v="0"/>
    <s v=" reporting ref 13 and 17"/>
    <x v="0"/>
    <s v="Dave Ackers "/>
    <s v="Lee Jackson"/>
    <d v="2017-08-01T00:00:00"/>
    <s v="On Track"/>
    <s v="Not aware of any failing - 08/08/17"/>
    <m/>
    <d v="2017-08-17T10:40:12"/>
    <m/>
    <d v="2017-08-17T10:47:21"/>
    <m/>
  </r>
  <r>
    <s v="DS-CS SA1 - 06"/>
    <s v="Notification of the prevailing Supply Point Capacity becoming greater than the Offered Supply Point Capacity as a result of a Supply Point Ratchet."/>
    <s v="Receipt of notification by the CDSP of the prevailing Supply Point Capacity becoming greater than the Offered Supply Point Capacity at any time prior to the submission of a Supply Point Confirmation by the Proposing User"/>
    <s v="Send Proposing User notice that Supply Point Offer has lapsed"/>
    <s v="Within two (2) Business Days of the prevailing Supply Point Capacity becoming greater than the Offered Supply Point Capacity"/>
    <s v="UK Link Communication"/>
    <m/>
    <s v="TPD G2.4.5 (a)"/>
    <x v="0"/>
    <s v=" reporting ref 13 and 17"/>
    <x v="0"/>
    <s v="Dave Ackers "/>
    <s v="Lee Jackson"/>
    <d v="2017-08-01T00:00:00"/>
    <s v="On Track"/>
    <s v="Not aware of any failing - 08/08/17"/>
    <m/>
    <d v="2017-08-17T10:40:12"/>
    <m/>
    <d v="2017-08-17T10:47:21"/>
    <m/>
  </r>
  <r>
    <s v="DS-CS SA1 - 07"/>
    <s v="Notification of the prevailing Supply Point Capacity becoming greater than the Offered Supply Point Capacity as a result of a a Capacity Revision Application"/>
    <s v="Notification of the prevailing Supply Point Capacity becoming greater than the Offered Supply Point Capacity as a result of a Capacity Revision Application"/>
    <s v="Inform the Proposing User of the application of paragraph 2.7.3"/>
    <s v="Within 5 Supply Point Systems Business Days after the occurrence of the event giving rise to the application of paragraph 2.7.3 "/>
    <s v="UK Link Communication"/>
    <s v="_x000a_Within 5 Supply Point Systems Business Days after the occurrence of the event giving rise to the application of paragraph 2.7.3"/>
    <s v="TPD G2.4.6 "/>
    <x v="0"/>
    <s v=" reporting ref 13 and 17"/>
    <x v="0"/>
    <s v="Dave Ackers "/>
    <s v="Lee Jackson"/>
    <d v="2017-08-01T00:00:00"/>
    <s v="On Track"/>
    <s v="Not aware of any failing - 08/08/17"/>
    <m/>
    <d v="2017-08-17T10:40:12"/>
    <m/>
    <d v="2017-08-17T10:47:21"/>
    <m/>
  </r>
  <r>
    <s v="DS-CS SA1 - 08"/>
    <s v="Notification of revision to the Formula Year Annual Quantity or End User Category"/>
    <s v="A change in the Formula Year Annual Quantity or End User Category in relation to a Proposed Supply Point during the period a Supply Point Offer remains valid"/>
    <s v="Send Proposing User notice of change to Formula Year Annual Quantity or End User Category "/>
    <s v="Within two (2) Supply Point Systems Business Days of the change of the Formula Year Annual Quantity or End User Category"/>
    <s v="UK Link Communication"/>
    <s v="Submit 100% of files (excluding transfer of ownership)         "/>
    <s v="TPD G2.4.7"/>
    <x v="0"/>
    <s v=" reporting ref 13 and 17"/>
    <x v="0"/>
    <s v="Dave Ackers "/>
    <s v="Lee Jackson"/>
    <d v="2017-08-01T00:00:00"/>
    <s v="On Track"/>
    <s v="Not aware of any failing - 08/08/17"/>
    <m/>
    <d v="2017-08-17T10:40:12"/>
    <m/>
    <d v="2017-08-17T10:47:21"/>
    <m/>
  </r>
  <r>
    <s v="DS-CS SA1 - 09"/>
    <s v="Respond to Supply Point Confirmations"/>
    <s v="Receipt of Supply Point Confirmation from a Proposing User where the Proposed Supply Point includes a Shared Supply Meter Point"/>
    <s v="Send Proposing User notice acknowledging receipt of Supply Point Confirmation or rejecting Supply Point Confirmation and details of reasons for rejection "/>
    <s v="Within two (2) Supply Point Systems Business Days of receipt of the Supply Point Confirmation "/>
    <s v="UK Link Communication"/>
    <s v="Submit 100% of files (excluding transfer of ownership) "/>
    <s v="TPD  G2.5.11, G2.5.5, G2.6.2  and G2.6.3 "/>
    <x v="0"/>
    <s v=" reporting ref 13 and 17"/>
    <x v="0"/>
    <s v="Dave Ackers "/>
    <s v="Lee Jackson"/>
    <d v="2017-08-01T00:00:00"/>
    <s v="On Track"/>
    <s v="Not aware of any failing - 08/08/17"/>
    <m/>
    <d v="2017-08-17T10:40:12"/>
    <m/>
    <d v="2017-08-17T10:47:21"/>
    <m/>
  </r>
  <r>
    <s v="DS-CS SA1 - 11"/>
    <s v="Notification to existing User of receipt of Supply Point Confirmation"/>
    <s v="Receipt of Supply Point Confirmation from a Proposing User which is not rejected which a Supply Point Withdrawal has not been submitted "/>
    <s v="Send existing User notice of submission of a Supply Point Confirmation and the Proposed Supply Point Registration Date"/>
    <s v="Within two (2) Supply Point Systems Business Days of receipt of the Supply Point Confirmation "/>
    <s v="UK Link Communication"/>
    <s v="Submit 100% of files (excluding transfer of ownership) "/>
    <s v="TPD G2.8.1(a)"/>
    <x v="0"/>
    <s v=" reporting ref 13 and 17"/>
    <x v="0"/>
    <s v="Dave Ackers "/>
    <s v="Lee Jackson"/>
    <d v="2017-08-01T00:00:00"/>
    <s v="On Track"/>
    <s v="Not aware of any failing - 08/08/17"/>
    <m/>
    <d v="2017-08-17T10:40:12"/>
    <m/>
    <d v="2017-08-17T10:47:21"/>
    <m/>
  </r>
  <r>
    <s v="DS-CS SA1 - 12"/>
    <s v="Respond to Proposing User following Supply Point Objection"/>
    <s v="Receipt of Supply Point Objection from the Registered User "/>
    <s v="Send notice to Proposing User of objection  and where objecting User is required to declare its identity, notify the Proposing User of the identity of the objecting User; and where the objection was raised at the request of the Consumer and the reasons for the objection have been provided"/>
    <s v="Within two (2) Supply Point Systems Business Days of receipt of Supply Point Objection "/>
    <s v="UK Link Communication"/>
    <s v="Submit 100% of files (excluding transfer of ownership) "/>
    <s v="TPD G2.8.3(b), (c ), (d) and €_x000a_G2.8.4(b)"/>
    <x v="0"/>
    <s v=" reporting ref 13 and 17"/>
    <x v="0"/>
    <s v="Dave Ackers "/>
    <s v="Lee Jackson"/>
    <d v="2017-08-01T00:00:00"/>
    <s v="On Track"/>
    <s v="Not aware of any failing - 08/08/17"/>
    <m/>
    <d v="2017-08-17T10:40:12"/>
    <m/>
    <d v="2017-08-17T10:47:21"/>
    <m/>
  </r>
  <r>
    <s v="DS-CS SA1 - 13_x000a_"/>
    <s v="Respond to Objecting User following receipt of Supply Point Objection"/>
    <s v="Receipt of Supply Point Objection from the Registered User "/>
    <s v="Send notice to objecting User of acceptance or rejection of Supply Point Objection"/>
    <s v="Within two (2) Business Days of receipt of Supply Point Objection "/>
    <s v="UK Link Communication"/>
    <s v="Submit 100% of files (excluding transfer of ownership) "/>
    <s v="TPD G2.8.3(d)"/>
    <x v="0"/>
    <s v=" reporting ref 13 and 17"/>
    <x v="0"/>
    <s v="Dave Ackers "/>
    <s v="Lee Jackson"/>
    <d v="2017-08-01T00:00:00"/>
    <s v="On Track"/>
    <s v="Not aware of any failing - 08/08/17"/>
    <m/>
    <d v="2017-08-17T10:40:12"/>
    <m/>
    <d v="2017-08-17T10:47:21"/>
    <m/>
  </r>
  <r>
    <s v="DS-CS SA1 - 14"/>
    <s v="Notification of Supply Point Objection not withdrawn"/>
    <s v="Receipt of Supply Point Objection from an objecting User which is not withdrawn by the Objection Deadline"/>
    <s v="Send  each Existing Registered User notice of lapse of Supply Point Confirmation "/>
    <s v="By not later than one (1) Supply Point Systems Business Day  before the Proposed Supply Point Registration Date"/>
    <s v="UK Link Communication"/>
    <s v=" 90% of transfer of ownership files to be issued by 08:00 on D-2 Supply Point Systems Business Days before the transfer date and in any event 100% issued within 2 Supply Point Systems Business Days."/>
    <s v="TPD G2.8.6"/>
    <x v="0"/>
    <s v=" reporting ref 14"/>
    <x v="0"/>
    <s v="Dave Ackers "/>
    <s v="Lee Jackson"/>
    <d v="2017-08-01T00:00:00"/>
    <s v="On Track"/>
    <s v="Not aware of any failing - 08/08/17"/>
    <m/>
    <d v="2017-08-17T10:40:12"/>
    <m/>
    <d v="2017-08-17T10:47:21"/>
    <m/>
  </r>
  <r>
    <s v="DS-CS SA1 - 15"/>
    <s v="Notification to Proposing User of effectiveness of Supply Point Confirmation"/>
    <s v="Receipt of Supply Point Confirmation from a Proposing User where the Proposed Supply Point has been withdrawn by the existing User"/>
    <s v="Send Proposing User notice of Supply Point Confirmation being effective and the information in relation to the Supply Point to be included in the Supply Point Register. Provide the Valid Meter Reading for the latest Read Date, in the case of a Class 1 or 2 Supply Point, for which Exit Close-Out has occurred."/>
    <s v="By not later than one (1) Supply Point Systems Business Day before the Proposed Supply Point Registration Date"/>
    <s v="UK Link Communication"/>
    <s v=" 90% of transfer of ownership files to be issued by 08:00 on D-2 Supply Point Systems Business Days before the transfer date and in any event 100% issued within 2 Supply Point Systems Business Days."/>
    <s v="TPD G2.8.8(a) &amp; G2.9.2"/>
    <x v="0"/>
    <s v=" reporting ref 14"/>
    <x v="0"/>
    <s v="Dave Ackers "/>
    <s v="Lee Jackson"/>
    <d v="2017-08-01T00:00:00"/>
    <s v="On Track"/>
    <s v="Not aware of any failing - 08/08/17"/>
    <m/>
    <d v="2017-08-17T10:40:12"/>
    <m/>
    <d v="2017-08-17T10:47:21"/>
    <m/>
  </r>
  <r>
    <s v="DS-CS SA1 - 16"/>
    <s v="Notify the User (which was the Existing Registered User immediately preceding the effective date of the Supply Point Confirmation) of the identity of the Proposing User (that has become the Registered User) and the identity of the supplier"/>
    <s v="Passing of Objection Deadline"/>
    <s v="Send Existing Registered User notice of effectiveness of Supply Point Confirmation and details of the identity of the Registered User and supplier "/>
    <s v="By not later than one (1) Supply Point Systems Business Day before the Proposed Supply Point Registration Date"/>
    <s v="UK Link Communication"/>
    <s v=" 90% of transfer of ownership files to be issued by 08:00 on D-2 Supply Point Systems Business Days before the transfer date and in any event 100% issued within 2 Supply Point Systems Business Days."/>
    <s v="TPD G2.8.8(b)"/>
    <x v="0"/>
    <s v=" reporting ref 14"/>
    <x v="0"/>
    <s v="Dave Ackers "/>
    <s v="Lee Jackson"/>
    <d v="2017-08-01T00:00:00"/>
    <s v="On Track"/>
    <s v="Not aware of any failing - 08/08/17"/>
    <m/>
    <d v="2017-08-17T10:40:12"/>
    <m/>
    <d v="2017-08-17T10:47:21"/>
    <m/>
  </r>
  <r>
    <s v="DS-CS SA1 - 17"/>
    <s v="Respond to Supply Point Withdrawal notice"/>
    <s v="Receipt of Supply Point Withdrawal notice from a Withdrawing User"/>
    <s v="Send Withdrawing User notice of acceptance or rejection of Supply Point Withdrawal notice and where rejected the reason for rejection of the Supply Point Withdrawal notice._x000a_Where required, in a Shared Supply Meter Point, inform each Sharing Registered User of the withdrawal acceptance."/>
    <s v="Within two (2) Supply Point Systems Business Days of acceptance of the Withdrawal Notice"/>
    <s v="UK Link Communication "/>
    <s v="Submit 100% of files (excluding transfer of ownership) "/>
    <s v="TPD G3.1.2"/>
    <x v="0"/>
    <s v=" reporting ref 13 and 17"/>
    <x v="0"/>
    <s v="Dave Ackers "/>
    <s v="Lee Jackson"/>
    <d v="2017-08-01T00:00:00"/>
    <s v="On Track"/>
    <s v="Not aware of any failing - 08/08/17"/>
    <m/>
    <d v="2017-08-17T10:40:12"/>
    <m/>
    <d v="2017-08-17T10:47:21"/>
    <m/>
  </r>
  <r>
    <s v="DS-CS SA1 - 18"/>
    <s v="Notification that Withdrawing Supply Meter Point comprised in a Proposed Supply Point for which the Supply Point Confirmation is effective"/>
    <s v="Receipt of Supply Meter Point Withdrawal notice from a Withdrawing User for which the Supply Point Confirmation is effective "/>
    <s v="Send Withdrawing User notice that Withdrawing Supply Meter Point comprised in a Supply Point Confirmation which is effective"/>
    <s v="Within two (2) Supply Point Systems Business Days of acceptance of the Withdrawal Notice"/>
    <s v="UK Link Communication "/>
    <s v="Submit 100% of files (excluding transfer of ownership) "/>
    <s v="TPD G3.1.4"/>
    <x v="0"/>
    <s v=" reporting ref 13 and 17"/>
    <x v="0"/>
    <s v="Dave Ackers "/>
    <s v="Lee Jackson"/>
    <d v="2017-08-01T00:00:00"/>
    <s v="On Track"/>
    <s v="Not aware of any failing - 08/08/17"/>
    <m/>
    <d v="2017-08-17T10:40:12"/>
    <m/>
    <d v="2017-08-17T10:47:21"/>
    <m/>
  </r>
  <r>
    <s v="DS-CS SA1 - 19"/>
    <s v="Notification of Supply Point Withdrawal comprising Shared Supply Meter Points"/>
    <s v="Receipt of Supply Point Withdrawal notice from a Withdrawing User for a Supply Point which comprises a Shared Supply Meter Point"/>
    <s v="Send other Sharing Registered User(s) notice of receipt of Supply Point Withdrawal notice  "/>
    <s v="Within two (2) Supply Point Systems Business Days of the receipt of the Supply Point Withdrawal Notice"/>
    <s v="UK Link Communication "/>
    <s v=" "/>
    <s v="TPD G3.1.5"/>
    <x v="0"/>
    <s v=" reporting ref 17"/>
    <x v="0"/>
    <s v="Dave Ackers "/>
    <s v="Lee Jackson"/>
    <d v="2017-08-01T00:00:00"/>
    <s v="On Track"/>
    <s v="Not aware of any failing - 08/08/17"/>
    <m/>
    <d v="2017-08-17T10:40:12"/>
    <m/>
    <d v="2017-08-17T10:47:21"/>
    <m/>
  </r>
  <r>
    <s v="DS-CS SA1 - 25"/>
    <s v="Respond to Shared Supply Meter Point Nomination"/>
    <s v="Receipt of Shared Supply Meter Point Notification from proposed Sharing Registered Users or Sharing Registered User Agent"/>
    <s v="Send proposing Sharing Registered Users notice of acceptance or rejection of the Shared Supply Meter Point Nomination and where rejected the reason for rejection. Where accepted send Supply Point Offers to each Sharing Registered user (and, if appointed, to the Sharing Registered User Agent) "/>
    <s v="Within two (2) Business Days of receipt of response from Network Operator  "/>
    <s v="Conventional Notice"/>
    <s v="Submit 100% responses to all Users within Day of receipt plus 2 Business Days "/>
    <s v="TPD G1.7.6, G1.7.2(d)(i) G1.7.11"/>
    <x v="0"/>
    <s v=" reporting ref 17"/>
    <x v="0"/>
    <s v="Dave Ackers "/>
    <s v="Lee Jackson"/>
    <d v="2017-08-01T00:00:00"/>
    <s v="On Track"/>
    <s v="Not aware of any failing - 08/08/17"/>
    <m/>
    <d v="2017-08-17T10:40:12"/>
    <m/>
    <d v="2017-08-17T10:47:21"/>
    <m/>
  </r>
  <r>
    <s v="DS-CS SA1 - 29"/>
    <s v="Respond to request to cancel a Supply Point Confirmation"/>
    <s v="Receipt of request from Proposing User to cancel Supply Point Confirmation"/>
    <s v="Send Proposing User notice of acceptance or rejection of request and send Registered User notice of cancellation of Supply Point Confirmation"/>
    <s v="Within two (2) Supply Point Systems Business Days of receipt of request"/>
    <s v="UK Link Communication"/>
    <s v="Submit 100% of files (excluding transfer of ownership) "/>
    <s v="TPD G2.8.1( c)"/>
    <x v="0"/>
    <s v=" reporting ref 13 and 17"/>
    <x v="0"/>
    <s v="Dave Ackers "/>
    <s v="Lee Jackson"/>
    <d v="2017-08-01T00:00:00"/>
    <s v="On Track"/>
    <s v="Not aware of any failing - 08/08/17"/>
    <m/>
    <d v="2017-08-17T10:40:12"/>
    <m/>
    <d v="2017-08-17T10:47:21"/>
    <m/>
  </r>
  <r>
    <s v="DS-CS SA1 - 30"/>
    <s v="Respond to request to withdraw a Supply Point Objection"/>
    <s v="Receipt of request from objecting User to withdraw Supply Point Objection prior to the 7th Supply Point Systems Business Day after the Supply Point Objection was made or, if earlier, the Objection Deadline"/>
    <s v="Send objecting User notice of acceptance or rejection of request and send notice to Proposing User where Supply Point Objection withdrawn"/>
    <s v="Within two (2) Supply Point Systems Business Days of receipt of request"/>
    <s v="UK Link Communication"/>
    <s v="Submit 100% of files (excluding transfer of ownership) "/>
    <s v="TPD G2.8.5"/>
    <x v="0"/>
    <s v=" reporting ref 13 and 17"/>
    <x v="0"/>
    <s v="Dave Ackers "/>
    <s v="Lee Jackson"/>
    <d v="2017-08-01T00:00:00"/>
    <s v="On Track"/>
    <s v="Not aware of any failing - 08/08/17"/>
    <m/>
    <d v="2017-08-17T10:40:12"/>
    <m/>
    <d v="2017-08-17T10:47:21"/>
    <m/>
  </r>
  <r>
    <s v="DS-CS SA2 - 01  "/>
    <s v="Standards of Service query management "/>
    <s v="Receipt of a Standard of Service Operational Query from a Shipper User"/>
    <s v="Record, investigate and resolve Query in accordance with the Standard of Services Query Management Operational Guidelines"/>
    <s v="In accordance with the requirements of TPD Section S4.7 and the Standard of Services Query Management Operational Guidelines"/>
    <s v="Contact Management Service (CMS)"/>
    <s v="a) Resolve 80% of User Standards of Service Queries within 4 Business Days within the calendar month (except where the Query Type is DUP)_x000a_b) Resolve 80% of User Standards of Service Queries within 4 Business Days within the calendar month (except where the query type is DUP) for 90% of Users_x000a_c) Resolve 95% of User Standards of Service Queries within 10 Business Days within the calendar month_x000a_d) Resolve 95% of User Standards of Service Queries within 10 Business Days within the calendar month (except where the query type is DUP)  for 95%  of Users_x000a_e) Resolve 98% of User Standards of Service Queries within 20 Business Days within the calendar month_x000a_d) Resolve 98% of User Standards of Service Queries within 20 Business Days within the calendar month (except where the query type is DUP)  for 95%  of Users_x000a_"/>
    <s v="TPD S4.7 and chapter 5 of the Standard of Services Query Management Operational Guidelines TPD Section G1.9.7, G1.9.8_x000a_and G1.1.7"/>
    <x v="1"/>
    <s v=" reporting ref 8 "/>
    <x v="0"/>
    <s v="Dave Ackers "/>
    <s v="Richard Cresswell"/>
    <d v="2017-08-01T00:00:00"/>
    <s v="On Track"/>
    <s v="Not aware of any failing - 16/08/17"/>
    <m/>
    <d v="2017-08-17T10:40:12"/>
    <m/>
    <d v="2017-08-17T10:47:21"/>
    <d v="2017-08-16T00:00:00"/>
  </r>
  <r>
    <s v="DS-CS SA2 - 03"/>
    <s v="Non Standards of Service query management"/>
    <s v="Receipt from a Shipper User of a query in respect of a matter not subject to a Standard of Service"/>
    <s v="Record, investigate and resolve query"/>
    <s v="As soon as reasonably practicable following receipt of the query"/>
    <s v="Contact Management Service (CMS)"/>
    <s v="Resolve 50% of User non standards of Service queries within 10 Business Days within the calendar month for 90% of Users_x000a__x000a_Resolve 90% of User non standards of Service queries within 20 Business Days within the calendar month for 95% of Users _x000a__x000a_Resolve 95% of User non standards of Service queries within 40 Business Days within the calendar month for 100% of Users_x000a_"/>
    <s v="TPD G1.9.8"/>
    <x v="2"/>
    <s v=" reporting ref 40"/>
    <x v="0"/>
    <s v="Dave Ackers "/>
    <s v="Richard Cresswell"/>
    <d v="2017-08-01T00:00:00"/>
    <s v="On Track"/>
    <s v="Not aware of any failing - 16/08/17"/>
    <m/>
    <d v="2017-08-17T10:40:12"/>
    <m/>
    <d v="2017-08-17T10:47:21"/>
    <d v="2017-08-16T00:00:00"/>
  </r>
  <r>
    <s v="DS-CS SA2 - 04"/>
    <s v="Network Operator Queries"/>
    <s v="Receipt from Network Operator of a query in respect of data held on the Supply Point Register"/>
    <s v="Record, investigate and resolve the query "/>
    <s v="As soon as reasonably practicable following receipt of the query"/>
    <s v="Contact Management Service (CMS)"/>
    <s v="a) Resolve 50% of Network Operator queries within 10 Xoserve days within the calendar month for 100% of Network Operators_x000a_b) Resolve 70% of Network Operator queries within 20 Xoserve days within the calendar month for 100% of Network Operators_x000a_c) Resolve 90% of Network Operator queries within 40 Xoserve days within the calendar month for 100% of Network Operators_x000a_d) Resolve 100% of Network Operator queries within 80 Xoserve days within the calendar month for 100% of Network Operators_x000a_"/>
    <s v="TPD G1.9.8"/>
    <x v="3"/>
    <s v=" reporting ref 31"/>
    <x v="0"/>
    <s v="Dave Ackers "/>
    <s v="Richard Cresswell"/>
    <d v="2017-08-01T00:00:00"/>
    <s v="On Track"/>
    <s v="Not aware of any failing - 16/08/17"/>
    <m/>
    <d v="2017-08-17T10:40:12"/>
    <m/>
    <d v="2017-08-17T10:47:21"/>
    <d v="2017-08-16T00:00:00"/>
  </r>
  <r>
    <s v="DS-CS SA3 - 01  "/>
    <s v="The receipt, acknowledgement and  processing of all data provided by a User where such data must be recorded in the Supply Point Register "/>
    <s v="Receipt of data from a User which must be recorded in the Supply Point Register"/>
    <s v="Update or record data in the Supply Point Register in compliance with the requirements of TPD Section G, TPD Section M, TPD Section Q, Standard Special Condition A31 and in accordance with the UK Link Manual"/>
    <s v="Within two (2) Supply Point Systems Business Days of requirement to change or record data in the Supply Point Register"/>
    <s v="UK Link Communication "/>
    <m/>
    <s v="TPD Sections G, M and Q_x000a_G2.5.10_x000a_G3.7.2"/>
    <x v="1"/>
    <s v=" reporting ref 16"/>
    <x v="0"/>
    <s v="Dave Ackers "/>
    <s v="Lee Jackson"/>
    <d v="2017-08-01T00:00:00"/>
    <s v="On Track"/>
    <s v="Not aware of any failing - 08/08/17"/>
    <m/>
    <d v="2017-08-17T10:40:12"/>
    <m/>
    <d v="2017-08-17T10:47:21"/>
    <m/>
  </r>
  <r>
    <s v="DS-CS SA5 - 05"/>
    <s v="In relation to NDM Supply Meters maintain a record of valid Meter Readings for no longer than 5 years"/>
    <s v="Receipt of valid Meter Reading "/>
    <s v="Record and maintain the valid Meter Reading"/>
    <s v="Update record of valid Meter Readings as soon as reasonably practicable"/>
    <s v="Update record of valid Meter Readings"/>
    <m/>
    <s v="TPD M5.1.8"/>
    <x v="1"/>
    <s v=" reporting ref 16"/>
    <x v="1"/>
    <s v="Annie Griffiths"/>
    <s v="Robert Smith"/>
    <d v="2017-08-01T00:00:00"/>
    <s v="On Track"/>
    <m/>
    <m/>
    <d v="2017-08-17T10:40:12"/>
    <m/>
    <d v="2017-08-17T10:47:21"/>
    <m/>
  </r>
  <r>
    <s v="DS-CS SA5 - 15_x000a_"/>
    <s v="For Class 2 Supply Meters, the validation of a Meter Reading, a Check Read or an Updated Meter Reading"/>
    <s v="The receipt of a Meter Reading, Check Read or Updated Meter Reading from the User to be validated, and where applicable to become a Valid Meter Reading or Check Read accepted by the CDSP"/>
    <s v="Validated Meter Reading, Check Read or Updated Meter Reading, and submission of the validation outcome to the User"/>
    <s v="As required in accordance with TPD E, H, G and S"/>
    <s v="Electronic update to CDSP systems"/>
    <m/>
    <s v="M5.1.6_x000a_M5.3.5(b)(ii)_x000a_M5.12 (except 5.12.9)_x000a_M5.14.1_x000a_M5.16_x000a_M5.13.13_x000a_M5.13.14"/>
    <x v="1"/>
    <s v=" reporting ref 16"/>
    <x v="0"/>
    <s v="Dave Ackers "/>
    <s v="Lee Jackson"/>
    <d v="2017-08-01T00:00:00"/>
    <s v="On Track"/>
    <s v="Not aware of any failing - 08/08/17"/>
    <m/>
    <d v="2017-08-17T10:40:12"/>
    <m/>
    <d v="2017-08-17T10:47:21"/>
    <m/>
  </r>
  <r>
    <s v="DS-CS SA5 - 16_x000a_"/>
    <s v="For Class 3 and 4 Supply Meters, the validation of a Meter Reading, a Check Read or an Updated Meter Reading"/>
    <s v="The receipt of a Meter Reading, Check Read or Updated Meter Reading from the User to be validated, and where applicable to become a Valid Meter Reading or Check Read accepted by the CDSP"/>
    <s v="Validated Meter Reading, Check Read or Updated Meter Reading, and submission of the validation outcome to the User"/>
    <s v="As required in accordance with TPD E, H, G and S"/>
    <s v="Electronic update to CDSP systems"/>
    <m/>
    <s v="M5.1.6_x000a_M5.3.5(b)(ii)_x000a_M5.12 (except 5.12.9)_x000a_M5.14.1_x000a_M5.16_x000a_M5.13.13_x000a_M5.13.14"/>
    <x v="1"/>
    <s v=" reporting ref 16"/>
    <x v="0"/>
    <s v="Dave Ackers "/>
    <s v="Lee Jackson"/>
    <d v="2017-08-01T00:00:00"/>
    <s v="On Track"/>
    <s v="Not aware of any failing - 08/08/17"/>
    <m/>
    <d v="2017-08-17T10:40:12"/>
    <m/>
    <d v="2017-08-17T10:47:21"/>
    <m/>
  </r>
  <r>
    <s v="DS-CS SA5 - 21"/>
    <s v="Generation of an estimated Meter Reading for a Class 2 Supply Meter"/>
    <s v="Failure by the User to submit an Opening Meter Reading"/>
    <s v="Estimated Opening Meter Reading determined and provided to the relevant User"/>
    <s v="The 6th Day after the Supply Point Registration date"/>
    <s v="UK Link Communication"/>
    <m/>
    <s v="M5.13.7(a) 5.13.8(a)"/>
    <x v="1"/>
    <s v=" reporting ref 15"/>
    <x v="0"/>
    <s v="Dave Ackers "/>
    <s v="Lee Jackson"/>
    <d v="2017-08-01T00:00:00"/>
    <s v="On Track"/>
    <s v="Not aware of any failing - 08/08/17"/>
    <m/>
    <d v="2017-08-17T10:40:12"/>
    <m/>
    <d v="2017-08-17T10:47:21"/>
    <m/>
  </r>
  <r>
    <s v="DS-CS SA5 - 22"/>
    <s v="Generation of an estimated Meter Reading for a Class 3 Supply Meter"/>
    <s v="Failure by the User to submit an Opening Meter Reading"/>
    <s v="Estimated Opening Meter Reading determined and provided to the relevant User"/>
    <s v="The 6th Day after the Supply Point Registration date or the 15th day after the Supply Point Registration date depending on the outgoing Supply Point Class"/>
    <s v="UK Link Communication"/>
    <m/>
    <s v="M5.13.7(c) 5.13.9(a)"/>
    <x v="1"/>
    <s v=" reporting ref 15"/>
    <x v="0"/>
    <s v="Dave Ackers "/>
    <s v="Lee Jackson"/>
    <d v="2017-08-01T00:00:00"/>
    <s v="On Track"/>
    <s v="Not aware of any failing - 08/08/17"/>
    <m/>
    <d v="2017-08-17T10:40:12"/>
    <m/>
    <d v="2017-08-17T10:47:21"/>
    <m/>
  </r>
  <r>
    <s v="DS-CS SA5 - 23"/>
    <s v="Generation of an estimated Meter Reading for a Class 4 Supply Meter"/>
    <s v="Failure by the User to submit an Opening Meter Reading"/>
    <s v="Estimated Opening Meter Reading determined and provided to the relevant User"/>
    <s v="The 6th Day after the Supply Point Registration date or the 15th day after the Supply Point Registration date depending on the outgoing Supply Point Class"/>
    <s v="UK Link Communication"/>
    <m/>
    <s v="M5.13.7(c), 5.13.9, 5.13.11(b)"/>
    <x v="1"/>
    <s v=" reporting ref 15"/>
    <x v="0"/>
    <s v="Dave Ackers "/>
    <s v="Lee Jackson"/>
    <d v="2017-08-01T00:00:00"/>
    <s v="On Track"/>
    <s v="Not aware of any failing - 08/08/17"/>
    <m/>
    <d v="2017-08-17T10:40:12"/>
    <m/>
    <d v="2017-08-17T10:47:21"/>
    <m/>
  </r>
  <r>
    <s v="DS-CS SA6 - 11"/>
    <s v="Respond to a LDZ DM Supply Point Capacity Revision Application to reduce or increase the Registered DM Supply Point Capacity. "/>
    <s v="Receipt of a LDZ DM Supply Point Capacity Revision Application from a User or receipt of an application from a Proposing User "/>
    <s v="Send User notice approving or rejecting Capacity Revision Application and where application approved send User notice of revised Supply Point Capacity or send User and the Transporter a referral notice"/>
    <s v="Where a capacity reduction is required, within five (5) Supply Point System Business Days of receipt of application from the User; or where a feasibility assessment  is required, no later than the 18th Supply Point Systems Business Day following receipt of application from the User"/>
    <s v="UK Link Communication"/>
    <s v="Submit 100% of files (excluding transfer of ownership) "/>
    <s v="TPD G5.1.7,                   G5.1.8,  G5.1.10, G5.2.4 _x000a_"/>
    <x v="1"/>
    <s v=" reporting ref 13"/>
    <x v="0"/>
    <s v="Dave Ackers "/>
    <s v="Lee Jackson"/>
    <d v="2017-08-01T00:00:00"/>
    <s v="On Track"/>
    <s v="Not aware of any failing - 08/08/17"/>
    <m/>
    <d v="2017-08-17T10:40:12"/>
    <m/>
    <d v="2017-08-17T10:47:21"/>
    <m/>
  </r>
  <r>
    <s v="DS-CS SA6 - 17"/>
    <s v="Determination of the Annual Quantity for each Supply Meter Point and notification to the Registered User"/>
    <s v="The receipt of a Qualifying Meter Reading, "/>
    <s v="Notification to the Registered User of the calculated AQ, and that the Annual Quantity has crossed the threshold requirement"/>
    <s v="Not later than 5 Business Days before the end of the AQ Calculation Month. "/>
    <s v="UK Link Communication"/>
    <m/>
    <s v="TPD G1.6.6"/>
    <x v="1"/>
    <s v="does not translate to existing reporting"/>
    <x v="0"/>
    <s v="Dave Ackers "/>
    <s v="Lee Jackson"/>
    <d v="2017-08-01T00:00:00"/>
    <s v="On Track"/>
    <s v="Not aware of any failing - 08/08/17"/>
    <m/>
    <d v="2017-08-17T10:40:12"/>
    <m/>
    <d v="2017-08-17T10:47:21"/>
    <m/>
  </r>
  <r>
    <s v="DS-CS SA6 - 18"/>
    <s v="Rejection of a request for a change in the Annual Quantity"/>
    <s v="Receipt of a request for a change in the Annual Quantity "/>
    <s v="Send notification to the User detailing the reasons for the rejection"/>
    <s v="Within 2 Business Days of receipt of a request "/>
    <s v="UK Link Communication"/>
    <m/>
    <s v="TPD G1.6.23, G1.6.25 and G1.6.26"/>
    <x v="1"/>
    <s v="does not translate to existing reporting"/>
    <x v="0"/>
    <s v="Dave Ackers "/>
    <s v="Lee Jackson"/>
    <d v="2017-08-01T00:00:00"/>
    <s v="On Track"/>
    <s v="Not aware of any failing - 08/08/17"/>
    <m/>
    <d v="2017-08-17T10:40:12"/>
    <m/>
    <d v="2017-08-17T10:47:21"/>
    <m/>
  </r>
  <r>
    <s v="DS-CS SA6 - 19"/>
    <s v="Acceptance of a request for a change in the Annual Quantity"/>
    <s v="Receipt of a request for a change in the Annual Quantity "/>
    <s v="Send notification to the User confirming acceptance of request._x000a_Amend the Annual Quantity._x000a_Notify the User five (5) Supply Point Systems Business Days prior to the date the change in Annual Quantity is given effect."/>
    <s v="Submit the acceptance notification within 2 Business Days of receipt of a request._x000a_Amend the Annual Quantity with effect from the first Day of the first month which begins at least 15 Supply Point Systems Business Days after the date on which the User gave notice "/>
    <s v="UK Link Communication"/>
    <m/>
    <s v="TPD G1.6.23,G1.6.25 and G1.6.27"/>
    <x v="1"/>
    <s v="does not translate to existing reporting"/>
    <x v="0"/>
    <s v="Dave Ackers "/>
    <s v="Lee Jackson"/>
    <d v="2017-08-01T00:00:00"/>
    <s v="On Track"/>
    <s v="Not aware of any failing - 08/08/17"/>
    <m/>
    <d v="2017-08-17T10:40:12"/>
    <m/>
    <d v="2017-08-17T10:47:21"/>
    <m/>
  </r>
  <r>
    <s v="DS-CS SA6 - 20"/>
    <s v="Respond to User request to revise Annual Quantity for Supply Point comprising a New Supply Meter Point"/>
    <s v="Receipt of notification from a User, before the Supply Point Registration Date, with the User estimate of the correct Annual Quantity "/>
    <s v="Amend the Annual Quantity to that provided by the User"/>
    <s v="As soon as reasonably practicable"/>
    <s v="UK Link Communication"/>
    <m/>
    <s v="TPD G1.6.29"/>
    <x v="1"/>
    <s v="does not translate to existing reporting"/>
    <x v="0"/>
    <s v="Dave Ackers "/>
    <s v="Lee Jackson"/>
    <d v="2017-08-01T00:00:00"/>
    <s v="On Track"/>
    <m/>
    <m/>
    <d v="2017-08-17T10:40:12"/>
    <m/>
    <d v="2017-08-17T10:47:21"/>
    <m/>
  </r>
  <r>
    <s v="DS-CS SA12 - 01  "/>
    <s v="Record the number for a New Supply Meter Point on the Supply Point Register"/>
    <s v="Receipt of notice that connection works have or will be undertaken to establish a New Supply Meter Point"/>
    <s v="Record the new Supply Point Meter Reference Number and send notice to relevant contractor (utility infrastructure provider) of new Supply Point Meter Reference Number "/>
    <s v="As soon as reasonably practicable following receipt of the notice from the relevant contractor "/>
    <s v="Contact Management Service (CMS) or Conventional Notice"/>
    <s v="Record 95% of Supply Point Meter Reference Numbers on the supply point register within D+1 of receipt (before 3pm) _x000a_Record 100% of Supply Point Meter Reference Numbers on the supply point register within D+3 of receipt (before 3pm) from the relevant contractor (utility infrastructure provider)_x000a_"/>
    <s v="TPD G7.3.1"/>
    <x v="3"/>
    <s v=" reporting ref 34"/>
    <x v="0"/>
    <s v="Dave Ackers "/>
    <s v="Richard Cresswell"/>
    <d v="2017-08-01T00:00:00"/>
    <s v="On Track"/>
    <s v="Not aware of any failing - 16/08/17"/>
    <m/>
    <d v="2017-08-17T10:40:12"/>
    <m/>
    <d v="2017-08-17T10:47:21"/>
    <d v="2017-08-16T00:00:00"/>
  </r>
  <r>
    <s v="DS-CS SA17 - 01"/>
    <s v="Business Day and Supply Point Systems Business Day calendar services"/>
    <s v="In time for delivery of the service by 30 September each year"/>
    <s v="Send all UK Link System Users a list of all Business Days and Supply Point Systems Business Days determined in accordance with the code in the following calendar year"/>
    <s v="By 30 September in each calendar year"/>
    <s v="Conventional Notice or email "/>
    <s v="Make available 100% of relevant documentation (UK Link Manual, Shipper Interface Document, User Notification Service, etc.) within specified period."/>
    <s v="TPD G1.10.3"/>
    <x v="3"/>
    <s v=" reporting ref 35"/>
    <x v="2"/>
    <s v="Mark Cockayne / Fiona Cottam / Dan Donovan"/>
    <s v="tbc"/>
    <d v="2017-08-01T00:00:00"/>
    <s v="On Track"/>
    <m/>
    <m/>
    <d v="2017-08-17T10:40:12"/>
    <m/>
    <d v="2017-08-17T10:47:21"/>
    <m/>
  </r>
  <r>
    <s v="DS-NCS SA18-06"/>
    <s v="Shared Supply meter Point Daily Allocations "/>
    <s v="Receipt of read data and daily Calorific Values "/>
    <s v="Send the Sharing Registered User Agent allocated volume for the previous day for Shared Supply Meter Points which are not telemetered"/>
    <s v="By 16.30 on the day following the Gas Day "/>
    <s v="Conventional Notice "/>
    <m/>
    <m/>
    <x v="1"/>
    <s v="New"/>
    <x v="0"/>
    <s v="Dave Ackers "/>
    <s v="Lee Jackson"/>
    <d v="2017-08-01T00:00:00"/>
    <s v="On Track"/>
    <m/>
    <m/>
    <d v="2017-08-17T10:40:12"/>
    <m/>
    <d v="2017-08-17T10:47:21"/>
    <m/>
  </r>
  <r>
    <s v="DS-NCS SA18-07"/>
    <s v="Notification of no meter inspection for 2 years"/>
    <s v="Where the CDSP determines that Standard Special Condition A10 paragraph 6 of GT Licence applies"/>
    <s v="Send relevant User date by which meter inspection must be carried out"/>
    <s v="By not later than four (4) months prior to the date by which the meter inspection must be carried out"/>
    <s v="UK Link Communication"/>
    <s v="Notify 100% of supply meter points which require a meter inspection to the User "/>
    <m/>
    <x v="2"/>
    <s v=" reporting ref 45"/>
    <x v="0"/>
    <s v="Dave Ackers "/>
    <s v="Lee Jackson"/>
    <d v="2017-08-01T00:00:00"/>
    <s v="On Track"/>
    <s v="Not aware of any failing - 08/08/17"/>
    <m/>
    <d v="2017-08-17T10:40:12"/>
    <m/>
    <d v="2017-08-17T10:47:21"/>
    <m/>
  </r>
  <r>
    <s v="ASGT-CS SA2-01"/>
    <s v="Standards of Service query management "/>
    <s v="Receipt of a Standard of Service Financial Query from a Shipper User"/>
    <s v="Record, investigate and resolve Query in accordance with the Standard of Services Query Management Operational Guidelines"/>
    <s v="In accordance with the requirements of TPD Section S4.7 and the Standard of Services Query Management Operational Guidelines"/>
    <s v="Contact Management Service (CMS)"/>
    <s v="Valid Invoice Queries for calculation errors do not exceed 2% of issued charges, by volume for submitted Invoice Documents in the relevant Billing Period    _x000a__x000a_"/>
    <s v="TPD S4.7 and chapter 5 of the Standard of Services Query Management Operational Guidelines TPD Section G1.9.8_x000a_and G1.18 "/>
    <x v="1"/>
    <s v=" reporting ref 8 and 9"/>
    <x v="2"/>
    <s v="Mark Cockayne  "/>
    <s v="tbc"/>
    <d v="2017-08-01T00:00:00"/>
    <s v="On Track"/>
    <m/>
    <m/>
    <d v="2017-08-17T10:40:12"/>
    <m/>
    <d v="2017-08-17T10:47:21"/>
    <m/>
  </r>
  <r>
    <s v="ASGT-CS SA2-02"/>
    <s v="GRE Invoice Query service"/>
    <s v="Receipt from a User of a valid GRE query"/>
    <s v="Record, investigate and resolve query and in accordance with GRE Invoice Query Incentive Scheme Methodology and submit, if appropriate, an Adjustment Invoice"/>
    <s v="In accordance with the Invoice Query Incentive Scheme Methodology"/>
    <s v="Contact Management Service (CMS) and UK Link Communication"/>
    <s v="Resolve, adjust and invoice 100% of valid GRE queries (not read related) "/>
    <s v="TPD S4.7 "/>
    <x v="1"/>
    <s v=" reporting ref 10"/>
    <x v="2"/>
    <s v="Fiona Cottam"/>
    <s v="Victoria Spiller"/>
    <d v="2017-08-01T00:00:00"/>
    <s v="On Track"/>
    <m/>
    <m/>
    <d v="2017-08-17T10:40:12"/>
    <m/>
    <d v="2017-08-17T10:47:21"/>
    <d v="2017-08-04T00:00:00"/>
  </r>
  <r>
    <s v="ASGT-CS SA5-14"/>
    <s v="For Class 1 Supply Meters, the validation of a Meter Reading or a Check read"/>
    <s v="The receipt of a Meter Reading, or Check Read, from the Transporter to be validated, and where applicable to become a Valid Meter Reading or Check Read accepted by the CDSP._x000a_The provision of the Valid Daily Meter Reading to the Registered User."/>
    <s v="Accepted Valid Meter Reading or Check Read."/>
    <s v="Valid Daily Meter Reading to the Registered User by 11:00 hours on Day D+1"/>
    <s v="Electronic update to CDSP systems"/>
    <m/>
    <s v="M5.1.6_x000a_M5.6.1_x000a_M5.12 (except 5.12.9)_x000a_M6.3.1(c )_x000a_"/>
    <x v="1"/>
    <s v=" reporting ref 22"/>
    <x v="0"/>
    <s v="Dave Ackers "/>
    <s v="Lee Jackson"/>
    <d v="2017-08-01T00:00:00"/>
    <s v="On Track"/>
    <s v="Not aware of any failing - 08/08/17"/>
    <m/>
    <d v="2017-08-17T10:40:12"/>
    <m/>
    <d v="2017-08-17T10:47:21"/>
    <m/>
  </r>
  <r>
    <s v="ASGT-CS SA5-15"/>
    <s v="For Class 1 Supply Meters, the actions undertaken as a result of receiving a Valid Meter Reading or Check read"/>
    <s v="The acceptance of a Valid Meter Reading, Check Read or Updated Meter Reading_x000a_"/>
    <s v="The determined UDQO and Annual Quantity of the relevant Supply Point._x000a_The calculation of the Metered Volume and Metered Quantity."/>
    <s v="As required in accordance with TPD E, H, G and S_x000a_The provision of the Valid Daily Meter Reading to the Registered User by 11:00 hours on Day D+2"/>
    <s v="Electronic update to CDSP systems"/>
    <m/>
    <s v="M5.1.7 _x000a_M5.12.9_x000a_"/>
    <x v="1"/>
    <s v=" reporting ref 16"/>
    <x v="0"/>
    <s v="Dave Ackers "/>
    <s v="Lee Jackson"/>
    <d v="2017-08-01T00:00:00"/>
    <s v="On Track"/>
    <s v="Not aware of any failing - 08/08/17"/>
    <m/>
    <d v="2017-08-17T10:40:12"/>
    <m/>
    <d v="2017-08-17T10:47:21"/>
    <m/>
  </r>
  <r>
    <s v="ASGT-CS SA5-16"/>
    <s v="For Class 2 Supply Meters, the actions undertaken as a result of receiving a Valid Meter Reading, Check Read or Updated Meter Reading"/>
    <s v="The acceptance of a Valid Meter Reading, Check Read or Updated Meter Reading_x000a_"/>
    <s v="The determined UDQO and Annual Quantity of the relevant Supply Point._x000a_The calculation of the Metered Volume and Metered Quantity."/>
    <s v="As required in accordance with TPD E, H, G and S"/>
    <s v="Electronic update to CDSP systems"/>
    <m/>
    <s v="M5.1.7_x000a_M5.12.9_x000a_M5.14.3_x000a_M5.16.3_x000a_"/>
    <x v="1"/>
    <s v=" reporting ref 16"/>
    <x v="0"/>
    <s v="Dave Ackers "/>
    <s v="Lee Jackson"/>
    <d v="2017-08-01T00:00:00"/>
    <s v="On Track"/>
    <s v="Not aware of any failing - 08/08/17"/>
    <m/>
    <d v="2017-08-17T10:40:12"/>
    <m/>
    <d v="2017-08-17T10:47:21"/>
    <m/>
  </r>
  <r>
    <s v="ASGT-CS SA5-17"/>
    <s v="For Class 3 and 4 Supply Meters, the actions undertaken as a result of receiving a Valid Meter Reading, Check Read or Updated Meter Reading"/>
    <s v="The acceptance of a Valid Meter Reading or Check Read "/>
    <s v="For Offtake Reconciliation and determination of the Annual Quantity of the relevant Supply Point._x000a_The calculation of the Metered Volume and Metered Quantity."/>
    <s v="As required in accordance with TPD E, H, G and S"/>
    <s v="Electronic update to CDSP systems"/>
    <m/>
    <s v="M5.1.7_x000a_M5.12.9_x000a_M5.14.3_x000a_M5.16.3"/>
    <x v="1"/>
    <s v=" reporting ref 16"/>
    <x v="0"/>
    <s v="Dave Ackers "/>
    <s v="Lee Jackson"/>
    <d v="2017-08-01T00:00:00"/>
    <s v="On Track"/>
    <s v="Not aware of any failing - 08/08/17"/>
    <m/>
    <d v="2017-08-17T10:40:12"/>
    <m/>
    <d v="2017-08-17T10:47:21"/>
    <m/>
  </r>
  <r>
    <s v="ASGT-CS SA7-02"/>
    <s v="Submission of scheduled Invoice Documents for each Invoice Type following the end of each Billing Period"/>
    <s v="The end of the relevant Billing Period"/>
    <s v="Send Users an Invoice Document for each applicable Invoice Type for the Billing Period"/>
    <s v="On the relevant Business Day following the relevant Billing Period, as established in accordance with TPD Section S1.4.2, in the case of an Ancillary Invoice in accordance with TPD Sections S2.4.4 and S2.4.6 and in the case of Ancillary Invoices, Adjustment Invoices and Interest Invoices in accordance with TPD Section S2.5.2"/>
    <s v="UK Link Communication"/>
    <s v="a) Submit 100% of User scheduled Invoice Documents and supporting information for each Invoice Type on the invoice date for the relevant Billing Period      "/>
    <s v="TPD Sections S1.1.2, S1.2.1, S1.2.2, S1.4.1 and S1.4.2"/>
    <x v="0"/>
    <s v=" reporting ref 3"/>
    <x v="2"/>
    <s v="Mark Cockayne / Fiona Cottam / Dan Donovan"/>
    <s v="tbc"/>
    <d v="2017-08-01T00:00:00"/>
    <s v="On Track"/>
    <m/>
    <m/>
    <d v="2017-08-17T10:40:12"/>
    <m/>
    <d v="2017-08-17T10:47:21"/>
    <m/>
  </r>
  <r>
    <s v="ASGT-CS SA7-03"/>
    <s v="Submission of Ancillary Invoices"/>
    <s v="Request from Transporter to submit an Ancillary Invoice "/>
    <s v="Send Users an Ancillary Invoice "/>
    <s v="In accordance with TPD Section S2.4.2"/>
    <s v="UK Link or Conventional Notice"/>
    <s v="Submit 98% of User Invoice Documents and supporting information for an Ancillary Invoice on dates notified by the CDSP to the User"/>
    <s v="TPD Sections S2.4.2"/>
    <x v="0"/>
    <s v=" reporting ref 5"/>
    <x v="2"/>
    <s v="Mark Cockayne / Fiona Cottam / Dan Donovan"/>
    <s v="tbc"/>
    <d v="2017-08-01T00:00:00"/>
    <s v="On Track"/>
    <m/>
    <m/>
    <d v="2017-08-17T10:40:12"/>
    <m/>
    <d v="2017-08-17T10:47:21"/>
    <m/>
  </r>
  <r>
    <s v="ASGT-CS SA7-04"/>
    <s v="Submission of supporting data for Invoice Documents"/>
    <s v="Submission of an Invoice Document or occurrence of due date for submission of supporting data"/>
    <s v="Send Users complete and accurate supporting data as specified in the UK Link Manual"/>
    <s v="On the date of submission of a scheduled Invoice Document or five (5) calendar days in advance of date of submission of unscheduled Invoice Documents "/>
    <s v="UK Link Communication (or in the case of an Ancillary Invoice, email or Conventional Notice or for Amendment Invoice Documents, publish on the UK Link documents)"/>
    <s v="a) Submit 100% of User scheduled Invoice Documents and supporting information for each Invoice Type on the invoice date for the relevant Billing Period      b) Valid Invoice Queries for calculation errors do not exceed 2% of issued charges, by volume for submitted Invoice Documents in the relevant Billing Period "/>
    <s v="TPD Sections S1.3.4 and S1.3.6"/>
    <x v="0"/>
    <s v=" reporting ref 3, 4 and 5"/>
    <x v="2"/>
    <s v="Mark Cockayne / Fiona Cottam / Dan Donovan"/>
    <s v="tbc"/>
    <d v="2017-08-01T00:00:00"/>
    <s v="On Track"/>
    <m/>
    <m/>
    <d v="2017-08-17T10:40:12"/>
    <m/>
    <d v="2017-08-17T10:47:21"/>
    <m/>
  </r>
  <r>
    <s v="ASGT-CS SA7-05"/>
    <s v="Submission of Invoice Document following submission of incorrectly stated Invoice Document"/>
    <s v="Incorrectly stated Invoice Document submitted to User and the CDSP is made aware Invoice Document incorrect"/>
    <s v="Send User an Adjustment Invoice or Ancillary  Invoice"/>
    <s v="As soon as reasonably practicable after an invoice query is resolved, and in any event by the end of the second following month"/>
    <s v="UK Link Communication "/>
    <s v="a) Submit 100% of User Invoice Documents for an Adjustment Invoice by month+2 following invoice query resolution b) Resolve, adjust and invoice 100% of valid GRE queries (not read related) in accordance with the timescales within the GRE Invoice Query Incentive Scheme Methodology"/>
    <s v="TPD Section S1.8.1"/>
    <x v="0"/>
    <s v=" reporting ref 6 and 10"/>
    <x v="2"/>
    <s v="Fiona Cottam"/>
    <s v="Simon Bissett"/>
    <d v="2017-08-01T00:00:00"/>
    <s v="On Track"/>
    <s v="Invoice issued on an Ad Hoc basis, no invoice issued in last 2 years"/>
    <m/>
    <d v="2017-08-17T10:40:12"/>
    <m/>
    <d v="2017-08-17T10:47:21"/>
    <s v="Not Applicable"/>
  </r>
  <r>
    <s v="ASGT-CS SA7-06"/>
    <s v="Calculation and submission of Invoice Documents for credit interest on invoice adjustments and compensation"/>
    <s v="Requirement for interest payment in accordance with Uniform Network Code"/>
    <s v="Submission of an Interest Invoice"/>
    <s v="As soon as reasonably practicable, and in the case of interest on invoice adjustments arising from Invoice Queries, no later than the end of the third (3rd) month following resolution of the query."/>
    <s v="UK Link Communication"/>
    <s v="Submit 100% of User Invoice Documents for an Adjustment Invoice by month+2 following invoice query resolution"/>
    <s v="TPD Section S4.3.2, S4.4.2 and V10.3.3"/>
    <x v="0"/>
    <s v=" reporting ref 6"/>
    <x v="2"/>
    <s v="Mark Cockayne"/>
    <s v="Simon Bissett"/>
    <d v="2017-08-01T00:00:00"/>
    <s v="On Track"/>
    <s v="Month + 1,_x000a_ when a Duplicate is found"/>
    <m/>
    <d v="2017-08-17T10:40:12"/>
    <m/>
    <d v="2017-08-17T10:47:21"/>
    <s v="Not Applicable"/>
  </r>
  <r>
    <s v="ASGT-CS SA8-01"/>
    <s v="Maintain a record of a User's Secured Credit Limit"/>
    <s v="Receipt of information from applicant User to support admission requirements "/>
    <s v="Maintain an up to date and accurate record of a User's current Secured Credit Limit "/>
    <s v="Ongoing"/>
    <s v="The CDSP to maintain an up to date and accurate record of a User's Secured Credit Limit"/>
    <s v="Review 100% of existing Security arrangements and obtain replacements (if applicable) annually."/>
    <s v="TPD Section X2.2.3"/>
    <x v="3"/>
    <s v=" reporting ref 30_x000a_"/>
    <x v="2"/>
    <s v="Dan Donvan"/>
    <s v="Lorraine O'Shaughnessy"/>
    <d v="2017-08-01T00:00:00"/>
    <s v="On Track"/>
    <m/>
    <m/>
    <d v="2017-08-17T10:40:12"/>
    <m/>
    <d v="2017-08-17T10:47:21"/>
    <d v="2017-08-14T00:00:00"/>
  </r>
  <r>
    <s v="ASGT-CS SA8-02"/>
    <s v="Respond to application from a User for an increased Secured Credit Limit"/>
    <s v="Receipt of application for an increased Secured Credit Limit from a User "/>
    <s v="Review application and security provided (if any), and where appropriate, revise the User's Secured Credit Limit in accordance with the Energy Balancing Credit Rules"/>
    <s v="As soon as reasonably practicable following receipt of User's application"/>
    <s v="Update the record of the User's Secured Credit Limit"/>
    <s v="Review 100% of existing Security arrangements and obtain replacements (if applicable) annually."/>
    <s v="TPD Section X2.2.5"/>
    <x v="3"/>
    <s v=" reporting ref 30_x000a_"/>
    <x v="2"/>
    <s v="Dan Donvan"/>
    <s v="Lorraine O'Shaughnessy"/>
    <d v="2017-08-01T00:00:00"/>
    <s v="On Track"/>
    <m/>
    <m/>
    <d v="2017-08-17T10:40:12"/>
    <m/>
    <d v="2017-08-17T10:47:21"/>
    <d v="2017-08-14T00:00:00"/>
  </r>
  <r>
    <s v="ASGT-CS SA8-03"/>
    <s v="Revise a User's Secured Credit Limit for TPD Section X2.2.6(a) purposes"/>
    <s v="Occurrence of one of the events referred to in TPD Section X2.2.6(a) "/>
    <s v="Review User's Secured Credit Limit and security provided (if any), and where appropriate, revise the User's Secured Credit Limit in accordance with the Energy Balancing Credit Rules"/>
    <s v="As soon as reasonably practicable following occurrence of the relevant event referred to in TPD Section X2.2.6(a)"/>
    <s v="Update the record of the User's Secured Credit Limit"/>
    <s v="Review 100% of existing Security arrangements and obtain replacements (if applicable) annually."/>
    <s v="TPD Section X2.2.6(a)"/>
    <x v="3"/>
    <s v=" reporting ref 30_x000a_"/>
    <x v="2"/>
    <s v="Dan Donvan"/>
    <s v="Lorraine O'Shaughnessy"/>
    <d v="2017-08-01T00:00:00"/>
    <s v="On Track"/>
    <m/>
    <m/>
    <d v="2017-08-17T10:40:12"/>
    <m/>
    <d v="2017-08-17T10:47:21"/>
    <d v="2017-08-14T00:00:00"/>
  </r>
  <r>
    <s v="ASGT-CS SA8-04"/>
    <s v="Revise a User's Secured Credit Limit for TPD Section X2.2.6(b) purposes"/>
    <s v="Occurrence of the event referred to in TPD Section X2.2.6(b)"/>
    <s v="Review User's Secured Credit Limit and security provided (if any), and where appropriate, revise the User's Secured Credit Limit in accordance with the Energy Balancing Credit Rules"/>
    <s v="As soon as reasonably practicable following occurrence of the event referred to in TPD Section X2.2.6(b)"/>
    <s v="Update the record of the User's Secured Credit Limit"/>
    <s v="Review 100% of existing Security arrangements and obtain replacements (if applicable) annually."/>
    <s v="TPD Section X2.2.6(b)"/>
    <x v="3"/>
    <s v=" reporting ref 30_x000a_"/>
    <x v="2"/>
    <s v="Dan Donvan"/>
    <s v="Lorraine O'Shaughnessy"/>
    <d v="2017-08-01T00:00:00"/>
    <s v="On Track"/>
    <m/>
    <m/>
    <d v="2017-08-17T10:40:12"/>
    <m/>
    <d v="2017-08-17T10:47:21"/>
    <d v="2017-08-14T00:00:00"/>
  </r>
  <r>
    <s v="ASGT-CS SA8-12"/>
    <s v="Submission of a Cash Call to a User"/>
    <s v="User's Outstanding Relevant Balancing Indebtedness exceeds the User's Cash Call Limit"/>
    <s v="Send the User a Cash Call notice"/>
    <s v="As soon as reasonably practicable following calculation of the User's Outstanding Relevant Balancing Indebtedness"/>
    <s v="Facsimile or telephone confirmed by facsimile (in the format set out in the Energy Balancing Credit Rules)"/>
    <s v="Issue 90% of cash calls by 3pm every Business Day "/>
    <s v="TPD Section X2.6.1 "/>
    <x v="3"/>
    <s v=" reporting ref 25"/>
    <x v="2"/>
    <s v="Dan Donvan"/>
    <s v="Lorraine O'Shaughnessy"/>
    <d v="2017-08-01T00:00:00"/>
    <s v="On Track"/>
    <m/>
    <m/>
    <d v="2017-08-17T10:40:12"/>
    <m/>
    <d v="2017-08-17T10:47:21"/>
    <d v="2017-08-14T00:00:00"/>
  </r>
  <r>
    <s v="ASGT-CS SA8-19"/>
    <s v="Notification of non payment by a User of a Cash Call"/>
    <s v="Non payment of the Cash Call by the User by close of the Business Day following Day on which Cash Call was made by the CDSP"/>
    <s v="Send notice of non payment to the User and send a copy of the notice to the Authority and suspend credit payments to User"/>
    <s v="As soon as reasonably practicable following non payment by the User"/>
    <s v="Telephone confirmed by facsimile and first class pre-paid post"/>
    <s v="Issue 100% of failure to pay notices on the next Business Day following the Payment Due Date"/>
    <s v="TPD Sections X2.9.1 and X2.9.4"/>
    <x v="3"/>
    <s v=" reporting ref 26"/>
    <x v="2"/>
    <s v="Dan Donvan"/>
    <s v="Lorraine O'Shaughnessy"/>
    <d v="2017-08-01T00:00:00"/>
    <s v="On Track"/>
    <m/>
    <m/>
    <d v="2017-08-17T10:40:12"/>
    <m/>
    <d v="2017-08-17T10:47:21"/>
    <d v="2017-08-14T00:00:00"/>
  </r>
  <r>
    <s v="ASGT-CS SA8-23"/>
    <s v="Notification of the non payment by a User of an Energy Balancing Invoice "/>
    <s v="Non payment of the net invoice Amount under an Energy Balancing Invoice on the Invoice Due Date "/>
    <s v="Send notice to the User that a Termination Notice may be issued in the event of the continued non payment of the net invoice Amount and send a copy of the notice to the Authority"/>
    <s v="As soon as reasonably practicable following the Invoice Due Date"/>
    <s v="Telephone, confirmed by facsimile or  first class pre-paid post"/>
    <s v="a) Collect 98% of Cash by the Payment Due Date – measured as an average monthly year to date total (January to December of any one year)                                 b) Collect 100% of Cash by the Payment Due Date + 2 Business Days                                 _x000a_ c) Record 95% of receipted payments by D+1 "/>
    <s v="TPD Sections X3.2.1 and X3.2.3"/>
    <x v="3"/>
    <s v=" reporting ref 27, 28, 29"/>
    <x v="2"/>
    <s v="Dan Donvan"/>
    <s v="Lorraine O'Shaughnessy"/>
    <d v="2017-08-01T00:00:00"/>
    <s v="On Track"/>
    <m/>
    <m/>
    <d v="2017-08-17T10:40:12"/>
    <m/>
    <d v="2017-08-17T10:47:21"/>
    <d v="2017-08-14T00:00:00"/>
  </r>
  <r>
    <s v="ASGT CS SA11 02"/>
    <s v="Registration of an iGT System"/>
    <s v="Unless notified of a rejection the iGT System register request is deemed to be approved."/>
    <s v="Creation of the iGT System on UK Link system and the allocation of the CSEP Id to the iGT System._x000a_Where applicable, the provision of information to the relevant Gas Transporter and Shipper(s)"/>
    <s v="As soon as reasonably practicable"/>
    <s v="UK Link"/>
    <s v="Within 2 Business Days of deemed approval"/>
    <s v="IGTAD B2.4.1"/>
    <x v="0"/>
    <s v="New"/>
    <x v="0"/>
    <s v="Dave Ackers "/>
    <s v="Lee Jackson"/>
    <d v="2017-08-01T00:00:00"/>
    <s v="On Track"/>
    <s v="Not aware of any failing - 08/08/17"/>
    <m/>
    <d v="2017-08-17T10:40:12"/>
    <m/>
    <d v="2017-08-17T10:47:21"/>
    <m/>
  </r>
  <r>
    <s v="ASGT-CS SA20-01"/>
    <s v="Operation, management and support of Data Centres"/>
    <s v="Requirement to operate, manage and support Data Centres"/>
    <s v="Operating, managing and supporting Data Centres"/>
    <s v="Ongoing"/>
    <s v="Online access to UK Link Gemini"/>
    <s v="Provide 99% availability of UK Link Gemini within scheduled service hours at 23 hours per day Monday to Saturday and at 22 hours on Sundays (reflecting Planned Downtime for scheduled maintenance in accordance with UK Link Manual)"/>
    <s v="UKLink Manual"/>
    <x v="0"/>
    <s v=" reporting ref 1"/>
    <x v="1"/>
    <s v="Annie Griffiths"/>
    <s v="Robert Smith"/>
    <d v="2017-08-01T00:00:00"/>
    <s v="On Track"/>
    <m/>
    <m/>
    <d v="2017-08-17T10:40:12"/>
    <m/>
    <d v="2017-08-17T10:47:21"/>
    <m/>
  </r>
  <r>
    <s v="ASGT-CS SA20-02"/>
    <s v="Operation, management and support of Application Servers"/>
    <s v="Requirement to operate, manage and support Application Servers"/>
    <s v="Operating, managing and supporting Application Servers, including storage management, systems programming, capacity planning, performance tuning and maintenance"/>
    <s v="Ongoing"/>
    <s v="Online access to UK Link Gemini "/>
    <s v="Provide 99% availability of UK Link Gemini within scheduled service hours at 23 hours per day Monday to Saturday and at 22 hours on Sundays (reflecting Planned Downtime for scheduled maintenance in accordance with UK Link Manual)"/>
    <s v="UKLink Manual"/>
    <x v="0"/>
    <s v=" reporting ref 1"/>
    <x v="1"/>
    <s v="Annie Griffiths"/>
    <s v="Robert Smith"/>
    <d v="2017-08-01T00:00:00"/>
    <s v="On Track"/>
    <m/>
    <m/>
    <d v="2017-08-17T10:40:12"/>
    <m/>
    <d v="2017-08-17T10:47:21"/>
    <m/>
  </r>
  <r>
    <s v="ASGT-CS SA20-03"/>
    <s v="Provision of operations support for Application Servers"/>
    <s v="Requirement to provide operations support for Application Servers"/>
    <s v="Providing operations support"/>
    <s v="Ongoing"/>
    <s v="Online access to UK Link Gemini "/>
    <s v="Provide 99% availability of UK Link Gemini within scheduled service hours at 23 hours per day Monday to Saturday and at 22 hours on Sundays (reflecting Planned Downtime for scheduled maintenance in accordance with UK Link Manual)"/>
    <s v="UKLink Manual"/>
    <x v="0"/>
    <s v=" reporting ref 1"/>
    <x v="1"/>
    <s v="Annie Griffiths"/>
    <s v="Robert Smith"/>
    <d v="2017-08-01T00:00:00"/>
    <s v="On Track"/>
    <m/>
    <m/>
    <d v="2017-08-17T10:40:12"/>
    <m/>
    <d v="2017-08-17T10:47:21"/>
    <m/>
  </r>
  <r>
    <s v="ASGT-NC SA16-01"/>
    <s v="Provision of information in relation to gas illegally taken"/>
    <s v="Receipt of notice of alleged incident of gas illegally taken"/>
    <s v="Submit notice to User and/or Network Operator for investigation into alleged incident or for safety visit"/>
    <s v="Within two (2) Business Days of receipt of notice and where safety prejudiced as soon as practicably possible"/>
    <s v="Contact Management Service (CMS) or Conventional Notice"/>
    <s v="Notify relevant parties of information for 100% of cases in relation to notification of gas illegally taken within 2 Business Days of receipt (excluding safety visit requirements)"/>
    <s v="Standard Condition 8"/>
    <x v="2"/>
    <s v=" reporting ref 44"/>
    <x v="0"/>
    <s v="Dave Ackers "/>
    <s v="Richard Cresswell"/>
    <d v="2017-08-01T00:00:00"/>
    <s v="On Track"/>
    <s v="Not aware of any failing - 16/08/17"/>
    <m/>
    <d v="2017-08-17T10:40:12"/>
    <m/>
    <d v="2017-08-17T10:47:21"/>
    <d v="2017-08-16T00:00:00"/>
  </r>
  <r>
    <s v="ASGT-NC SA16-03"/>
    <s v="Notification of proposed connection or disconnection of meter to a service pipe"/>
    <s v="Receipt of notification of proposed connection or disconnection "/>
    <s v="Send relevant User a copy of the notification together with other relevant information which the CDSP holds in relation to the meter"/>
    <s v="Within two (2) Business Days of identification of User "/>
    <s v="UK Link Communication"/>
    <s v="Submit 100% of effective transfer of ownership and meter asset notification files in accordance with the UK Link Manual to Users by no later than the 5th day before the proposed Supply Point Registration Date "/>
    <s v="Standard Special Condition A10 paragraph 6"/>
    <x v="1"/>
    <s v=" "/>
    <x v="0"/>
    <s v="Dave Ackers "/>
    <s v="Lee Jackson"/>
    <d v="2017-08-01T00:00:00"/>
    <s v="On Track"/>
    <s v="Not aware of any failing - 08/08/17"/>
    <m/>
    <d v="2017-08-17T10:40:12"/>
    <m/>
    <d v="2017-08-17T10:47:21"/>
    <m/>
  </r>
  <r>
    <s v="ASGT-NC SA16-06"/>
    <s v="Provision of relevant data to domestic customers or persons acting on their behalf (but not gas shippers or their agents) or to any customer of a gas supplier in relation to premises occupied, or to be occupied, by the customer"/>
    <s v="Receipt of request from a domestic customer or a person acting on their behalf (but not a gas shipper or its agents) or receipt of request from a customer of a gas supplier for any relevant data which relate to the premises occupied, or to be occupied, by the customer._x000a_Receipt of a request from a gas customer for the provision of the identity of the GT to the premises in question"/>
    <s v="Provide the relevant data in relation to which the request related "/>
    <s v="On receipt of request "/>
    <s v="Telephone"/>
    <s v="a) Provide supply point information and relevant data to appropriate customers between Monday to Friday 8.30am to 5pm (excluding bank holiday)      b) Answer 90% of Reportable Calls to the M Number service within 30 seconds of the call being offered to a call handler. The performance is measured over a financial year."/>
    <s v="Standard Special Condition A31 paragraph 2© and 2€"/>
    <x v="3"/>
    <s v=" reporting ref 33 and 39"/>
    <x v="0"/>
    <s v="Dave Ackers "/>
    <s v="Richard Cresswell"/>
    <d v="2017-08-01T00:00:00"/>
    <s v="On Track"/>
    <s v="Not aware of any failing - 16/08/17"/>
    <m/>
    <d v="2017-08-17T10:40:12"/>
    <m/>
    <d v="2017-08-17T10:47:21"/>
    <d v="2017-08-16T00:00:00"/>
  </r>
  <r>
    <s v="ASGT-NC SA16-10"/>
    <s v="Conduct a customer satisfaction survey with shippers on the services provided to shippers on behalf of Networks."/>
    <s v="Conduct a customer satisfaction survey twice per year."/>
    <s v="Customer satisfaction survey results published to Networks and Shipper."/>
    <s v="Within two (2) months of the survey closure."/>
    <s v="Email and presentation through operational forum."/>
    <s v="Maintain an overall score of the equivalent of 3.5 or above out of 5_x000a_"/>
    <m/>
    <x v="1"/>
    <s v=" reporting ref 51"/>
    <x v="3"/>
    <s v="Darren Jackson"/>
    <s v="Adam Jones"/>
    <d v="2017-08-01T00:00:00"/>
    <s v="On Track"/>
    <m/>
    <m/>
    <d v="2017-08-17T10:40:12"/>
    <m/>
    <d v="2017-08-17T10:47:21"/>
    <m/>
  </r>
  <r>
    <s v="ASGT-NC SA18-01"/>
    <s v="Provision of information and data held by CDSP following complaint to a Network Operator by a User, the Authority, Consumer Focus or Consumer Direct"/>
    <s v="Receipt of request from a Network Operator for the relevant information and data"/>
    <s v="Send the relevant Network Operator the relevant information and data"/>
    <s v="Within eight (8) Business Days of the receipt of the Network Operator's request"/>
    <s v="Contact Management Service (CMS)"/>
    <s v="Support 100% of requests for information and data in relation to complaints to Network Operators within 5 Business Days of receipt for 100% of Network Operators"/>
    <m/>
    <x v="3"/>
    <s v=" reporting ref 32"/>
    <x v="3"/>
    <s v="Darren Jackson"/>
    <s v="Mike Orsler"/>
    <d v="2017-08-01T00:00:00"/>
    <s v="On Track"/>
    <m/>
    <m/>
    <d v="2017-08-17T10:40:12"/>
    <m/>
    <d v="2017-08-17T10:47:21"/>
    <m/>
  </r>
  <r>
    <s v="ASGT-NC SA22-08"/>
    <s v="Notification of submission of Invoice Documents"/>
    <s v="Submission to Users of Invoice Documents "/>
    <s v="Send Network Operator notice and relevant content relating to Invoice Documents that have been submitted to all Users (SIF &amp; SIR)"/>
    <s v="Within twenty four (24) hours of the submission of the Invoice Documents to  Users"/>
    <s v="File transfer or Conventional Notice"/>
    <s v="Notify the Network Operators of agreed Invoice Document information for 100% of invoices submitted to Users within D+1 of submission  "/>
    <m/>
    <x v="0"/>
    <s v=" reporting ref 7"/>
    <x v="2"/>
    <s v="Mark Cockayne / Fiona Cottam / Dan Donovan"/>
    <s v="tbc"/>
    <d v="2017-08-01T00:00:00"/>
    <s v="On Track"/>
    <s v="Not aware of any failing - 08/08/17"/>
    <m/>
    <d v="2017-08-17T10:40:12"/>
    <m/>
    <d v="2017-08-17T10:47:21"/>
    <m/>
  </r>
  <r>
    <s v="SS SA22 05"/>
    <s v="Notification of the failure by a User to obtain a valid Meter Reading for a monthly Read Meter"/>
    <s v="The failure by the User to provide the CDSP with a valid Meter Reading in accordance with TPD Section M 5"/>
    <s v="Send a notice to the relevant Transporter and the User of the failure of the User to provide a valid Meter Reading for the relevant monthly Read Meter"/>
    <s v="As soon as reasonably practicable following the failure by the User to provide the valid Meter Reading by the required date "/>
    <s v="Conventional Notice and email"/>
    <m/>
    <s v="TPD M5.10.2"/>
    <x v="2"/>
    <s v=" reporting ref 46"/>
    <x v="0"/>
    <s v="Dave Ackers "/>
    <s v="Richard Cresswell"/>
    <d v="2017-08-01T00:00:00"/>
    <s v="On Track"/>
    <s v="Not aware of any failing - 16/08/17"/>
    <m/>
    <d v="2017-08-17T10:40:12"/>
    <m/>
    <d v="2017-08-17T10:47:21"/>
    <d v="2017-08-16T00:00:00"/>
  </r>
  <r>
    <s v="SS SA22 06"/>
    <s v="Notification of the failure by a User to obtain a valid Meter Reading for an Annual Read Meter"/>
    <s v="The failure by the User to provide the CDSP with a valid Meter Reading in accordance with TPD Section M5"/>
    <s v="Send a notice to the relevant Transporter and the User of the failure of the User to provide a valid Meter Reading for the relevant Annual Read Meter"/>
    <s v="As soon as reasonably practicable following the failure by the User to provide the valid Meter Reading by the required date "/>
    <s v="Conventional Notice and email"/>
    <m/>
    <s v="TPD M5.10.2"/>
    <x v="2"/>
    <s v="_x000a_ reporting ref 46"/>
    <x v="0"/>
    <s v="Dave Ackers "/>
    <s v="Richard Cresswell"/>
    <d v="2017-08-01T00:00:00"/>
    <s v="On Track"/>
    <s v="Not aware of any failing - 16/08/17"/>
    <m/>
    <d v="2017-08-17T10:40:12"/>
    <m/>
    <d v="2017-08-17T10:47:21"/>
    <d v="2017-08-16T00:00:00"/>
  </r>
  <r>
    <s v="SS SA22 07"/>
    <s v="Submission of the Network Operator meter read to UK Link"/>
    <s v="Receipt of a read from the Network Operator"/>
    <s v="Send notice to User of accepted read (Must Read) onto UK Link system."/>
    <s v="As soon as reasonably practicable following receipt of read "/>
    <s v="UK Link Communication"/>
    <m/>
    <s v="TPD M5.10.2"/>
    <x v="2"/>
    <s v="_x000a_ reporting ref 46"/>
    <x v="0"/>
    <s v="Dave Ackers "/>
    <s v="Richard Cresswell"/>
    <d v="2017-08-01T00:00:00"/>
    <s v="On Track"/>
    <s v="Not aware of any failing - 16/08/17"/>
    <m/>
    <d v="2017-08-17T10:40:12"/>
    <m/>
    <d v="2017-08-17T10:47:21"/>
    <d v="2017-08-16T00:00:00"/>
  </r>
  <r>
    <s v="SS SA22 18"/>
    <s v="Provision installation and maintenance of an Option 1 IX connection._x000a_Single Cisco 2900 router_x000a_Primary link presented via BGADSL.16_x000a_Backup link presented via BGADSL.16_x000a_Server running the File Transfer Software_x000a_"/>
    <s v="Accepted quotation from the customer"/>
    <s v="A commissioned and tested Option 1 IX connection"/>
    <s v="As soon as reasonably practicable  "/>
    <s v="Physical installation"/>
    <s v="Install 100% of UK Link provided equipment and UK Link provided software within 45 Business Days of receipt"/>
    <s v="General Terms D"/>
    <x v="3"/>
    <s v=" reporting ref 37"/>
    <x v="4"/>
    <s v="Emma Smith"/>
    <s v="Dawn Gallacher"/>
    <d v="2017-08-01T00:00:00"/>
    <s v="On Track"/>
    <s v="to be reported Month +1"/>
    <m/>
    <d v="2017-08-17T10:40:12"/>
    <m/>
    <d v="2017-08-17T10:47:21"/>
    <s v="Not Applicable"/>
  </r>
  <r>
    <s v="SS SA22 19"/>
    <s v="Provision installation and maintenance of an Option 2 IX connection._x000a_Single Cisco 2900 Router_x000a_Primary link presented via 2Mb EFM or PPC_x000a_Backup link presented via BGADSL.16_x000a_Server running the File Transfer Software_x000a_"/>
    <s v="Accepted quotation from the customer"/>
    <s v="A commissioned and tested Option 2 IX connection"/>
    <s v="As soon as reasonably practicable  "/>
    <s v="Physical installation"/>
    <s v="Install 100% of UK Link provided equipment and UK Link provided software within 62 Business Days of receipt"/>
    <s v="General Terms D"/>
    <x v="3"/>
    <s v=" reporting ref 37"/>
    <x v="4"/>
    <s v="Emma Smith"/>
    <s v="Dawn Gallacher"/>
    <d v="2017-08-01T00:00:00"/>
    <s v="On Track"/>
    <s v="to be reported Month +1"/>
    <m/>
    <d v="2017-08-17T10:40:12"/>
    <m/>
    <d v="2017-08-17T10:47:21"/>
    <s v="Not Applicable"/>
  </r>
  <r>
    <s v="SS SA22 20"/>
    <s v="Provision installation and maintenance of an Option 3 IX connection._x000a_Single Cisco 2900 Router_x000a_Primary link presented via 2Mb EFM or PPC_x000a_Backup link presented via 2Mb EFM or PPC_x000a_Server running the File Transfer Software._x000a_"/>
    <s v="Accepted quotation from the customer"/>
    <s v="A commissioned and tested Option 3 IX connection"/>
    <s v="As soon as reasonably practicable  "/>
    <s v="Physical installation"/>
    <s v="Install 100% of UK Link provided equipment and UK Link provided software within 62 Business Days of receipt"/>
    <s v="General Terms D"/>
    <x v="3"/>
    <s v=" reporting ref 37"/>
    <x v="4"/>
    <s v="Emma Smith"/>
    <s v="Dawn Gallacher"/>
    <d v="2017-08-01T00:00:00"/>
    <s v="On Track"/>
    <s v="to be reported Month +1"/>
    <m/>
    <d v="2017-08-17T10:40:12"/>
    <m/>
    <d v="2017-08-17T10:47:21"/>
    <s v="Not Applicable"/>
  </r>
  <r>
    <s v="SS SA22 29"/>
    <s v="User Telephone Enquiry Service, designed to provide customers with access to specific data held within the UK Link System in relation to specific Meter Point Reference Numbers via a telephone enquiry facility._x000a_Chargeable by User Telephone Enquiry Service Volume Band including any excess charges and early termination fees._x000a_The Defined Terms for this service are in the Defined Terms worksheet."/>
    <s v="User Telephone Enquiry Service Request Acknowledgement"/>
    <s v="User Telephone Enquiry Service available via a Telephone Call"/>
    <s v="In accordance with the User Telephone Enquiry Service Request Period as stated in the User Telephone Enquiry Service Request (such period ending in 31 March in a Year) during which the Customer wishes to receive the benefit of the User Telephone Enquiry Service"/>
    <s v="Via the Telephone Number used to make the Telephone Call"/>
    <s v="For each calendar month User Telephone Enquiry Service Unplanned Downtime is no more than 5% of Core Hours._x000a_Except during periods of User Telephone Enquiry Service Planned Downtime and User Telephone Enquiry Service Unplanned Downtime, for each calendar month; answer 90% of calls within 30 seconds."/>
    <m/>
    <x v="3"/>
    <s v=" "/>
    <x v="0"/>
    <s v="Dave Ackers "/>
    <s v="Richard Cresswell"/>
    <d v="2017-08-01T00:00:00"/>
    <s v="On Track"/>
    <s v="Not aware of any failing - 16/08/17"/>
    <m/>
    <d v="2017-08-17T10:40:12"/>
    <m/>
    <d v="2017-08-17T10:47:21"/>
    <d v="2017-08-16T00:00:00"/>
  </r>
  <r>
    <s v="SS SA22 33"/>
    <s v="Query Management – Standards of Service monthly report,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x v="3"/>
    <s v=" "/>
    <x v="0"/>
    <s v="Dave Ackers "/>
    <s v="Lee Jackson"/>
    <d v="2017-08-01T00:00:00"/>
    <s v="On Track"/>
    <m/>
    <m/>
    <d v="2017-08-17T10:40:12"/>
    <m/>
    <d v="2017-08-17T10:47:21"/>
    <m/>
  </r>
  <r>
    <s v="SS SA22 36"/>
    <s v="Registered User Portfolio Statement, Ad Hoc Service (for one monthly scheduled report)._x000a_The Defined Terms for this service are in the Defined Terms worksheet."/>
    <s v="Receipt of a Registered User Portfolio Report Request"/>
    <s v="Registered User Portfolio Report Acknowledgement and provision of the service"/>
    <s v="In accordance with Ad- hoc Registered User Portfolio Report Service and the dates published by the CDSP on its Website"/>
    <s v="Electronic delivery"/>
    <m/>
    <m/>
    <x v="3"/>
    <s v=" "/>
    <x v="0"/>
    <s v="Dave Ackers "/>
    <s v="Lee Jackson"/>
    <d v="2017-08-01T00:00:00"/>
    <s v="On Track"/>
    <m/>
    <m/>
    <d v="2017-08-17T10:40:12"/>
    <m/>
    <d v="2017-08-17T10:47:21"/>
    <m/>
  </r>
  <r>
    <s v="SS SA22 37"/>
    <s v="Registered User Portfolio Report Annual Service. For Customer portfolios not exceeding one million Supply Poin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x v="3"/>
    <s v=" "/>
    <x v="0"/>
    <s v="Dave Ackers "/>
    <s v="Lee Jackson"/>
    <d v="2017-08-01T00:00:00"/>
    <s v="On Track"/>
    <m/>
    <m/>
    <d v="2017-08-17T10:40:12"/>
    <m/>
    <d v="2017-08-17T10:47:21"/>
    <m/>
  </r>
  <r>
    <s v="SS SA22 40"/>
    <s v="CSEPs Portfolio Report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x v="3"/>
    <s v=" "/>
    <x v="0"/>
    <s v="Dave Ackers "/>
    <s v="Lee Jackson"/>
    <d v="2017-08-01T00:00:00"/>
    <s v="On Track"/>
    <m/>
    <m/>
    <d v="2017-08-17T10:40:12"/>
    <m/>
    <d v="2017-08-17T10:47:21"/>
    <m/>
  </r>
  <r>
    <s v="SS SA22 42"/>
    <s v="Unique Sites Portfolio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x v="3"/>
    <s v=" "/>
    <x v="0"/>
    <s v="Dave Ackers "/>
    <s v="Lee Jackson"/>
    <d v="2017-08-01T00:00:00"/>
    <s v="On Track"/>
    <m/>
    <m/>
    <d v="2017-08-17T10:40:12"/>
    <m/>
    <d v="2017-08-17T10:47:21"/>
    <m/>
  </r>
  <r>
    <s v="SS SA22 44"/>
    <s v="Annual Asset Portfolio Annual Service (once per Year).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x v="3"/>
    <s v=" "/>
    <x v="0"/>
    <s v="Dave Ackers "/>
    <s v="Lee Jackson"/>
    <d v="2017-08-01T00:00:00"/>
    <s v="On Track"/>
    <m/>
    <m/>
    <d v="2017-08-17T10:40:12"/>
    <m/>
    <d v="2017-08-17T10:47:21"/>
    <m/>
  </r>
  <r>
    <s v="SS SA22 46"/>
    <s v="Transco Asset Portfolio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x v="3"/>
    <s v=" "/>
    <x v="0"/>
    <s v="Dave Ackers "/>
    <s v="Lee Jackson"/>
    <d v="2017-08-01T00:00:00"/>
    <s v="On Track"/>
    <m/>
    <m/>
    <d v="2017-08-17T10:40:12"/>
    <m/>
    <d v="2017-08-17T10:47:21"/>
    <m/>
  </r>
  <r>
    <s v="SS SA22 48"/>
    <s v="Data Portfolio Snapshot Annual Service (scheduled monthly reports)._x000a_The Defined Terms for this service are in the Defined Terms worksheet."/>
    <s v=" 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x v="3"/>
    <s v=" "/>
    <x v="0"/>
    <s v="Dave Ackers "/>
    <s v="Lee Jackson"/>
    <d v="2017-08-01T00:00:00"/>
    <s v="On Track"/>
    <m/>
    <m/>
    <d v="2017-08-17T10:40:12"/>
    <m/>
    <d v="2017-08-17T10:47:21"/>
    <m/>
  </r>
  <r>
    <s v="SS SA22 50"/>
    <s v="Data Enquiry Service Last Accessed Report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x v="3"/>
    <s v=" "/>
    <x v="0"/>
    <s v="Dave Ackers "/>
    <s v="Lee Jackson"/>
    <d v="2017-08-01T00:00:00"/>
    <s v="On Track"/>
    <m/>
    <m/>
    <d v="2017-08-17T10:40:12"/>
    <m/>
    <d v="2017-08-17T10:47:21"/>
    <m/>
  </r>
  <r>
    <s v="SS SA22 51"/>
    <s v="Data Enquiry Service Last Accessed Report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x v="3"/>
    <s v=" "/>
    <x v="0"/>
    <s v="Dave Ackers "/>
    <s v="Lee Jackson"/>
    <d v="2017-08-01T00:00:00"/>
    <s v="On Track"/>
    <m/>
    <m/>
    <d v="2017-08-17T10:40:12"/>
    <m/>
    <d v="2017-08-17T10:47:21"/>
    <m/>
  </r>
  <r>
    <s v="SS SA22 52"/>
    <s v="Data Enquiry Service Last Accessed Report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x v="3"/>
    <s v=" "/>
    <x v="0"/>
    <s v="Dave Ackers "/>
    <s v="Lee Jackson"/>
    <d v="2017-08-01T00:00:00"/>
    <s v="On Track"/>
    <m/>
    <m/>
    <d v="2017-08-17T10:40:12"/>
    <m/>
    <d v="2017-08-17T10:47:21"/>
    <m/>
  </r>
  <r>
    <s v="SS SA22 54"/>
    <s v="Historic asset and read portfolio report Annual Service._x000a_The Defined Terms for this service are in the Defined Terms worksheet."/>
    <s v="Receipt of an Annual Registered User Portfolio Report Service request"/>
    <s v="Registered User Portfolio Report Acknowledgement and provision of the service"/>
    <s v="In accordance with Annual Registered User Portfolio Report Service  and the dates published by the CDSP on its Website"/>
    <s v="Electronic delivery"/>
    <m/>
    <m/>
    <x v="3"/>
    <s v=" "/>
    <x v="0"/>
    <s v="Dave Ackers "/>
    <s v="Lee Jackson"/>
    <d v="2017-08-01T00:00:00"/>
    <s v="On Track"/>
    <m/>
    <m/>
    <d v="2017-08-17T10:40:12"/>
    <m/>
    <d v="2017-08-17T10:47:21"/>
    <m/>
  </r>
  <r>
    <s v="SS SA22 55"/>
    <s v="Historic asset and read portfolio report Annual Service._x000a_The Defined Terms for this service are in the Defined Terms worksheet."/>
    <s v="Receipt of an Annual Registered User Portfolio Report Service request"/>
    <s v="Registered User Portfolio Report Acknowledgement and provision of the service"/>
    <s v="In accordance with Annual Registered User Portfolio Report Service  and the dates published by the CDSP on its Website"/>
    <s v="Electronic delivery"/>
    <m/>
    <m/>
    <x v="3"/>
    <s v=" "/>
    <x v="0"/>
    <s v="Dave Ackers "/>
    <s v="Lee Jackson"/>
    <d v="2017-08-01T00:00:00"/>
    <s v="On Track"/>
    <m/>
    <m/>
    <d v="2017-08-17T10:40:12"/>
    <m/>
    <d v="2017-08-17T10:47:21"/>
    <m/>
  </r>
  <r>
    <s v="SS SA22 58"/>
    <s v="Email Reporting Service designed to provide customers with reports of specific data held in the UK Link System in relation to specific Meter Point Reference Numbers._x000a_The Defined Terms for this service are in the Defined Terms worksheet."/>
    <s v="A service available at any time _x000a_Receipt of an Email Reporting Request for an Email Report including Meter Point Reference Numbers"/>
    <s v="Provision of the Email Reporting Service_x000a_Email Reporting Request Acknowledgement to confirm CDSP's agreement to provide the requested Email Reporting Service"/>
    <s v="Ongoing"/>
    <s v="email"/>
    <m/>
    <m/>
    <x v="2"/>
    <s v=" "/>
    <x v="0"/>
    <s v="Dave Ackers "/>
    <s v="Lee Jackson"/>
    <d v="2017-08-01T00:00:00"/>
    <s v="On Track"/>
    <m/>
    <m/>
    <d v="2017-08-17T10:40:12"/>
    <m/>
    <d v="2017-08-17T10:47:21"/>
    <m/>
  </r>
  <r>
    <s v="SS SA22 59"/>
    <s v="Email Reporting Service up to 999 Meter Point Reference Numbers._x000a_The Defined Terms for this service are in the Defined Terms worksheet."/>
    <s v="Following receipt of an Email Reporting Request from an Authorised User, the submission of the Email Reporting Request Acknowledgement to the Customer no later than 12:00pm on a Business Day"/>
    <s v="Email report "/>
    <s v="No later than the end of the second Business Day following  submission of the Email Reporting Request Acknowledgement"/>
    <s v="email"/>
    <s v="No later than the end of the second Business Day following  submission of the Email Reporting Request Acknowledgement"/>
    <m/>
    <x v="2"/>
    <s v=" "/>
    <x v="0"/>
    <s v="Dave Ackers "/>
    <s v="Lee Jackson"/>
    <d v="2017-08-01T00:00:00"/>
    <s v="On Track"/>
    <m/>
    <m/>
    <d v="2017-08-17T10:40:12"/>
    <m/>
    <d v="2017-08-17T10:47:21"/>
    <m/>
  </r>
  <r>
    <s v="SS SA22 60"/>
    <s v="Email Reporting Service up to 999 Meter Point Reference Numbers._x000a_The Defined Terms for this service are in the Defined Terms worksheet."/>
    <s v="Following receipt of an Email Reporting Request from an Authorised User, the submission of the Email Reporting Request Acknowledgement to the Customer after 12:00pm on a Business Day"/>
    <s v="Email report "/>
    <s v="No later than the end of the  third Business Day following  submission of the Email Reporting Request Acknowledgement"/>
    <s v="email"/>
    <s v="No later than the end of the  third Business Day following  submission of the Email Reporting Request Acknowledgement"/>
    <m/>
    <x v="2"/>
    <s v=" "/>
    <x v="0"/>
    <s v="Dave Ackers "/>
    <s v="Lee Jackson"/>
    <d v="2017-08-01T00:00:00"/>
    <s v="On Track"/>
    <m/>
    <m/>
    <d v="2017-08-17T10:40:12"/>
    <m/>
    <d v="2017-08-17T10:47:21"/>
    <m/>
  </r>
  <r>
    <s v="SS SA22 61"/>
    <s v="Email Reporting Service more than 999 but less than 5000 Meter Point Reference Numbers._x000a_The Defined Terms for this service are in the Defined Terms worksheet."/>
    <s v="Following receipt of an Email Reporting Request from an Authorised User, the submission of the Email Reporting Request Acknowledgement to the Customer no later than 12:00pm on a Business Day"/>
    <s v="Email report "/>
    <s v="No later than the end of the fifth Business Day following  submission of the Email Reporting Request Acknowledgement"/>
    <s v="email"/>
    <s v="No later than the end of the fifth Business Day following  submission of the Email Reporting Request Acknowledgement"/>
    <m/>
    <x v="2"/>
    <s v=" "/>
    <x v="0"/>
    <s v="Dave Ackers "/>
    <s v="Lee Jackson"/>
    <d v="2017-08-01T00:00:00"/>
    <s v="On Track"/>
    <m/>
    <m/>
    <d v="2017-08-17T10:40:12"/>
    <m/>
    <d v="2017-08-17T10:47:21"/>
    <m/>
  </r>
  <r>
    <s v="SS SA22 62"/>
    <s v="Email Reporting Service more than 999 but less than 5000 Meter Point Reference Numbers._x000a_The Defined Terms for this service are in the Defined Terms worksheet."/>
    <s v="Following receipt of an Email Reporting Request from an Authorised User, the submission of the Email Reporting Request Acknowledgement to the Customer after 12:00pm on a Business Day"/>
    <s v="Email report "/>
    <s v="No later than the end of the sixth Business Day following  submission of the Email Reporting Request Acknowledgement"/>
    <s v="email"/>
    <s v="No later than the end of the sixth Business Day following  submission of the Email Reporting Request Acknowledgement"/>
    <m/>
    <x v="2"/>
    <s v=" "/>
    <x v="0"/>
    <s v="Dave Ackers "/>
    <s v="Lee Jackson"/>
    <d v="2017-08-01T00:00:00"/>
    <s v="On Track"/>
    <m/>
    <m/>
    <d v="2017-08-17T10:40:12"/>
    <m/>
    <d v="2017-08-17T10:47:21"/>
    <m/>
  </r>
  <r>
    <s v="SS SA22 63"/>
    <s v="Data Enquiry Service._x000a_ A web based tool designed to be used by the Authorised Users   to interrogate certain data relating to a supply meter point._x000a_The Defined Terms for this service are in the Defined Terms worksheet."/>
    <s v="Ongoing_x000a_"/>
    <s v="Provision of the Data Enquiry Service."/>
    <s v="Core Hours 08:00 to 18:00 hours Monday to Friday (excluding non Business Days) and on 24 and 31 December where these days are Business Days from 08:00 to 12:00 hours and on Saturday from 08:00 to 12:00 hours (excluding 25 December and 1 January where applicable)"/>
    <s v="Via the internet, on internet browsers Internet Explorer 6, 7 and 8, and Mozilla Firefox 3 (which list of browsers may change from time to time upon not less than 2 months’ notice by the CDSP to Customers),"/>
    <s v="Part a - 97% availability during Core Hours._x000a_Part b - no Data Enquiry Service Planned Downtime to exceed 4 continuous hours within Core Hours on a day"/>
    <s v=" "/>
    <x v="1"/>
    <s v=" "/>
    <x v="1"/>
    <s v="Annie Griffiths"/>
    <s v="Robert Smith"/>
    <d v="2017-08-01T00:00:00"/>
    <s v="On Track"/>
    <m/>
    <m/>
    <d v="2017-08-17T10:40:12"/>
    <m/>
    <d v="2017-08-17T10:47:21"/>
    <m/>
  </r>
  <r>
    <s v="SS SA22 64"/>
    <s v="Data Enquiry Service data update._x000a_The Defined Terms for this service are in the Defined Terms worksheet."/>
    <s v="Ongoing"/>
    <s v="Provision of updated data to the Data Enquiry Service"/>
    <s v="Data updated within two (2) Business Days following the date of receipt and acceptance by the CDSP of such data"/>
    <s v="Publication on the Data Enquiry Service"/>
    <s v=" "/>
    <s v=" "/>
    <x v="1"/>
    <s v=" "/>
    <x v="1"/>
    <s v="Annie Griffiths"/>
    <s v="Robert Smith"/>
    <d v="2017-08-01T00:00:00"/>
    <s v="On Track"/>
    <m/>
    <m/>
    <d v="2017-08-17T10:40:12"/>
    <m/>
    <d v="2017-08-17T10:47:21"/>
    <m/>
  </r>
  <r>
    <s v="SS SA22 65"/>
    <s v="Data Enquiry Service Access Request._x000a_The Defined Terms for this service are in the Defined Terms worksheet."/>
    <s v="Receipt of a Data Enquiry Service Access Request"/>
    <s v="Data Enquiry Service Access Request Acknowledgement"/>
    <s v="none specified"/>
    <s v="email"/>
    <s v="????"/>
    <s v=" "/>
    <x v="3"/>
    <s v=" "/>
    <x v="1"/>
    <s v="Annie Griffiths"/>
    <s v="Paul Crump"/>
    <d v="2017-08-01T00:00:00"/>
    <s v="On Track"/>
    <m/>
    <m/>
    <d v="2017-08-17T10:40:12"/>
    <m/>
    <d v="2017-08-17T10:47:21"/>
    <m/>
  </r>
  <r>
    <s v="SS SA22 66"/>
    <s v="Creation of Data Enquiry Service Account (s)._x000a_The Defined Terms for this service are in the Defined Terms worksheet."/>
    <s v="Data Enquiry Service Access Request Acknowledgement"/>
    <s v="Created Data Enquiry Service Account (s)"/>
    <s v="No later than the end of the tenth Business Day following the Business Day on which the CDSP issues its Data Enquiry Service Access Request Acknowledgement, or later upon the date requested by the Customer"/>
    <s v="email"/>
    <s v="No later than the end of the tenth Business Day following the Business Day on which the CDSP issues its Data Enquiry Service Access Request Acknowledgement, or later upon the date requested by the Customer._x000a_In the event the standard is not met, the no charge shall be levied in respect of that Data Enquiry Service Account from the day following that on which it should have been deleted had the performance standard been satisfied."/>
    <s v=" "/>
    <x v="3"/>
    <s v=" "/>
    <x v="1"/>
    <s v="Annie Griffiths"/>
    <s v="Paul Crump"/>
    <d v="2017-08-01T00:00:00"/>
    <s v="On Track"/>
    <m/>
    <m/>
    <d v="2017-08-17T10:40:12"/>
    <m/>
    <d v="2017-08-17T10:47:21"/>
    <m/>
  </r>
  <r>
    <s v="SS SA22 67"/>
    <s v="Deletion of a Data Enquiry Service Account (s)._x000a_The Defined Terms for this service are in the Defined Terms worksheet."/>
    <s v="Data Enquiry Service Access Request Acknowledgement"/>
    <s v="Deleted Data Enquiry Service Account(s)"/>
    <s v="No later than the end of the tenth Business Day following the Business Day on which the CDSP issues its Data Enquiry Service Access Request Acknowledgement, or later upon the date requested by the Customer"/>
    <s v="email"/>
    <s v="No later than the end of the tenth Business Day following the Business Day on which the CDSP issues its Data Enquiry Service Access Request Acknowledgement, or later upon the date requested by the Customer"/>
    <s v=" "/>
    <x v="2"/>
    <s v=" "/>
    <x v="1"/>
    <s v="Annie Griffiths"/>
    <s v="Paul Crump"/>
    <d v="2017-08-01T00:00:00"/>
    <s v="On Track"/>
    <m/>
    <m/>
    <d v="2017-08-17T10:40:12"/>
    <m/>
    <d v="2017-08-17T10:47:21"/>
    <m/>
  </r>
  <r>
    <s v="SS SA22 68"/>
    <s v="Telephone helpline service password re-set._x000a_The Defined Terms for this service are in the Defined Terms worksheet."/>
    <s v="Request from the Customer for a Data Enquiry Service Account password re-set"/>
    <s v="Re-set password"/>
    <s v="No later than the end of the Business Day following the logging of the Customer's request via the telephone helpline"/>
    <s v="UK Link Helpline"/>
    <s v="No later than the end of the Business Day following the logging of the Customer's request via the telephone helpline"/>
    <m/>
    <x v="3"/>
    <s v=" "/>
    <x v="1"/>
    <s v="Annie Griffiths"/>
    <s v="Paul Crump"/>
    <d v="2017-08-01T00:00:00"/>
    <s v="On Track"/>
    <m/>
    <m/>
    <d v="2017-08-17T10:40:12"/>
    <m/>
    <d v="2017-08-17T10:47:21"/>
    <m/>
  </r>
  <r>
    <s v="SS SA22 69"/>
    <s v="Telephone helpline services fault reporting._x000a_The Defined Terms for this service are in the Defined Terms worksheet."/>
    <s v="Request from the Customer to record a fault"/>
    <s v="Fault recorded"/>
    <s v="Ongoing"/>
    <s v="UK Link Helpline"/>
    <s v="None"/>
    <m/>
    <x v="3"/>
    <s v=" "/>
    <x v="1"/>
    <s v="Annie Griffiths"/>
    <s v="Paul Crump"/>
    <d v="2017-08-01T00:00:00"/>
    <s v="On Track"/>
    <m/>
    <m/>
    <d v="2017-08-17T10:40:12"/>
    <m/>
    <d v="2017-08-17T10:47:21"/>
    <m/>
  </r>
  <r>
    <s v="SS SA22 70"/>
    <s v="M Number DVD Service to provide customers with an electronic copy in DVD format of selected items for supply meter point records. An annual service for the period 1st April to 31st March the following year (a Year)._x000a_The Defined Terms for this service are in the Defined Terms worksheet._x000a_"/>
    <s v="Receipt of a M Number DVD Service Request from an Authorised Requester for the Annual M Number DVD  Service"/>
    <s v="M Number DVD Service Acknowledgement and provision of the Annual M Number DVD Service"/>
    <s v="Delivery on each of the relevant M Number DVD within 20 Business Days of the relevant M Number Quarter Day; 30 June, 30 Septembers, 31 December, 31 March"/>
    <s v="M Number DVD sent by first class recorded delivery post"/>
    <s v="Issue DVD in accordance with the time for delivery of service requirement"/>
    <m/>
    <x v="3"/>
    <s v=" "/>
    <x v="0"/>
    <s v="Dave Ackers "/>
    <s v="Lee Jackson"/>
    <d v="2017-08-01T00:00:00"/>
    <s v="On Track"/>
    <m/>
    <m/>
    <d v="2017-08-17T10:40:12"/>
    <m/>
    <d v="2017-08-17T10:47:21"/>
    <m/>
  </r>
  <r>
    <s v="ASiGT-CS SA11-01"/>
    <s v="Registration of an iGT System"/>
    <s v="Receipt of a request from an iGT to register an iGT System and the provision by the iGT of the iGT System registration data"/>
    <s v="Provision of the iGT System register request to the relevant Gas Transporter, and for information to any other iGT where nested arrangements exist (or are being proposed)"/>
    <s v="Within 2 Business Days of receipt"/>
    <s v="UK Link"/>
    <s v="100% within 2 Business Days of receipt"/>
    <m/>
    <x v="0"/>
    <s v="New"/>
    <x v="0"/>
    <s v="Dave Ackers "/>
    <s v="Lee Jackson"/>
    <d v="2017-08-01T00:00:00"/>
    <s v="On Track"/>
    <s v="Not aware of any failing - 08/08/17"/>
    <m/>
    <d v="2017-08-17T10:40:12"/>
    <m/>
    <d v="2017-08-17T10:47:21"/>
    <m/>
  </r>
  <r>
    <s v="ASiGT-CS SA11-02"/>
    <s v="Maintenance of iGT System data"/>
    <s v="Receipt of a request to update iGT System registration data"/>
    <s v="Updated iGT System registration data._x000a_Where applicable, the provision of update notifications to the relevant Gas Transporter, Shipper(s) and iGTs (where nested arrangements exist)"/>
    <s v="Within 2 Business Days of receipt"/>
    <s v="UK Link"/>
    <s v="100% within 2 Business Days of receipt"/>
    <m/>
    <x v="0"/>
    <s v="New"/>
    <x v="0"/>
    <s v="Dave Ackers "/>
    <s v="Lee Jackson"/>
    <d v="2017-08-01T00:00:00"/>
    <s v="On Track"/>
    <s v="Not aware of any failing - 08/08/17"/>
    <m/>
    <d v="2017-08-17T10:40:12"/>
    <m/>
    <d v="2017-08-17T10:47:21"/>
    <m/>
  </r>
  <r>
    <s v="ASiGT-CS SA11-03"/>
    <s v="Provision of opening standing data and opening meter reading information for the IGT System and IGT System Supply Meter Point"/>
    <s v="Receipt of a request to record opening standing data and opening meter reading information from the iGT"/>
    <s v="Updated IGT System and IGT System Supply Meter Point data._x000a_Where applicable, the provision of an update notifications to the relevant Gas Transporter and Shipper(s)"/>
    <s v="Within 2 Business Days of receipt"/>
    <s v="UK Link"/>
    <s v="100% within 2 Business Days of receipt"/>
    <m/>
    <x v="0"/>
    <s v="New"/>
    <x v="0"/>
    <s v="Dave Ackers "/>
    <s v="Lee Jackson"/>
    <d v="2017-08-01T00:00:00"/>
    <s v="On Track"/>
    <s v="Not aware of any failing - 08/08/17"/>
    <m/>
    <d v="2017-08-17T10:40:12"/>
    <m/>
    <d v="2017-08-17T10:47:21"/>
    <m/>
  </r>
  <r>
    <s v="ASiGT NC SA2-01"/>
    <s v="iGT Queries"/>
    <s v="Receipt from an iGT of a query in respect of data held on the Supply Point Register"/>
    <s v="Record, investigate and resolve the query "/>
    <s v="As soon as reasonably practicable following receipt of the query"/>
    <s v="Contact Management Service (CMS)"/>
    <s v="a) Resolve 50% of iGT queries within 10 Xoserve days within the calendar month for 100% of iGTs_x000a_b) Resolve 70% of iGT queries within 20 Xoserve days within the calendar month for 100% of iGTs_x000a_c) Resolve 90% of iGT queries within 40 Xoserve days within the calendar month for 100% of iGTs_x000a_d) Resolve 100% of iGT queries within 80 Xoserve days within the calendar month for 100% of iGTs_x000a_"/>
    <m/>
    <x v="3"/>
    <s v="New"/>
    <x v="0"/>
    <s v="Dave Ackers "/>
    <s v="Richard Cresswell"/>
    <d v="2017-08-01T00:00:00"/>
    <s v="On Track"/>
    <s v="Not aware of any failing - 16/08/17"/>
    <m/>
    <d v="2017-08-17T10:40:12"/>
    <m/>
    <d v="2017-08-17T10:47:21"/>
    <d v="2017-08-16T00:00:00"/>
  </r>
  <r>
    <s v="ASiGT NC SA16-01"/>
    <s v="Provision of information in relation to gas illegally taken"/>
    <s v="Receipt of notice of alleged incident of gas illegally taken"/>
    <s v="Submit notice to User and/or Network Operator for investigation into alleged incident or for safety visit"/>
    <s v="Within two (2) Business Days of receipt of notice and where safety prejudiced as soon as practicably possible"/>
    <s v="Contact Management Service (CMS) or Conventional Notice"/>
    <s v="Notify relevant parties of information for 100% of cases in relation to notification of gas illegally taken within 2 Business Days of receipt (excluding safety visit requirements)"/>
    <m/>
    <x v="2"/>
    <s v="New"/>
    <x v="0"/>
    <s v="Dave Ackers "/>
    <s v="Richard Cresswell"/>
    <d v="2017-08-01T00:00:00"/>
    <s v="On Track"/>
    <s v="Not aware of any failing - 16/08/17"/>
    <m/>
    <d v="2017-08-17T10:40:12"/>
    <m/>
    <d v="2017-08-17T10:47:21"/>
    <d v="2017-08-16T00:00:00"/>
  </r>
  <r>
    <s v="ASiGT NC SA16-04"/>
    <s v="Provision of relevant data to domestic customers or persons acting on their behalf (but not gas shippers or their agents) or to any customer of a gas supplier in relation to premises occupied, or to be occupied, by the customer"/>
    <s v="Receipt of request from a domestic customer or a person acting on their behalf (but not a gas shipper or its agents) for relevant data or receipt of request from a customer of a gas supplier for any relevant data referred to a which relate to the premises occupied, or to be occupied, by the customer._x000a_Receipt of a request from a gas customer for the provision of the identity of the GT to the premises in question"/>
    <s v="Provide the relevant data in relation to which the request related "/>
    <s v="On receipt of request "/>
    <s v="Telephone"/>
    <s v="a) Provide supply point information and relevant data to appropriate customers between Monday to Friday 8.30am to 5pm (excluding bank holiday)      b) Answer 90% of Reportable Calls to the M Number service within 30 seconds of the call being offered to a call handler. The performance is measured over a financial year."/>
    <m/>
    <x v="3"/>
    <s v="New"/>
    <x v="0"/>
    <s v="Dave Ackers "/>
    <s v="Richard Cresswell"/>
    <d v="2017-08-01T00:00:00"/>
    <s v="On Track"/>
    <s v="Not aware of any failing - 16/08/17"/>
    <m/>
    <d v="2017-08-17T10:40:12"/>
    <m/>
    <d v="2017-08-17T10:47:21"/>
    <d v="2017-08-16T00:00:00"/>
  </r>
  <r>
    <s v="ASiGT NC SA21-01"/>
    <s v="Supply point register daily delta files"/>
    <s v="Ongoing"/>
    <s v="Provision of supply point register daily delta file to each iGT"/>
    <s v="Daily (calendar day)"/>
    <s v="UK Link Communication"/>
    <s v="Within 2 Business Days of the update being applied to UK Link"/>
    <m/>
    <x v="0"/>
    <s v="New"/>
    <x v="0"/>
    <s v="Dave Ackers "/>
    <s v="Lee Jackson"/>
    <d v="2017-08-01T00:00:00"/>
    <s v="On Track"/>
    <s v="Not aware of any failing - 08/08/17"/>
    <m/>
    <d v="2017-08-17T10:40:12"/>
    <m/>
    <d v="2017-08-17T10:47:21"/>
    <m/>
  </r>
  <r>
    <s v="ASiGT NC SA21-02"/>
    <s v="Quarterly re-fresh of iGT supply point and supply meter point portfolio"/>
    <s v="Quarterly"/>
    <s v="Provision of supply point register quarterly extract file to each iGT"/>
    <s v="Quarterly"/>
    <s v="UK Link Communication or alternative secure means"/>
    <s v="Following the end of the quarter; within 2 Business Days if via UK Link Communication or 15 business days if via other means"/>
    <m/>
    <x v="3"/>
    <s v="New"/>
    <x v="0"/>
    <s v="Dave Ackers "/>
    <s v="Lee Jackson"/>
    <d v="2017-08-01T00:00:00"/>
    <s v="On Track"/>
    <s v="Not aware of any failing - 08/08/17"/>
    <m/>
    <d v="2017-08-17T10:40:12"/>
    <m/>
    <d v="2017-08-17T10:47:21"/>
    <m/>
  </r>
  <r>
    <s v="ASiGT NC SA21-03"/>
    <s v="Meter reading report (a report of readings accepted on to UK Link each week)"/>
    <s v="Weekly"/>
    <s v="Provision of meter readings  report to each iGT"/>
    <s v="Weekly in arrears"/>
    <s v="UK Link Communication or alternative secure means"/>
    <s v="Within 2 Business Days following the end of the relevant week."/>
    <m/>
    <x v="2"/>
    <s v="New"/>
    <x v="0"/>
    <s v="Dave Ackers "/>
    <s v="Lee Jackson"/>
    <d v="2017-08-01T00:00:00"/>
    <s v="On Track"/>
    <s v="Not aware of any failing - 08/08/17"/>
    <m/>
    <d v="2017-08-17T10:40:12"/>
    <m/>
    <d v="2017-08-17T10:47:21"/>
    <m/>
  </r>
  <r>
    <s v="ASiGT NC SA21-04"/>
    <s v="Notification of confirmation of the first registration of an iGTS Supply Meter Point"/>
    <s v="First registration of an iGT Supply Meter Point reaches confirmation status"/>
    <s v="Provision of a report notifying of the confirmation of the first registration of an iGTS Supply Meter Point"/>
    <s v="Daily  "/>
    <s v="UK Link communication"/>
    <s v="Within 2 Business Days of the of the confirmation status being reached."/>
    <m/>
    <x v="3"/>
    <s v="New"/>
    <x v="0"/>
    <s v="Dave Ackers "/>
    <s v="Lee Jackson"/>
    <d v="2017-08-01T00:00:00"/>
    <s v="On Track"/>
    <s v="Not aware of any failing - 08/08/17"/>
    <m/>
    <d v="2017-08-17T10:40:12"/>
    <m/>
    <d v="2017-08-17T10:47:21"/>
    <m/>
  </r>
  <r>
    <s v="ASiGT NC SA21-07"/>
    <s v="CSEP Max AQ monitoring and report provision"/>
    <s v="Where iGT Supply Meter Point annual quantities in aggregate exceed 85% of the CSEP Max AQ."/>
    <s v="Provision of a report to the relevant Gas Transporter and independent Gas Transporter"/>
    <s v="Within 2 Business Days of the CSEP 85% Max Aq tolerance breach"/>
    <s v="UK Link"/>
    <s v="Within 2 Business Days of the CSEP 85% Max AQ tolerance breach"/>
    <m/>
    <x v="2"/>
    <s v="New"/>
    <x v="0"/>
    <s v="Dave Ackers "/>
    <s v="Lee Jackson"/>
    <d v="2017-08-01T00:00:00"/>
    <s v="On Track"/>
    <m/>
    <m/>
    <d v="2017-08-17T10:40:12"/>
    <m/>
    <d v="2017-08-17T10:47:21"/>
    <m/>
  </r>
</pivotCacheRecords>
</file>

<file path=xl/pivotCache/pivotCacheRecords4.xml><?xml version="1.0" encoding="utf-8"?>
<pivotCacheRecords xmlns="http://schemas.openxmlformats.org/spreadsheetml/2006/main" xmlns:r="http://schemas.openxmlformats.org/officeDocument/2006/relationships" count="110">
  <r>
    <x v="0"/>
    <s v="Respond to Supply Point Enquiry"/>
    <s v="Receipt of Supply Point Enquiry from a User_x000a_"/>
    <s v="Send Enquiring User a response or reject enquiry and send Enquiring User details of reason for rejection "/>
    <s v="Within two (2) Supply Point System Business Days of receipt "/>
    <s v="UK Link Communication"/>
    <s v="Submit 100% of files (excluding transfer of ownership)  "/>
    <s v="TPD G1.16"/>
    <n v="1"/>
    <s v="reporting ref 13"/>
    <s v="Business Ops: CDS"/>
    <s v="Dave Ackers "/>
    <s v="Lee Jackson"/>
    <d v="2017-08-01T00:00:00"/>
    <x v="0"/>
    <s v="Not aware of any failing - 08/08/17"/>
    <m/>
    <d v="2017-08-17T10:40:56"/>
    <d v="2017-08-17T10:34:58"/>
    <d v="2017-08-17T10:47:21"/>
    <d v="2017-08-17T10:47:21"/>
  </r>
  <r>
    <x v="1"/>
    <s v="Respond to Supply Point Nomination"/>
    <s v="Receipt of Supply Point Nomination from a Proposing User"/>
    <s v="Send Proposing User a Supply Point Offer, reject the Supply Point Nomination and send User details of the reasons for rejection or send User and relevant Network Operator a referral notice "/>
    <s v="Within two (2) Supply Point System Business Days of receipt of the Supply Point Nomination "/>
    <s v="UK Link Communication"/>
    <s v="Submit 100% of files (excluding transfer of ownership)"/>
    <s v="TPD G2.4.1,G2.3.4, G2.3.5, G2.3.6, G2.3.7, G2.3.8, G2.3.9, G5.4.2 G2.1.2(a)"/>
    <n v="1"/>
    <s v=" reporting ref 13 and 17"/>
    <s v="Business Ops: CDS"/>
    <s v="Dave Ackers "/>
    <s v="Lee Jackson"/>
    <d v="2017-08-01T00:00:00"/>
    <x v="0"/>
    <s v="Not aware of any failing - 08/08/17"/>
    <m/>
    <d v="2017-08-17T10:40:12"/>
    <m/>
    <d v="2017-08-17T10:47:21"/>
    <m/>
  </r>
  <r>
    <x v="2"/>
    <s v="Submission of Supply Point Offer following submission of referral notice or reuest for information to a Network Operator"/>
    <s v="Receipt of response from a Network Operator "/>
    <s v="Send User a Supply Point Offer or reject the Supply Point Nomination and send the User details of the reasons for rejection "/>
    <s v="Within two (2) Business Days of receipt of a response to the referral from the Network Operator or request for information"/>
    <s v="UK Link Communication"/>
    <s v="Submit 100% of files (excluding transfer of ownership) "/>
    <s v="TPD G2.3.4 (b), G2.3.8, G2.3.9"/>
    <n v="1"/>
    <s v=" reporting ref 13 and 17"/>
    <s v="Business Ops: CDS"/>
    <s v="Dave Ackers "/>
    <s v="Lee Jackson"/>
    <d v="2017-08-01T00:00:00"/>
    <x v="0"/>
    <s v="Not aware of any failing - 08/08/17"/>
    <m/>
    <d v="2017-08-17T10:40:12"/>
    <m/>
    <d v="2017-08-17T10:47:21"/>
    <m/>
  </r>
  <r>
    <x v="3"/>
    <s v="Notification of the prevailing Supply Point Capacity becoming greater than the Offered Supply Point Capacity as a result of a Supply Point Ratchet."/>
    <s v="Receipt of notification by the CDSP of the prevailing Supply Point Capacity becoming greater than the Offered Supply Point Capacity at any time prior to the submission of a Supply Point Confirmation by the Proposing User"/>
    <s v="Send Proposing User notice that Supply Point Offer has lapsed"/>
    <s v="Within two (2) Business Days of the prevailing Supply Point Capacity becoming greater than the Offered Supply Point Capacity"/>
    <s v="UK Link Communication"/>
    <m/>
    <s v="TPD G2.4.5 (a)"/>
    <n v="1"/>
    <s v=" reporting ref 13 and 17"/>
    <s v="Business Ops: CDS"/>
    <s v="Dave Ackers "/>
    <s v="Lee Jackson"/>
    <d v="2017-08-01T00:00:00"/>
    <x v="0"/>
    <s v="Not aware of any failing - 08/08/17"/>
    <m/>
    <d v="2017-08-17T10:40:12"/>
    <m/>
    <d v="2017-08-17T10:47:21"/>
    <m/>
  </r>
  <r>
    <x v="4"/>
    <s v="Notification of the prevailing Supply Point Capacity becoming greater than the Offered Supply Point Capacity as a result of a a Capacity Revision Application"/>
    <s v="Notification of the prevailing Supply Point Capacity becoming greater than the Offered Supply Point Capacity as a result of a Capacity Revision Application"/>
    <s v="Inform the Proposing User of the application of paragraph 2.7.3"/>
    <s v="Within 5 Supply Point Systems Business Days after the occurrence of the event giving rise to the application of paragraph 2.7.3 "/>
    <s v="UK Link Communication"/>
    <s v="_x000a_Within 5 Supply Point Systems Business Days after the occurrence of the event giving rise to the application of paragraph 2.7.3"/>
    <s v="TPD G2.4.6 "/>
    <n v="1"/>
    <s v=" reporting ref 13 and 17"/>
    <s v="Business Ops: CDS"/>
    <s v="Dave Ackers "/>
    <s v="Lee Jackson"/>
    <d v="2017-08-01T00:00:00"/>
    <x v="0"/>
    <s v="Not aware of any failing - 08/08/17"/>
    <m/>
    <d v="2017-08-17T10:40:12"/>
    <m/>
    <d v="2017-08-17T10:47:21"/>
    <m/>
  </r>
  <r>
    <x v="5"/>
    <s v="Notification of revision to the Formula Year Annual Quantity or End User Category"/>
    <s v="A change in the Formula Year Annual Quantity or End User Category in relation to a Proposed Supply Point during the period a Supply Point Offer remains valid"/>
    <s v="Send Proposing User notice of change to Formula Year Annual Quantity or End User Category "/>
    <s v="Within two (2) Supply Point Systems Business Days of the change of the Formula Year Annual Quantity or End User Category"/>
    <s v="UK Link Communication"/>
    <s v="Submit 100% of files (excluding transfer of ownership)         "/>
    <s v="TPD G2.4.7"/>
    <n v="1"/>
    <s v=" reporting ref 13 and 17"/>
    <s v="Business Ops: CDS"/>
    <s v="Dave Ackers "/>
    <s v="Lee Jackson"/>
    <d v="2017-08-01T00:00:00"/>
    <x v="0"/>
    <s v="Not aware of any failing - 08/08/17"/>
    <m/>
    <d v="2017-08-17T10:40:12"/>
    <m/>
    <d v="2017-08-17T10:47:21"/>
    <m/>
  </r>
  <r>
    <x v="6"/>
    <s v="Respond to Supply Point Confirmations"/>
    <s v="Receipt of Supply Point Confirmation from a Proposing User where the Proposed Supply Point includes a Shared Supply Meter Point"/>
    <s v="Send Proposing User notice acknowledging receipt of Supply Point Confirmation or rejecting Supply Point Confirmation and details of reasons for rejection "/>
    <s v="Within two (2) Supply Point Systems Business Days of receipt of the Supply Point Confirmation "/>
    <s v="UK Link Communication"/>
    <s v="Submit 100% of files (excluding transfer of ownership) "/>
    <s v="TPD  G2.5.11, G2.5.5, G2.6.2  and G2.6.3 "/>
    <n v="1"/>
    <s v=" reporting ref 13 and 17"/>
    <s v="Business Ops: CDS"/>
    <s v="Dave Ackers "/>
    <s v="Lee Jackson"/>
    <d v="2017-08-01T00:00:00"/>
    <x v="0"/>
    <s v="Not aware of any failing - 08/08/17"/>
    <m/>
    <d v="2017-08-17T10:40:12"/>
    <m/>
    <d v="2017-08-17T10:47:21"/>
    <m/>
  </r>
  <r>
    <x v="7"/>
    <s v="Notification to existing User of receipt of Supply Point Confirmation"/>
    <s v="Receipt of Supply Point Confirmation from a Proposing User which is not rejected which a Supply Point Withdrawal has not been submitted "/>
    <s v="Send existing User notice of submission of a Supply Point Confirmation and the Proposed Supply Point Registration Date"/>
    <s v="Within two (2) Supply Point Systems Business Days of receipt of the Supply Point Confirmation "/>
    <s v="UK Link Communication"/>
    <s v="Submit 100% of files (excluding transfer of ownership) "/>
    <s v="TPD G2.8.1(a)"/>
    <n v="1"/>
    <s v=" reporting ref 13 and 17"/>
    <s v="Business Ops: CDS"/>
    <s v="Dave Ackers "/>
    <s v="Lee Jackson"/>
    <d v="2017-08-01T00:00:00"/>
    <x v="0"/>
    <s v="Not aware of any failing - 08/08/17"/>
    <m/>
    <d v="2017-08-17T10:40:12"/>
    <m/>
    <d v="2017-08-17T10:47:21"/>
    <m/>
  </r>
  <r>
    <x v="8"/>
    <s v="Respond to Proposing User following Supply Point Objection"/>
    <s v="Receipt of Supply Point Objection from the Registered User "/>
    <s v="Send notice to Proposing User of objection  and where objecting User is required to declare its identity, notify the Proposing User of the identity of the objecting User; and where the objection was raised at the request of the Consumer and the reasons for the objection have been provided"/>
    <s v="Within two (2) Supply Point Systems Business Days of receipt of Supply Point Objection "/>
    <s v="UK Link Communication"/>
    <s v="Submit 100% of files (excluding transfer of ownership) "/>
    <s v="TPD G2.8.3(b), (c ), (d) and €_x000a_G2.8.4(b)"/>
    <n v="1"/>
    <s v=" reporting ref 13 and 17"/>
    <s v="Business Ops: CDS"/>
    <s v="Dave Ackers "/>
    <s v="Lee Jackson"/>
    <d v="2017-08-01T00:00:00"/>
    <x v="0"/>
    <s v="Not aware of any failing - 08/08/17"/>
    <m/>
    <d v="2017-08-17T10:40:12"/>
    <m/>
    <d v="2017-08-17T10:47:21"/>
    <m/>
  </r>
  <r>
    <x v="9"/>
    <s v="Respond to Objecting User following receipt of Supply Point Objection"/>
    <s v="Receipt of Supply Point Objection from the Registered User "/>
    <s v="Send notice to objecting User of acceptance or rejection of Supply Point Objection"/>
    <s v="Within two (2) Business Days of receipt of Supply Point Objection "/>
    <s v="UK Link Communication"/>
    <s v="Submit 100% of files (excluding transfer of ownership) "/>
    <s v="TPD G2.8.3(d)"/>
    <n v="1"/>
    <s v=" reporting ref 13 and 17"/>
    <s v="Business Ops: CDS"/>
    <s v="Dave Ackers "/>
    <s v="Lee Jackson"/>
    <d v="2017-08-01T00:00:00"/>
    <x v="0"/>
    <s v="Not aware of any failing - 08/08/17"/>
    <m/>
    <d v="2017-08-17T10:40:12"/>
    <m/>
    <d v="2017-08-17T10:47:21"/>
    <m/>
  </r>
  <r>
    <x v="10"/>
    <s v="Notification of Supply Point Objection not withdrawn"/>
    <s v="Receipt of Supply Point Objection from an objecting User which is not withdrawn by the Objection Deadline"/>
    <s v="Send  each Existing Registered User notice of lapse of Supply Point Confirmation "/>
    <s v="By not later than one (1) Supply Point Systems Business Day  before the Proposed Supply Point Registration Date"/>
    <s v="UK Link Communication"/>
    <s v=" 90% of transfer of ownership files to be issued by 08:00 on D-2 Supply Point Systems Business Days before the transfer date and in any event 100% issued within 2 Supply Point Systems Business Days."/>
    <s v="TPD G2.8.6"/>
    <n v="1"/>
    <s v=" reporting ref 14"/>
    <s v="Business Ops: CDS"/>
    <s v="Dave Ackers "/>
    <s v="Lee Jackson"/>
    <d v="2017-08-01T00:00:00"/>
    <x v="0"/>
    <s v="Not aware of any failing - 08/08/17"/>
    <m/>
    <d v="2017-08-17T10:40:12"/>
    <m/>
    <d v="2017-08-17T10:47:21"/>
    <m/>
  </r>
  <r>
    <x v="11"/>
    <s v="Notification to Proposing User of effectiveness of Supply Point Confirmation"/>
    <s v="Receipt of Supply Point Confirmation from a Proposing User where the Proposed Supply Point has been withdrawn by the existing User"/>
    <s v="Send Proposing User notice of Supply Point Confirmation being effective and the information in relation to the Supply Point to be included in the Supply Point Register. Provide the Valid Meter Reading for the latest Read Date, in the case of a Class 1 or 2 Supply Point, for which Exit Close-Out has occurred."/>
    <s v="By not later than one (1) Supply Point Systems Business Day before the Proposed Supply Point Registration Date"/>
    <s v="UK Link Communication"/>
    <s v=" 90% of transfer of ownership files to be issued by 08:00 on D-2 Supply Point Systems Business Days before the transfer date and in any event 100% issued within 2 Supply Point Systems Business Days."/>
    <s v="TPD G2.8.8(a) &amp; G2.9.2"/>
    <n v="1"/>
    <s v=" reporting ref 14"/>
    <s v="Business Ops: CDS"/>
    <s v="Dave Ackers "/>
    <s v="Lee Jackson"/>
    <d v="2017-08-01T00:00:00"/>
    <x v="0"/>
    <s v="Not aware of any failing - 08/08/17"/>
    <m/>
    <d v="2017-08-17T10:40:12"/>
    <m/>
    <d v="2017-08-17T10:47:21"/>
    <m/>
  </r>
  <r>
    <x v="12"/>
    <s v="Notify the User (which was the Existing Registered User immediately preceding the effective date of the Supply Point Confirmation) of the identity of the Proposing User (that has become the Registered User) and the identity of the supplier"/>
    <s v="Passing of Objection Deadline"/>
    <s v="Send Existing Registered User notice of effectiveness of Supply Point Confirmation and details of the identity of the Registered User and supplier "/>
    <s v="By not later than one (1) Supply Point Systems Business Day before the Proposed Supply Point Registration Date"/>
    <s v="UK Link Communication"/>
    <s v=" 90% of transfer of ownership files to be issued by 08:00 on D-2 Supply Point Systems Business Days before the transfer date and in any event 100% issued within 2 Supply Point Systems Business Days."/>
    <s v="TPD G2.8.8(b)"/>
    <n v="1"/>
    <s v=" reporting ref 14"/>
    <s v="Business Ops: CDS"/>
    <s v="Dave Ackers "/>
    <s v="Lee Jackson"/>
    <d v="2017-08-01T00:00:00"/>
    <x v="0"/>
    <s v="Not aware of any failing - 08/08/17"/>
    <m/>
    <d v="2017-08-17T10:40:12"/>
    <m/>
    <d v="2017-08-17T10:47:21"/>
    <m/>
  </r>
  <r>
    <x v="13"/>
    <s v="Respond to Supply Point Withdrawal notice"/>
    <s v="Receipt of Supply Point Withdrawal notice from a Withdrawing User"/>
    <s v="Send Withdrawing User notice of acceptance or rejection of Supply Point Withdrawal notice and where rejected the reason for rejection of the Supply Point Withdrawal notice._x000a_Where required, in a Shared Supply Meter Point, inform each Sharing Registered User of the withdrawal acceptance."/>
    <s v="Within two (2) Supply Point Systems Business Days of acceptance of the Withdrawal Notice"/>
    <s v="UK Link Communication "/>
    <s v="Submit 100% of files (excluding transfer of ownership) "/>
    <s v="TPD G3.1.2"/>
    <n v="1"/>
    <s v=" reporting ref 13 and 17"/>
    <s v="Business Ops: CDS"/>
    <s v="Dave Ackers "/>
    <s v="Lee Jackson"/>
    <d v="2017-08-01T00:00:00"/>
    <x v="0"/>
    <s v="Not aware of any failing - 08/08/17"/>
    <m/>
    <d v="2017-08-17T10:40:12"/>
    <m/>
    <d v="2017-08-17T10:47:21"/>
    <m/>
  </r>
  <r>
    <x v="14"/>
    <s v="Notification that Withdrawing Supply Meter Point comprised in a Proposed Supply Point for which the Supply Point Confirmation is effective"/>
    <s v="Receipt of Supply Meter Point Withdrawal notice from a Withdrawing User for which the Supply Point Confirmation is effective "/>
    <s v="Send Withdrawing User notice that Withdrawing Supply Meter Point comprised in a Supply Point Confirmation which is effective"/>
    <s v="Within two (2) Supply Point Systems Business Days of acceptance of the Withdrawal Notice"/>
    <s v="UK Link Communication "/>
    <s v="Submit 100% of files (excluding transfer of ownership) "/>
    <s v="TPD G3.1.4"/>
    <n v="1"/>
    <s v=" reporting ref 13 and 17"/>
    <s v="Business Ops: CDS"/>
    <s v="Dave Ackers "/>
    <s v="Lee Jackson"/>
    <d v="2017-08-01T00:00:00"/>
    <x v="0"/>
    <s v="Not aware of any failing - 08/08/17"/>
    <m/>
    <d v="2017-08-17T10:40:12"/>
    <m/>
    <d v="2017-08-17T10:47:21"/>
    <m/>
  </r>
  <r>
    <x v="15"/>
    <s v="Notification of Supply Point Withdrawal comprising Shared Supply Meter Points"/>
    <s v="Receipt of Supply Point Withdrawal notice from a Withdrawing User for a Supply Point which comprises a Shared Supply Meter Point"/>
    <s v="Send other Sharing Registered User(s) notice of receipt of Supply Point Withdrawal notice  "/>
    <s v="Within two (2) Supply Point Systems Business Days of the receipt of the Supply Point Withdrawal Notice"/>
    <s v="UK Link Communication "/>
    <s v=" "/>
    <s v="TPD G3.1.5"/>
    <n v="1"/>
    <s v=" reporting ref 17"/>
    <s v="Business Ops: CDS"/>
    <s v="Dave Ackers "/>
    <s v="Lee Jackson"/>
    <d v="2017-08-01T00:00:00"/>
    <x v="0"/>
    <s v="Not aware of any failing - 08/08/17"/>
    <m/>
    <d v="2017-08-17T10:40:12"/>
    <m/>
    <d v="2017-08-17T10:47:21"/>
    <m/>
  </r>
  <r>
    <x v="16"/>
    <s v="Respond to Shared Supply Meter Point Nomination"/>
    <s v="Receipt of Shared Supply Meter Point Notification from proposed Sharing Registered Users or Sharing Registered User Agent"/>
    <s v="Send proposing Sharing Registered Users notice of acceptance or rejection of the Shared Supply Meter Point Nomination and where rejected the reason for rejection. Where accepted send Supply Point Offers to each Sharing Registered user (and, if appointed, to the Sharing Registered User Agent) "/>
    <s v="Within two (2) Business Days of receipt of response from Network Operator  "/>
    <s v="Conventional Notice"/>
    <s v="Submit 100% responses to all Users within Day of receipt plus 2 Business Days "/>
    <s v="TPD G1.7.6, G1.7.2(d)(i) G1.7.11"/>
    <n v="1"/>
    <s v=" reporting ref 17"/>
    <s v="Business Ops: CDS"/>
    <s v="Dave Ackers "/>
    <s v="Lee Jackson"/>
    <d v="2017-08-01T00:00:00"/>
    <x v="0"/>
    <s v="Not aware of any failing - 08/08/17"/>
    <m/>
    <d v="2017-08-17T10:40:12"/>
    <m/>
    <d v="2017-08-17T10:47:21"/>
    <m/>
  </r>
  <r>
    <x v="17"/>
    <s v="Respond to request to cancel a Supply Point Confirmation"/>
    <s v="Receipt of request from Proposing User to cancel Supply Point Confirmation"/>
    <s v="Send Proposing User notice of acceptance or rejection of request and send Registered User notice of cancellation of Supply Point Confirmation"/>
    <s v="Within two (2) Supply Point Systems Business Days of receipt of request"/>
    <s v="UK Link Communication"/>
    <s v="Submit 100% of files (excluding transfer of ownership) "/>
    <s v="TPD G2.8.1( c)"/>
    <n v="1"/>
    <s v=" reporting ref 13 and 17"/>
    <s v="Business Ops: CDS"/>
    <s v="Dave Ackers "/>
    <s v="Lee Jackson"/>
    <d v="2017-08-01T00:00:00"/>
    <x v="0"/>
    <s v="Not aware of any failing - 08/08/17"/>
    <m/>
    <d v="2017-08-17T10:40:12"/>
    <m/>
    <d v="2017-08-17T10:47:21"/>
    <m/>
  </r>
  <r>
    <x v="18"/>
    <s v="Respond to request to withdraw a Supply Point Objection"/>
    <s v="Receipt of request from objecting User to withdraw Supply Point Objection prior to the 7th Supply Point Systems Business Day after the Supply Point Objection was made or, if earlier, the Objection Deadline"/>
    <s v="Send objecting User notice of acceptance or rejection of request and send notice to Proposing User where Supply Point Objection withdrawn"/>
    <s v="Within two (2) Supply Point Systems Business Days of receipt of request"/>
    <s v="UK Link Communication"/>
    <s v="Submit 100% of files (excluding transfer of ownership) "/>
    <s v="TPD G2.8.5"/>
    <n v="1"/>
    <s v=" reporting ref 13 and 17"/>
    <s v="Business Ops: CDS"/>
    <s v="Dave Ackers "/>
    <s v="Lee Jackson"/>
    <d v="2017-08-01T00:00:00"/>
    <x v="0"/>
    <s v="Not aware of any failing - 08/08/17"/>
    <m/>
    <d v="2017-08-17T10:40:12"/>
    <m/>
    <d v="2017-08-17T10:47:21"/>
    <m/>
  </r>
  <r>
    <x v="19"/>
    <s v="Standards of Service query management "/>
    <s v="Receipt of a Standard of Service Operational Query from a Shipper User"/>
    <s v="Record, investigate and resolve Query in accordance with the Standard of Services Query Management Operational Guidelines"/>
    <s v="In accordance with the requirements of TPD Section S4.7 and the Standard of Services Query Management Operational Guidelines"/>
    <s v="Contact Management Service (CMS)"/>
    <s v="a) Resolve 80% of User Standards of Service Queries within 4 Business Days within the calendar month (except where the Query Type is DUP)_x000a_b) Resolve 80% of User Standards of Service Queries within 4 Business Days within the calendar month (except where the query type is DUP) for 90% of Users_x000a_c) Resolve 95% of User Standards of Service Queries within 10 Business Days within the calendar month_x000a_d) Resolve 95% of User Standards of Service Queries within 10 Business Days within the calendar month (except where the query type is DUP)  for 95%  of Users_x000a_e) Resolve 98% of User Standards of Service Queries within 20 Business Days within the calendar month_x000a_d) Resolve 98% of User Standards of Service Queries within 20 Business Days within the calendar month (except where the query type is DUP)  for 95%  of Users_x000a_"/>
    <s v="TPD S4.7 and chapter 5 of the Standard of Services Query Management Operational Guidelines TPD Section G1.9.7, G1.9.8_x000a_and G1.1.7"/>
    <n v="2"/>
    <s v=" reporting ref 8 "/>
    <s v="Business Ops: CDS"/>
    <s v="Dave Ackers "/>
    <s v="Richard Cresswell"/>
    <d v="2017-08-01T00:00:00"/>
    <x v="0"/>
    <s v="Not aware of any failing - 16/08/17"/>
    <m/>
    <d v="2017-08-17T10:40:12"/>
    <m/>
    <d v="2017-08-17T10:47:21"/>
    <d v="2017-08-16T00:00:00"/>
  </r>
  <r>
    <x v="20"/>
    <s v="Non Standards of Service query management"/>
    <s v="Receipt from a Shipper User of a query in respect of a matter not subject to a Standard of Service"/>
    <s v="Record, investigate and resolve query"/>
    <s v="As soon as reasonably practicable following receipt of the query"/>
    <s v="Contact Management Service (CMS)"/>
    <s v="Resolve 50% of User non standards of Service queries within 10 Business Days within the calendar month for 90% of Users_x000a__x000a_Resolve 90% of User non standards of Service queries within 20 Business Days within the calendar month for 95% of Users _x000a__x000a_Resolve 95% of User non standards of Service queries within 40 Business Days within the calendar month for 100% of Users_x000a_"/>
    <s v="TPD G1.9.8"/>
    <n v="4"/>
    <s v=" reporting ref 40"/>
    <s v="Business Ops: CDS"/>
    <s v="Dave Ackers "/>
    <s v="Richard Cresswell"/>
    <d v="2017-08-01T00:00:00"/>
    <x v="0"/>
    <s v="Not aware of any failing - 16/08/17"/>
    <m/>
    <d v="2017-08-17T10:40:12"/>
    <m/>
    <d v="2017-08-17T10:47:21"/>
    <d v="2017-08-16T00:00:00"/>
  </r>
  <r>
    <x v="21"/>
    <s v="Network Operator Queries"/>
    <s v="Receipt from Network Operator of a query in respect of data held on the Supply Point Register"/>
    <s v="Record, investigate and resolve the query "/>
    <s v="As soon as reasonably practicable following receipt of the query"/>
    <s v="Contact Management Service (CMS)"/>
    <s v="a) Resolve 50% of Network Operator queries within 10 Xoserve days within the calendar month for 100% of Network Operators_x000a_b) Resolve 70% of Network Operator queries within 20 Xoserve days within the calendar month for 100% of Network Operators_x000a_c) Resolve 90% of Network Operator queries within 40 Xoserve days within the calendar month for 100% of Network Operators_x000a_d) Resolve 100% of Network Operator queries within 80 Xoserve days within the calendar month for 100% of Network Operators_x000a_"/>
    <s v="TPD G1.9.8"/>
    <n v="3"/>
    <s v=" reporting ref 31"/>
    <s v="Business Ops: CDS"/>
    <s v="Dave Ackers "/>
    <s v="Richard Cresswell"/>
    <d v="2017-08-01T00:00:00"/>
    <x v="0"/>
    <s v="Not aware of any failing - 16/08/17"/>
    <m/>
    <d v="2017-08-17T10:40:12"/>
    <m/>
    <d v="2017-08-17T10:47:21"/>
    <d v="2017-08-16T00:00:00"/>
  </r>
  <r>
    <x v="22"/>
    <s v="The receipt, acknowledgement and  processing of all data provided by a User where such data must be recorded in the Supply Point Register "/>
    <s v="Receipt of data from a User which must be recorded in the Supply Point Register"/>
    <s v="Update or record data in the Supply Point Register in compliance with the requirements of TPD Section G, TPD Section M, TPD Section Q, Standard Special Condition A31 and in accordance with the UK Link Manual"/>
    <s v="Within two (2) Supply Point Systems Business Days of requirement to change or record data in the Supply Point Register"/>
    <s v="UK Link Communication "/>
    <m/>
    <s v="TPD Sections G, M and Q_x000a_G2.5.10_x000a_G3.7.2"/>
    <n v="2"/>
    <s v=" reporting ref 16"/>
    <s v="Business Ops: CDS"/>
    <s v="Dave Ackers "/>
    <s v="Lee Jackson"/>
    <d v="2017-08-01T00:00:00"/>
    <x v="0"/>
    <s v="Not aware of any failing - 08/08/17"/>
    <m/>
    <d v="2017-08-17T10:40:12"/>
    <m/>
    <d v="2017-08-17T10:47:21"/>
    <m/>
  </r>
  <r>
    <x v="23"/>
    <s v="In relation to NDM Supply Meters maintain a record of valid Meter Readings for no longer than 5 years"/>
    <s v="Receipt of valid Meter Reading "/>
    <s v="Record and maintain the valid Meter Reading"/>
    <s v="Update record of valid Meter Readings as soon as reasonably practicable"/>
    <s v="Update record of valid Meter Readings"/>
    <m/>
    <s v="TPD M5.1.8"/>
    <n v="2"/>
    <s v=" reporting ref 16"/>
    <s v="IS Operations"/>
    <s v="Annie Griffiths"/>
    <s v="Robert Smith"/>
    <d v="2017-08-01T00:00:00"/>
    <x v="0"/>
    <m/>
    <m/>
    <d v="2017-08-17T10:40:12"/>
    <m/>
    <d v="2017-08-17T10:47:21"/>
    <m/>
  </r>
  <r>
    <x v="24"/>
    <s v="For Class 2 Supply Meters, the validation of a Meter Reading, a Check Read or an Updated Meter Reading"/>
    <s v="The receipt of a Meter Reading, Check Read or Updated Meter Reading from the User to be validated, and where applicable to become a Valid Meter Reading or Check Read accepted by the CDSP"/>
    <s v="Validated Meter Reading, Check Read or Updated Meter Reading, and submission of the validation outcome to the User"/>
    <s v="As required in accordance with TPD E, H, G and S"/>
    <s v="Electronic update to CDSP systems"/>
    <m/>
    <s v="M5.1.6_x000a_M5.3.5(b)(ii)_x000a_M5.12 (except 5.12.9)_x000a_M5.14.1_x000a_M5.16_x000a_M5.13.13_x000a_M5.13.14"/>
    <n v="2"/>
    <s v=" reporting ref 16"/>
    <s v="Business Ops: CDS"/>
    <s v="Dave Ackers "/>
    <s v="Lee Jackson"/>
    <d v="2017-08-01T00:00:00"/>
    <x v="0"/>
    <s v="Not aware of any failing - 08/08/17"/>
    <m/>
    <d v="2017-08-17T10:40:12"/>
    <m/>
    <d v="2017-08-17T10:47:21"/>
    <m/>
  </r>
  <r>
    <x v="25"/>
    <s v="For Class 3 and 4 Supply Meters, the validation of a Meter Reading, a Check Read or an Updated Meter Reading"/>
    <s v="The receipt of a Meter Reading, Check Read or Updated Meter Reading from the User to be validated, and where applicable to become a Valid Meter Reading or Check Read accepted by the CDSP"/>
    <s v="Validated Meter Reading, Check Read or Updated Meter Reading, and submission of the validation outcome to the User"/>
    <s v="As required in accordance with TPD E, H, G and S"/>
    <s v="Electronic update to CDSP systems"/>
    <m/>
    <s v="M5.1.6_x000a_M5.3.5(b)(ii)_x000a_M5.12 (except 5.12.9)_x000a_M5.14.1_x000a_M5.16_x000a_M5.13.13_x000a_M5.13.14"/>
    <n v="2"/>
    <s v=" reporting ref 16"/>
    <s v="Business Ops: CDS"/>
    <s v="Dave Ackers "/>
    <s v="Lee Jackson"/>
    <d v="2017-08-01T00:00:00"/>
    <x v="0"/>
    <s v="Not aware of any failing - 08/08/17"/>
    <m/>
    <d v="2017-08-17T10:40:12"/>
    <m/>
    <d v="2017-08-17T10:47:21"/>
    <m/>
  </r>
  <r>
    <x v="26"/>
    <s v="Generation of an estimated Meter Reading for a Class 2 Supply Meter"/>
    <s v="Failure by the User to submit an Opening Meter Reading"/>
    <s v="Estimated Opening Meter Reading determined and provided to the relevant User"/>
    <s v="The 6th Day after the Supply Point Registration date"/>
    <s v="UK Link Communication"/>
    <m/>
    <s v="M5.13.7(a) 5.13.8(a)"/>
    <n v="2"/>
    <s v=" reporting ref 15"/>
    <s v="Business Ops: CDS"/>
    <s v="Dave Ackers "/>
    <s v="Lee Jackson"/>
    <d v="2017-08-01T00:00:00"/>
    <x v="0"/>
    <s v="Not aware of any failing - 08/08/17"/>
    <m/>
    <d v="2017-08-17T10:40:12"/>
    <m/>
    <d v="2017-08-17T10:47:21"/>
    <m/>
  </r>
  <r>
    <x v="27"/>
    <s v="Generation of an estimated Meter Reading for a Class 3 Supply Meter"/>
    <s v="Failure by the User to submit an Opening Meter Reading"/>
    <s v="Estimated Opening Meter Reading determined and provided to the relevant User"/>
    <s v="The 6th Day after the Supply Point Registration date or the 15th day after the Supply Point Registration date depending on the outgoing Supply Point Class"/>
    <s v="UK Link Communication"/>
    <m/>
    <s v="M5.13.7(c) 5.13.9(a)"/>
    <n v="2"/>
    <s v=" reporting ref 15"/>
    <s v="Business Ops: CDS"/>
    <s v="Dave Ackers "/>
    <s v="Lee Jackson"/>
    <d v="2017-08-01T00:00:00"/>
    <x v="0"/>
    <s v="Not aware of any failing - 08/08/17"/>
    <m/>
    <d v="2017-08-17T10:40:12"/>
    <m/>
    <d v="2017-08-17T10:47:21"/>
    <m/>
  </r>
  <r>
    <x v="28"/>
    <s v="Generation of an estimated Meter Reading for a Class 4 Supply Meter"/>
    <s v="Failure by the User to submit an Opening Meter Reading"/>
    <s v="Estimated Opening Meter Reading determined and provided to the relevant User"/>
    <s v="The 6th Day after the Supply Point Registration date or the 15th day after the Supply Point Registration date depending on the outgoing Supply Point Class"/>
    <s v="UK Link Communication"/>
    <m/>
    <s v="M5.13.7(c), 5.13.9, 5.13.11(b)"/>
    <n v="2"/>
    <s v=" reporting ref 15"/>
    <s v="Business Ops: CDS"/>
    <s v="Dave Ackers "/>
    <s v="Lee Jackson"/>
    <d v="2017-08-01T00:00:00"/>
    <x v="0"/>
    <s v="Not aware of any failing - 08/08/17"/>
    <m/>
    <d v="2017-08-17T10:40:12"/>
    <m/>
    <d v="2017-08-17T10:47:21"/>
    <m/>
  </r>
  <r>
    <x v="29"/>
    <s v="Respond to a LDZ DM Supply Point Capacity Revision Application to reduce or increase the Registered DM Supply Point Capacity. "/>
    <s v="Receipt of a LDZ DM Supply Point Capacity Revision Application from a User or receipt of an application from a Proposing User "/>
    <s v="Send User notice approving or rejecting Capacity Revision Application and where application approved send User notice of revised Supply Point Capacity or send User and the Transporter a referral notice"/>
    <s v="Where a capacity reduction is required, within five (5) Supply Point System Business Days of receipt of application from the User; or where a feasibility assessment  is required, no later than the 18th Supply Point Systems Business Day following receipt of application from the User"/>
    <s v="UK Link Communication"/>
    <s v="Submit 100% of files (excluding transfer of ownership) "/>
    <s v="TPD G5.1.7,                   G5.1.8,  G5.1.10, G5.2.4 _x000a_"/>
    <n v="2"/>
    <s v=" reporting ref 13"/>
    <s v="Business Ops: CDS"/>
    <s v="Dave Ackers "/>
    <s v="Lee Jackson"/>
    <d v="2017-08-01T00:00:00"/>
    <x v="0"/>
    <s v="Not aware of any failing - 08/08/17"/>
    <m/>
    <d v="2017-08-17T10:40:12"/>
    <m/>
    <d v="2017-08-17T10:47:21"/>
    <m/>
  </r>
  <r>
    <x v="30"/>
    <s v="Determination of the Annual Quantity for each Supply Meter Point and notification to the Registered User"/>
    <s v="The receipt of a Qualifying Meter Reading, "/>
    <s v="Notification to the Registered User of the calculated AQ, and that the Annual Quantity has crossed the threshold requirement"/>
    <s v="Not later than 5 Business Days before the end of the AQ Calculation Month. "/>
    <s v="UK Link Communication"/>
    <m/>
    <s v="TPD G1.6.6"/>
    <n v="2"/>
    <s v="does not translate to existing reporting"/>
    <s v="Business Ops: CDS"/>
    <s v="Dave Ackers "/>
    <s v="Lee Jackson"/>
    <d v="2017-08-01T00:00:00"/>
    <x v="0"/>
    <s v="Not aware of any failing - 08/08/17"/>
    <m/>
    <d v="2017-08-17T10:40:12"/>
    <m/>
    <d v="2017-08-17T10:47:21"/>
    <m/>
  </r>
  <r>
    <x v="31"/>
    <s v="Rejection of a request for a change in the Annual Quantity"/>
    <s v="Receipt of a request for a change in the Annual Quantity "/>
    <s v="Send notification to the User detailing the reasons for the rejection"/>
    <s v="Within 2 Business Days of receipt of a request "/>
    <s v="UK Link Communication"/>
    <m/>
    <s v="TPD G1.6.23, G1.6.25 and G1.6.26"/>
    <n v="2"/>
    <s v="does not translate to existing reporting"/>
    <s v="Business Ops: CDS"/>
    <s v="Dave Ackers "/>
    <s v="Lee Jackson"/>
    <d v="2017-08-01T00:00:00"/>
    <x v="0"/>
    <s v="Not aware of any failing - 08/08/17"/>
    <m/>
    <d v="2017-08-17T10:40:12"/>
    <m/>
    <d v="2017-08-17T10:47:21"/>
    <m/>
  </r>
  <r>
    <x v="32"/>
    <s v="Acceptance of a request for a change in the Annual Quantity"/>
    <s v="Receipt of a request for a change in the Annual Quantity "/>
    <s v="Send notification to the User confirming acceptance of request._x000a_Amend the Annual Quantity._x000a_Notify the User five (5) Supply Point Systems Business Days prior to the date the change in Annual Quantity is given effect."/>
    <s v="Submit the acceptance notification within 2 Business Days of receipt of a request._x000a_Amend the Annual Quantity with effect from the first Day of the first month which begins at least 15 Supply Point Systems Business Days after the date on which the User gave notice "/>
    <s v="UK Link Communication"/>
    <m/>
    <s v="TPD G1.6.23,G1.6.25 and G1.6.27"/>
    <n v="2"/>
    <s v="does not translate to existing reporting"/>
    <s v="Business Ops: CDS"/>
    <s v="Dave Ackers "/>
    <s v="Lee Jackson"/>
    <d v="2017-08-01T00:00:00"/>
    <x v="0"/>
    <s v="Not aware of any failing - 08/08/17"/>
    <m/>
    <d v="2017-08-17T10:40:12"/>
    <m/>
    <d v="2017-08-17T10:47:21"/>
    <m/>
  </r>
  <r>
    <x v="33"/>
    <s v="Respond to User request to revise Annual Quantity for Supply Point comprising a New Supply Meter Point"/>
    <s v="Receipt of notification from a User, before the Supply Point Registration Date, with the User estimate of the correct Annual Quantity "/>
    <s v="Amend the Annual Quantity to that provided by the User"/>
    <s v="As soon as reasonably practicable"/>
    <s v="UK Link Communication"/>
    <m/>
    <s v="TPD G1.6.29"/>
    <n v="2"/>
    <s v="does not translate to existing reporting"/>
    <s v="Business Ops: CDS"/>
    <s v="Dave Ackers "/>
    <s v="Lee Jackson"/>
    <d v="2017-08-01T00:00:00"/>
    <x v="0"/>
    <m/>
    <m/>
    <d v="2017-08-17T10:40:12"/>
    <m/>
    <d v="2017-08-17T10:47:21"/>
    <m/>
  </r>
  <r>
    <x v="34"/>
    <s v="Record the number for a New Supply Meter Point on the Supply Point Register"/>
    <s v="Receipt of notice that connection works have or will be undertaken to establish a New Supply Meter Point"/>
    <s v="Record the new Supply Point Meter Reference Number and send notice to relevant contractor (utility infrastructure provider) of new Supply Point Meter Reference Number "/>
    <s v="As soon as reasonably practicable following receipt of the notice from the relevant contractor "/>
    <s v="Contact Management Service (CMS) or Conventional Notice"/>
    <s v="Record 95% of Supply Point Meter Reference Numbers on the supply point register within D+1 of receipt (before 3pm) _x000a_Record 100% of Supply Point Meter Reference Numbers on the supply point register within D+3 of receipt (before 3pm) from the relevant contractor (utility infrastructure provider)_x000a_"/>
    <s v="TPD G7.3.1"/>
    <n v="3"/>
    <s v=" reporting ref 34"/>
    <s v="Business Ops: CDS"/>
    <s v="Dave Ackers "/>
    <s v="Richard Cresswell"/>
    <d v="2017-08-01T00:00:00"/>
    <x v="0"/>
    <s v="Not aware of any failing - 16/08/17"/>
    <m/>
    <d v="2017-08-17T10:40:12"/>
    <m/>
    <d v="2017-08-17T10:47:21"/>
    <d v="2017-08-16T00:00:00"/>
  </r>
  <r>
    <x v="35"/>
    <s v="Business Day and Supply Point Systems Business Day calendar services"/>
    <s v="In time for delivery of the service by 30 September each year"/>
    <s v="Send all UK Link System Users a list of all Business Days and Supply Point Systems Business Days determined in accordance with the code in the following calendar year"/>
    <s v="By 30 September in each calendar year"/>
    <s v="Conventional Notice or email "/>
    <s v="Make available 100% of relevant documentation (UK Link Manual, Shipper Interface Document, User Notification Service, etc.) within specified period."/>
    <s v="TPD G1.10.3"/>
    <n v="3"/>
    <s v=" reporting ref 35"/>
    <s v="Business Ops: IC&amp;C"/>
    <s v="Mark Cockayne / Fiona Cottam / Dan Donovan"/>
    <s v="tbc"/>
    <d v="2017-08-01T00:00:00"/>
    <x v="0"/>
    <m/>
    <m/>
    <d v="2017-08-17T10:40:12"/>
    <m/>
    <d v="2017-08-17T10:47:21"/>
    <m/>
  </r>
  <r>
    <x v="36"/>
    <s v="Shared Supply meter Point Daily Allocations "/>
    <s v="Receipt of read data and daily Calorific Values "/>
    <s v="Send the Sharing Registered User Agent allocated volume for the previous day for Shared Supply Meter Points which are not telemetered"/>
    <s v="By 16.30 on the day following the Gas Day "/>
    <s v="Conventional Notice "/>
    <m/>
    <m/>
    <n v="2"/>
    <s v="New"/>
    <s v="Business Ops: CDS"/>
    <s v="Dave Ackers "/>
    <s v="Lee Jackson"/>
    <d v="2017-08-01T00:00:00"/>
    <x v="0"/>
    <m/>
    <m/>
    <d v="2017-08-17T10:40:12"/>
    <m/>
    <d v="2017-08-17T10:47:21"/>
    <m/>
  </r>
  <r>
    <x v="37"/>
    <s v="Notification of no meter inspection for 2 years"/>
    <s v="Where the CDSP determines that Standard Special Condition A10 paragraph 6 of GT Licence applies"/>
    <s v="Send relevant User date by which meter inspection must be carried out"/>
    <s v="By not later than four (4) months prior to the date by which the meter inspection must be carried out"/>
    <s v="UK Link Communication"/>
    <s v="Notify 100% of supply meter points which require a meter inspection to the User "/>
    <m/>
    <n v="4"/>
    <s v=" reporting ref 45"/>
    <s v="Business Ops: CDS"/>
    <s v="Dave Ackers "/>
    <s v="Lee Jackson"/>
    <d v="2017-08-01T00:00:00"/>
    <x v="0"/>
    <s v="Not aware of any failing - 08/08/17"/>
    <m/>
    <d v="2017-08-17T10:40:12"/>
    <m/>
    <d v="2017-08-17T10:47:21"/>
    <m/>
  </r>
  <r>
    <x v="38"/>
    <s v="Standards of Service query management "/>
    <s v="Receipt of a Standard of Service Financial Query from a Shipper User"/>
    <s v="Record, investigate and resolve Query in accordance with the Standard of Services Query Management Operational Guidelines"/>
    <s v="In accordance with the requirements of TPD Section S4.7 and the Standard of Services Query Management Operational Guidelines"/>
    <s v="Contact Management Service (CMS)"/>
    <s v="Valid Invoice Queries for calculation errors do not exceed 2% of issued charges, by volume for submitted Invoice Documents in the relevant Billing Period    _x000a__x000a_"/>
    <s v="TPD S4.7 and chapter 5 of the Standard of Services Query Management Operational Guidelines TPD Section G1.9.8_x000a_and G1.18 "/>
    <n v="2"/>
    <s v=" reporting ref 8 and 9"/>
    <s v="Business Ops: IC&amp;C"/>
    <s v="Mark Cockayne  "/>
    <s v="tbc"/>
    <d v="2017-08-01T00:00:00"/>
    <x v="0"/>
    <m/>
    <m/>
    <d v="2017-08-17T10:40:12"/>
    <m/>
    <d v="2017-08-17T10:47:21"/>
    <m/>
  </r>
  <r>
    <x v="39"/>
    <s v="GRE Invoice Query service"/>
    <s v="Receipt from a User of a valid GRE query"/>
    <s v="Record, investigate and resolve query and in accordance with GRE Invoice Query Incentive Scheme Methodology and submit, if appropriate, an Adjustment Invoice"/>
    <s v="In accordance with the Invoice Query Incentive Scheme Methodology"/>
    <s v="Contact Management Service (CMS) and UK Link Communication"/>
    <s v="Resolve, adjust and invoice 100% of valid GRE queries (not read related) "/>
    <s v="TPD S4.7 "/>
    <n v="2"/>
    <s v=" reporting ref 10"/>
    <s v="Business Ops: IC&amp;C"/>
    <s v="Fiona Cottam"/>
    <s v="Victoria Spiller"/>
    <d v="2017-08-01T00:00:00"/>
    <x v="0"/>
    <m/>
    <m/>
    <d v="2017-08-17T10:40:12"/>
    <m/>
    <d v="2017-08-17T10:47:21"/>
    <d v="2017-08-04T00:00:00"/>
  </r>
  <r>
    <x v="40"/>
    <s v="For Class 1 Supply Meters, the validation of a Meter Reading or a Check read"/>
    <s v="The receipt of a Meter Reading, or Check Read, from the Transporter to be validated, and where applicable to become a Valid Meter Reading or Check Read accepted by the CDSP._x000a_The provision of the Valid Daily Meter Reading to the Registered User."/>
    <s v="Accepted Valid Meter Reading or Check Read."/>
    <s v="Valid Daily Meter Reading to the Registered User by 11:00 hours on Day D+1"/>
    <s v="Electronic update to CDSP systems"/>
    <m/>
    <s v="M5.1.6_x000a_M5.6.1_x000a_M5.12 (except 5.12.9)_x000a_M6.3.1(c )_x000a_"/>
    <n v="2"/>
    <s v=" reporting ref 22"/>
    <s v="Business Ops: CDS"/>
    <s v="Dave Ackers "/>
    <s v="Lee Jackson"/>
    <d v="2017-08-01T00:00:00"/>
    <x v="0"/>
    <s v="Not aware of any failing - 08/08/17"/>
    <m/>
    <d v="2017-08-17T10:40:12"/>
    <m/>
    <d v="2017-08-17T10:47:21"/>
    <m/>
  </r>
  <r>
    <x v="41"/>
    <s v="For Class 1 Supply Meters, the actions undertaken as a result of receiving a Valid Meter Reading or Check read"/>
    <s v="The acceptance of a Valid Meter Reading, Check Read or Updated Meter Reading_x000a_"/>
    <s v="The determined UDQO and Annual Quantity of the relevant Supply Point._x000a_The calculation of the Metered Volume and Metered Quantity."/>
    <s v="As required in accordance with TPD E, H, G and S_x000a_The provision of the Valid Daily Meter Reading to the Registered User by 11:00 hours on Day D+2"/>
    <s v="Electronic update to CDSP systems"/>
    <m/>
    <s v="M5.1.7 _x000a_M5.12.9_x000a_"/>
    <n v="2"/>
    <s v=" reporting ref 16"/>
    <s v="Business Ops: CDS"/>
    <s v="Dave Ackers "/>
    <s v="Lee Jackson"/>
    <d v="2017-08-01T00:00:00"/>
    <x v="0"/>
    <s v="Not aware of any failing - 08/08/17"/>
    <m/>
    <d v="2017-08-17T10:40:12"/>
    <m/>
    <d v="2017-08-17T10:47:21"/>
    <m/>
  </r>
  <r>
    <x v="42"/>
    <s v="For Class 2 Supply Meters, the actions undertaken as a result of receiving a Valid Meter Reading, Check Read or Updated Meter Reading"/>
    <s v="The acceptance of a Valid Meter Reading, Check Read or Updated Meter Reading_x000a_"/>
    <s v="The determined UDQO and Annual Quantity of the relevant Supply Point._x000a_The calculation of the Metered Volume and Metered Quantity."/>
    <s v="As required in accordance with TPD E, H, G and S"/>
    <s v="Electronic update to CDSP systems"/>
    <m/>
    <s v="M5.1.7_x000a_M5.12.9_x000a_M5.14.3_x000a_M5.16.3_x000a_"/>
    <n v="2"/>
    <s v=" reporting ref 16"/>
    <s v="Business Ops: CDS"/>
    <s v="Dave Ackers "/>
    <s v="Lee Jackson"/>
    <d v="2017-08-01T00:00:00"/>
    <x v="0"/>
    <s v="Not aware of any failing - 08/08/17"/>
    <m/>
    <d v="2017-08-17T10:40:12"/>
    <m/>
    <d v="2017-08-17T10:47:21"/>
    <m/>
  </r>
  <r>
    <x v="43"/>
    <s v="For Class 3 and 4 Supply Meters, the actions undertaken as a result of receiving a Valid Meter Reading, Check Read or Updated Meter Reading"/>
    <s v="The acceptance of a Valid Meter Reading or Check Read "/>
    <s v="For Offtake Reconciliation and determination of the Annual Quantity of the relevant Supply Point._x000a_The calculation of the Metered Volume and Metered Quantity."/>
    <s v="As required in accordance with TPD E, H, G and S"/>
    <s v="Electronic update to CDSP systems"/>
    <m/>
    <s v="M5.1.7_x000a_M5.12.9_x000a_M5.14.3_x000a_M5.16.3"/>
    <n v="2"/>
    <s v=" reporting ref 16"/>
    <s v="Business Ops: CDS"/>
    <s v="Dave Ackers "/>
    <s v="Lee Jackson"/>
    <d v="2017-08-01T00:00:00"/>
    <x v="0"/>
    <s v="Not aware of any failing - 08/08/17"/>
    <m/>
    <d v="2017-08-17T10:40:12"/>
    <m/>
    <d v="2017-08-17T10:47:21"/>
    <m/>
  </r>
  <r>
    <x v="44"/>
    <s v="Submission of scheduled Invoice Documents for each Invoice Type following the end of each Billing Period"/>
    <s v="The end of the relevant Billing Period"/>
    <s v="Send Users an Invoice Document for each applicable Invoice Type for the Billing Period"/>
    <s v="On the relevant Business Day following the relevant Billing Period, as established in accordance with TPD Section S1.4.2, in the case of an Ancillary Invoice in accordance with TPD Sections S2.4.4 and S2.4.6 and in the case of Ancillary Invoices, Adjustment Invoices and Interest Invoices in accordance with TPD Section S2.5.2"/>
    <s v="UK Link Communication"/>
    <s v="a) Submit 100% of User scheduled Invoice Documents and supporting information for each Invoice Type on the invoice date for the relevant Billing Period      "/>
    <s v="TPD Sections S1.1.2, S1.2.1, S1.2.2, S1.4.1 and S1.4.2"/>
    <n v="1"/>
    <s v=" reporting ref 3"/>
    <s v="Business Ops: IC&amp;C"/>
    <s v="Mark Cockayne / Fiona Cottam / Dan Donovan"/>
    <s v="tbc"/>
    <d v="2017-08-01T00:00:00"/>
    <x v="0"/>
    <m/>
    <m/>
    <d v="2017-08-17T10:40:12"/>
    <m/>
    <d v="2017-08-17T10:47:21"/>
    <m/>
  </r>
  <r>
    <x v="45"/>
    <s v="Submission of Ancillary Invoices"/>
    <s v="Request from Transporter to submit an Ancillary Invoice "/>
    <s v="Send Users an Ancillary Invoice "/>
    <s v="In accordance with TPD Section S2.4.2"/>
    <s v="UK Link or Conventional Notice"/>
    <s v="Submit 98% of User Invoice Documents and supporting information for an Ancillary Invoice on dates notified by the CDSP to the User"/>
    <s v="TPD Sections S2.4.2"/>
    <n v="1"/>
    <s v=" reporting ref 5"/>
    <s v="Business Ops: IC&amp;C"/>
    <s v="Mark Cockayne / Fiona Cottam / Dan Donovan"/>
    <s v="tbc"/>
    <d v="2017-08-01T00:00:00"/>
    <x v="0"/>
    <m/>
    <m/>
    <d v="2017-08-17T10:40:12"/>
    <m/>
    <d v="2017-08-17T10:47:21"/>
    <m/>
  </r>
  <r>
    <x v="46"/>
    <s v="Submission of supporting data for Invoice Documents"/>
    <s v="Submission of an Invoice Document or occurrence of due date for submission of supporting data"/>
    <s v="Send Users complete and accurate supporting data as specified in the UK Link Manual"/>
    <s v="On the date of submission of a scheduled Invoice Document or five (5) calendar days in advance of date of submission of unscheduled Invoice Documents "/>
    <s v="UK Link Communication (or in the case of an Ancillary Invoice, email or Conventional Notice or for Amendment Invoice Documents, publish on the UK Link documents)"/>
    <s v="a) Submit 100% of User scheduled Invoice Documents and supporting information for each Invoice Type on the invoice date for the relevant Billing Period      b) Valid Invoice Queries for calculation errors do not exceed 2% of issued charges, by volume for submitted Invoice Documents in the relevant Billing Period "/>
    <s v="TPD Sections S1.3.4 and S1.3.6"/>
    <n v="1"/>
    <s v=" reporting ref 3, 4 and 5"/>
    <s v="Business Ops: IC&amp;C"/>
    <s v="Mark Cockayne / Fiona Cottam / Dan Donovan"/>
    <s v="tbc"/>
    <d v="2017-08-01T00:00:00"/>
    <x v="0"/>
    <m/>
    <m/>
    <d v="2017-08-17T10:40:12"/>
    <m/>
    <d v="2017-08-17T10:47:21"/>
    <m/>
  </r>
  <r>
    <x v="47"/>
    <s v="Submission of Invoice Document following submission of incorrectly stated Invoice Document"/>
    <s v="Incorrectly stated Invoice Document submitted to User and the CDSP is made aware Invoice Document incorrect"/>
    <s v="Send User an Adjustment Invoice or Ancillary  Invoice"/>
    <s v="As soon as reasonably practicable after an invoice query is resolved, and in any event by the end of the second following month"/>
    <s v="UK Link Communication "/>
    <s v="a) Submit 100% of User Invoice Documents for an Adjustment Invoice by month+2 following invoice query resolution b) Resolve, adjust and invoice 100% of valid GRE queries (not read related) in accordance with the timescales within the GRE Invoice Query Incentive Scheme Methodology"/>
    <s v="TPD Section S1.8.1"/>
    <n v="1"/>
    <s v=" reporting ref 6 and 10"/>
    <s v="Business Ops: IC&amp;C"/>
    <s v="Fiona Cottam"/>
    <s v="Simon Bissett"/>
    <d v="2017-08-01T00:00:00"/>
    <x v="0"/>
    <s v="Invoice issued on an Ad Hoc basis, no invoice issued in last 2 years"/>
    <m/>
    <d v="2017-08-17T10:40:12"/>
    <m/>
    <d v="2017-08-17T10:47:21"/>
    <s v="Not Applicable"/>
  </r>
  <r>
    <x v="48"/>
    <s v="Calculation and submission of Invoice Documents for credit interest on invoice adjustments and compensation"/>
    <s v="Requirement for interest payment in accordance with Uniform Network Code"/>
    <s v="Submission of an Interest Invoice"/>
    <s v="As soon as reasonably practicable, and in the case of interest on invoice adjustments arising from Invoice Queries, no later than the end of the third (3rd) month following resolution of the query."/>
    <s v="UK Link Communication"/>
    <s v="Submit 100% of User Invoice Documents for an Adjustment Invoice by month+2 following invoice query resolution"/>
    <s v="TPD Section S4.3.2, S4.4.2 and V10.3.3"/>
    <n v="1"/>
    <s v=" reporting ref 6"/>
    <s v="Business Ops: IC&amp;C"/>
    <s v="Mark Cockayne"/>
    <s v="Simon Bissett"/>
    <d v="2017-08-01T00:00:00"/>
    <x v="0"/>
    <s v="Month + 1,_x000a_ when a Duplicate is found"/>
    <m/>
    <d v="2017-08-17T10:40:12"/>
    <m/>
    <d v="2017-08-17T10:47:21"/>
    <s v="Not Applicable"/>
  </r>
  <r>
    <x v="49"/>
    <s v="Maintain a record of a User's Secured Credit Limit"/>
    <s v="Receipt of information from applicant User to support admission requirements "/>
    <s v="Maintain an up to date and accurate record of a User's current Secured Credit Limit "/>
    <s v="Ongoing"/>
    <s v="The CDSP to maintain an up to date and accurate record of a User's Secured Credit Limit"/>
    <s v="Review 100% of existing Security arrangements and obtain replacements (if applicable) annually."/>
    <s v="TPD Section X2.2.3"/>
    <n v="3"/>
    <s v=" reporting ref 30_x000a_"/>
    <s v="Business Ops: IC&amp;C"/>
    <s v="Dan Donvan"/>
    <s v="Lorraine O'Shaughnessy"/>
    <d v="2017-08-01T00:00:00"/>
    <x v="0"/>
    <m/>
    <m/>
    <d v="2017-08-17T10:40:12"/>
    <m/>
    <d v="2017-08-17T10:47:21"/>
    <d v="2017-08-14T00:00:00"/>
  </r>
  <r>
    <x v="50"/>
    <s v="Respond to application from a User for an increased Secured Credit Limit"/>
    <s v="Receipt of application for an increased Secured Credit Limit from a User "/>
    <s v="Review application and security provided (if any), and where appropriate, revise the User's Secured Credit Limit in accordance with the Energy Balancing Credit Rules"/>
    <s v="As soon as reasonably practicable following receipt of User's application"/>
    <s v="Update the record of the User's Secured Credit Limit"/>
    <s v="Review 100% of existing Security arrangements and obtain replacements (if applicable) annually."/>
    <s v="TPD Section X2.2.5"/>
    <n v="3"/>
    <s v=" reporting ref 30_x000a_"/>
    <s v="Business Ops: IC&amp;C"/>
    <s v="Dan Donvan"/>
    <s v="Lorraine O'Shaughnessy"/>
    <d v="2017-08-01T00:00:00"/>
    <x v="0"/>
    <m/>
    <m/>
    <d v="2017-08-17T10:40:12"/>
    <m/>
    <d v="2017-08-17T10:47:21"/>
    <d v="2017-08-14T00:00:00"/>
  </r>
  <r>
    <x v="51"/>
    <s v="Revise a User's Secured Credit Limit for TPD Section X2.2.6(a) purposes"/>
    <s v="Occurrence of one of the events referred to in TPD Section X2.2.6(a) "/>
    <s v="Review User's Secured Credit Limit and security provided (if any), and where appropriate, revise the User's Secured Credit Limit in accordance with the Energy Balancing Credit Rules"/>
    <s v="As soon as reasonably practicable following occurrence of the relevant event referred to in TPD Section X2.2.6(a)"/>
    <s v="Update the record of the User's Secured Credit Limit"/>
    <s v="Review 100% of existing Security arrangements and obtain replacements (if applicable) annually."/>
    <s v="TPD Section X2.2.6(a)"/>
    <n v="3"/>
    <s v=" reporting ref 30_x000a_"/>
    <s v="Business Ops: IC&amp;C"/>
    <s v="Dan Donvan"/>
    <s v="Lorraine O'Shaughnessy"/>
    <d v="2017-08-01T00:00:00"/>
    <x v="0"/>
    <m/>
    <m/>
    <d v="2017-08-17T10:40:12"/>
    <m/>
    <d v="2017-08-17T10:47:21"/>
    <d v="2017-08-14T00:00:00"/>
  </r>
  <r>
    <x v="52"/>
    <s v="Revise a User's Secured Credit Limit for TPD Section X2.2.6(b) purposes"/>
    <s v="Occurrence of the event referred to in TPD Section X2.2.6(b)"/>
    <s v="Review User's Secured Credit Limit and security provided (if any), and where appropriate, revise the User's Secured Credit Limit in accordance with the Energy Balancing Credit Rules"/>
    <s v="As soon as reasonably practicable following occurrence of the event referred to in TPD Section X2.2.6(b)"/>
    <s v="Update the record of the User's Secured Credit Limit"/>
    <s v="Review 100% of existing Security arrangements and obtain replacements (if applicable) annually."/>
    <s v="TPD Section X2.2.6(b)"/>
    <n v="3"/>
    <s v=" reporting ref 30_x000a_"/>
    <s v="Business Ops: IC&amp;C"/>
    <s v="Dan Donvan"/>
    <s v="Lorraine O'Shaughnessy"/>
    <d v="2017-08-01T00:00:00"/>
    <x v="0"/>
    <m/>
    <m/>
    <d v="2017-08-17T10:40:12"/>
    <m/>
    <d v="2017-08-17T10:47:21"/>
    <d v="2017-08-14T00:00:00"/>
  </r>
  <r>
    <x v="53"/>
    <s v="Submission of a Cash Call to a User"/>
    <s v="User's Outstanding Relevant Balancing Indebtedness exceeds the User's Cash Call Limit"/>
    <s v="Send the User a Cash Call notice"/>
    <s v="As soon as reasonably practicable following calculation of the User's Outstanding Relevant Balancing Indebtedness"/>
    <s v="Facsimile or telephone confirmed by facsimile (in the format set out in the Energy Balancing Credit Rules)"/>
    <s v="Issue 90% of cash calls by 3pm every Business Day "/>
    <s v="TPD Section X2.6.1 "/>
    <n v="3"/>
    <s v=" reporting ref 25"/>
    <s v="Business Ops: IC&amp;C"/>
    <s v="Dan Donvan"/>
    <s v="Lorraine O'Shaughnessy"/>
    <d v="2017-08-01T00:00:00"/>
    <x v="0"/>
    <m/>
    <m/>
    <d v="2017-08-17T10:40:12"/>
    <m/>
    <d v="2017-08-17T10:47:21"/>
    <d v="2017-08-14T00:00:00"/>
  </r>
  <r>
    <x v="54"/>
    <s v="Notification of non payment by a User of a Cash Call"/>
    <s v="Non payment of the Cash Call by the User by close of the Business Day following Day on which Cash Call was made by the CDSP"/>
    <s v="Send notice of non payment to the User and send a copy of the notice to the Authority and suspend credit payments to User"/>
    <s v="As soon as reasonably practicable following non payment by the User"/>
    <s v="Telephone confirmed by facsimile and first class pre-paid post"/>
    <s v="Issue 100% of failure to pay notices on the next Business Day following the Payment Due Date"/>
    <s v="TPD Sections X2.9.1 and X2.9.4"/>
    <n v="3"/>
    <s v=" reporting ref 26"/>
    <s v="Business Ops: IC&amp;C"/>
    <s v="Dan Donvan"/>
    <s v="Lorraine O'Shaughnessy"/>
    <d v="2017-08-01T00:00:00"/>
    <x v="0"/>
    <m/>
    <m/>
    <d v="2017-08-17T10:40:12"/>
    <m/>
    <d v="2017-08-17T10:47:21"/>
    <d v="2017-08-14T00:00:00"/>
  </r>
  <r>
    <x v="55"/>
    <s v="Notification of the non payment by a User of an Energy Balancing Invoice "/>
    <s v="Non payment of the net invoice Amount under an Energy Balancing Invoice on the Invoice Due Date "/>
    <s v="Send notice to the User that a Termination Notice may be issued in the event of the continued non payment of the net invoice Amount and send a copy of the notice to the Authority"/>
    <s v="As soon as reasonably practicable following the Invoice Due Date"/>
    <s v="Telephone, confirmed by facsimile or  first class pre-paid post"/>
    <s v="a) Collect 98% of Cash by the Payment Due Date – measured as an average monthly year to date total (January to December of any one year)                                 b) Collect 100% of Cash by the Payment Due Date + 2 Business Days                                 _x000a_ c) Record 95% of receipted payments by D+1 "/>
    <s v="TPD Sections X3.2.1 and X3.2.3"/>
    <n v="3"/>
    <s v=" reporting ref 27, 28, 29"/>
    <s v="Business Ops: IC&amp;C"/>
    <s v="Dan Donvan"/>
    <s v="Lorraine O'Shaughnessy"/>
    <d v="2017-08-01T00:00:00"/>
    <x v="0"/>
    <m/>
    <m/>
    <d v="2017-08-17T10:40:12"/>
    <m/>
    <d v="2017-08-17T10:47:21"/>
    <d v="2017-08-14T00:00:00"/>
  </r>
  <r>
    <x v="56"/>
    <s v="Registration of an iGT System"/>
    <s v="Unless notified of a rejection the iGT System register request is deemed to be approved."/>
    <s v="Creation of the iGT System on UK Link system and the allocation of the CSEP Id to the iGT System._x000a_Where applicable, the provision of information to the relevant Gas Transporter and Shipper(s)"/>
    <s v="As soon as reasonably practicable"/>
    <s v="UK Link"/>
    <s v="Within 2 Business Days of deemed approval"/>
    <s v="IGTAD B2.4.1"/>
    <n v="1"/>
    <s v="New"/>
    <s v="Business Ops: CDS"/>
    <s v="Dave Ackers "/>
    <s v="Lee Jackson"/>
    <d v="2017-08-01T00:00:00"/>
    <x v="0"/>
    <s v="Not aware of any failing - 08/08/17"/>
    <m/>
    <d v="2017-08-17T10:40:12"/>
    <m/>
    <d v="2017-08-17T10:47:21"/>
    <m/>
  </r>
  <r>
    <x v="57"/>
    <s v="Operation, management and support of Data Centres"/>
    <s v="Requirement to operate, manage and support Data Centres"/>
    <s v="Operating, managing and supporting Data Centres"/>
    <s v="Ongoing"/>
    <s v="Online access to UK Link Gemini"/>
    <s v="Provide 99% availability of UK Link Gemini within scheduled service hours at 23 hours per day Monday to Saturday and at 22 hours on Sundays (reflecting Planned Downtime for scheduled maintenance in accordance with UK Link Manual)"/>
    <s v="UKLink Manual"/>
    <n v="1"/>
    <s v=" reporting ref 1"/>
    <s v="IS Operations"/>
    <s v="Annie Griffiths"/>
    <s v="Robert Smith"/>
    <d v="2017-08-01T00:00:00"/>
    <x v="0"/>
    <m/>
    <m/>
    <d v="2017-08-17T10:40:12"/>
    <m/>
    <d v="2017-08-17T10:47:21"/>
    <m/>
  </r>
  <r>
    <x v="58"/>
    <s v="Operation, management and support of Application Servers"/>
    <s v="Requirement to operate, manage and support Application Servers"/>
    <s v="Operating, managing and supporting Application Servers, including storage management, systems programming, capacity planning, performance tuning and maintenance"/>
    <s v="Ongoing"/>
    <s v="Online access to UK Link Gemini "/>
    <s v="Provide 99% availability of UK Link Gemini within scheduled service hours at 23 hours per day Monday to Saturday and at 22 hours on Sundays (reflecting Planned Downtime for scheduled maintenance in accordance with UK Link Manual)"/>
    <s v="UKLink Manual"/>
    <n v="1"/>
    <s v=" reporting ref 1"/>
    <s v="IS Operations"/>
    <s v="Annie Griffiths"/>
    <s v="Robert Smith"/>
    <d v="2017-08-01T00:00:00"/>
    <x v="0"/>
    <m/>
    <m/>
    <d v="2017-08-17T10:40:12"/>
    <m/>
    <d v="2017-08-17T10:47:21"/>
    <m/>
  </r>
  <r>
    <x v="59"/>
    <s v="Provision of operations support for Application Servers"/>
    <s v="Requirement to provide operations support for Application Servers"/>
    <s v="Providing operations support"/>
    <s v="Ongoing"/>
    <s v="Online access to UK Link Gemini "/>
    <s v="Provide 99% availability of UK Link Gemini within scheduled service hours at 23 hours per day Monday to Saturday and at 22 hours on Sundays (reflecting Planned Downtime for scheduled maintenance in accordance with UK Link Manual)"/>
    <s v="UKLink Manual"/>
    <n v="1"/>
    <s v=" reporting ref 1"/>
    <s v="IS Operations"/>
    <s v="Annie Griffiths"/>
    <s v="Robert Smith"/>
    <d v="2017-08-01T00:00:00"/>
    <x v="0"/>
    <m/>
    <m/>
    <d v="2017-08-17T10:40:12"/>
    <m/>
    <d v="2017-08-17T10:47:21"/>
    <m/>
  </r>
  <r>
    <x v="60"/>
    <s v="Provision of information in relation to gas illegally taken"/>
    <s v="Receipt of notice of alleged incident of gas illegally taken"/>
    <s v="Submit notice to User and/or Network Operator for investigation into alleged incident or for safety visit"/>
    <s v="Within two (2) Business Days of receipt of notice and where safety prejudiced as soon as practicably possible"/>
    <s v="Contact Management Service (CMS) or Conventional Notice"/>
    <s v="Notify relevant parties of information for 100% of cases in relation to notification of gas illegally taken within 2 Business Days of receipt (excluding safety visit requirements)"/>
    <s v="Standard Condition 8"/>
    <n v="4"/>
    <s v=" reporting ref 44"/>
    <s v="Business Ops: CDS"/>
    <s v="Dave Ackers "/>
    <s v="Richard Cresswell"/>
    <d v="2017-08-01T00:00:00"/>
    <x v="0"/>
    <s v="Not aware of any failing - 16/08/17"/>
    <m/>
    <d v="2017-08-17T10:40:12"/>
    <m/>
    <d v="2017-08-17T10:47:21"/>
    <d v="2017-08-16T00:00:00"/>
  </r>
  <r>
    <x v="61"/>
    <s v="Notification of proposed connection or disconnection of meter to a service pipe"/>
    <s v="Receipt of notification of proposed connection or disconnection "/>
    <s v="Send relevant User a copy of the notification together with other relevant information which the CDSP holds in relation to the meter"/>
    <s v="Within two (2) Business Days of identification of User "/>
    <s v="UK Link Communication"/>
    <s v="Submit 100% of effective transfer of ownership and meter asset notification files in accordance with the UK Link Manual to Users by no later than the 5th day before the proposed Supply Point Registration Date "/>
    <s v="Standard Special Condition A10 paragraph 6"/>
    <n v="2"/>
    <s v=" "/>
    <s v="Business Ops: CDS"/>
    <s v="Dave Ackers "/>
    <s v="Lee Jackson"/>
    <d v="2017-08-01T00:00:00"/>
    <x v="0"/>
    <s v="Not aware of any failing - 08/08/17"/>
    <m/>
    <d v="2017-08-17T10:40:12"/>
    <m/>
    <d v="2017-08-17T10:47:21"/>
    <m/>
  </r>
  <r>
    <x v="62"/>
    <s v="Provision of relevant data to domestic customers or persons acting on their behalf (but not gas shippers or their agents) or to any customer of a gas supplier in relation to premises occupied, or to be occupied, by the customer"/>
    <s v="Receipt of request from a domestic customer or a person acting on their behalf (but not a gas shipper or its agents) or receipt of request from a customer of a gas supplier for any relevant data which relate to the premises occupied, or to be occupied, by the customer._x000a_Receipt of a request from a gas customer for the provision of the identity of the GT to the premises in question"/>
    <s v="Provide the relevant data in relation to which the request related "/>
    <s v="On receipt of request "/>
    <s v="Telephone"/>
    <s v="a) Provide supply point information and relevant data to appropriate customers between Monday to Friday 8.30am to 5pm (excluding bank holiday)      b) Answer 90% of Reportable Calls to the M Number service within 30 seconds of the call being offered to a call handler. The performance is measured over a financial year."/>
    <s v="Standard Special Condition A31 paragraph 2© and 2€"/>
    <n v="3"/>
    <s v=" reporting ref 33 and 39"/>
    <s v="Business Ops: CDS"/>
    <s v="Dave Ackers "/>
    <s v="Richard Cresswell"/>
    <d v="2017-08-01T00:00:00"/>
    <x v="0"/>
    <s v="Not aware of any failing - 16/08/17"/>
    <m/>
    <d v="2017-08-17T10:40:12"/>
    <m/>
    <d v="2017-08-17T10:47:21"/>
    <d v="2017-08-16T00:00:00"/>
  </r>
  <r>
    <x v="63"/>
    <s v="Conduct a customer satisfaction survey with shippers on the services provided to shippers on behalf of Networks."/>
    <s v="Conduct a customer satisfaction survey twice per year."/>
    <s v="Customer satisfaction survey results published to Networks and Shipper."/>
    <s v="Within two (2) months of the survey closure."/>
    <s v="Email and presentation through operational forum."/>
    <s v="Maintain an overall score of the equivalent of 3.5 or above out of 5_x000a_"/>
    <m/>
    <n v="2"/>
    <s v=" reporting ref 51"/>
    <s v="Industry Engagement"/>
    <s v="Darren Jackson"/>
    <s v="Adam Jones"/>
    <d v="2017-08-01T00:00:00"/>
    <x v="0"/>
    <m/>
    <m/>
    <d v="2017-08-17T10:40:12"/>
    <m/>
    <d v="2017-08-17T10:47:21"/>
    <m/>
  </r>
  <r>
    <x v="64"/>
    <s v="Provision of information and data held by CDSP following complaint to a Network Operator by a User, the Authority, Consumer Focus or Consumer Direct"/>
    <s v="Receipt of request from a Network Operator for the relevant information and data"/>
    <s v="Send the relevant Network Operator the relevant information and data"/>
    <s v="Within eight (8) Business Days of the receipt of the Network Operator's request"/>
    <s v="Contact Management Service (CMS)"/>
    <s v="Support 100% of requests for information and data in relation to complaints to Network Operators within 5 Business Days of receipt for 100% of Network Operators"/>
    <m/>
    <n v="3"/>
    <s v=" reporting ref 32"/>
    <s v="Industry Engagement"/>
    <s v="Darren Jackson"/>
    <s v="Mike Orsler"/>
    <d v="2017-08-01T00:00:00"/>
    <x v="0"/>
    <m/>
    <m/>
    <d v="2017-08-17T10:40:12"/>
    <m/>
    <d v="2017-08-17T10:47:21"/>
    <m/>
  </r>
  <r>
    <x v="65"/>
    <s v="Notification of submission of Invoice Documents"/>
    <s v="Submission to Users of Invoice Documents "/>
    <s v="Send Network Operator notice and relevant content relating to Invoice Documents that have been submitted to all Users (SIF &amp; SIR)"/>
    <s v="Within twenty four (24) hours of the submission of the Invoice Documents to  Users"/>
    <s v="File transfer or Conventional Notice"/>
    <s v="Notify the Network Operators of agreed Invoice Document information for 100% of invoices submitted to Users within D+1 of submission  "/>
    <m/>
    <n v="1"/>
    <s v=" reporting ref 7"/>
    <s v="Business Ops: IC&amp;C"/>
    <s v="Mark Cockayne / Fiona Cottam / Dan Donovan"/>
    <s v="tbc"/>
    <d v="2017-08-01T00:00:00"/>
    <x v="0"/>
    <s v="Not aware of any failing - 08/08/17"/>
    <m/>
    <d v="2017-08-17T10:40:12"/>
    <m/>
    <d v="2017-08-17T10:47:21"/>
    <m/>
  </r>
  <r>
    <x v="66"/>
    <s v="Notification of the failure by a User to obtain a valid Meter Reading for a monthly Read Meter"/>
    <s v="The failure by the User to provide the CDSP with a valid Meter Reading in accordance with TPD Section M 5"/>
    <s v="Send a notice to the relevant Transporter and the User of the failure of the User to provide a valid Meter Reading for the relevant monthly Read Meter"/>
    <s v="As soon as reasonably practicable following the failure by the User to provide the valid Meter Reading by the required date "/>
    <s v="Conventional Notice and email"/>
    <m/>
    <s v="TPD M5.10.2"/>
    <n v="4"/>
    <s v=" reporting ref 46"/>
    <s v="Business Ops: CDS"/>
    <s v="Dave Ackers "/>
    <s v="Richard Cresswell"/>
    <d v="2017-08-01T00:00:00"/>
    <x v="0"/>
    <s v="Not aware of any failing - 16/08/17"/>
    <m/>
    <d v="2017-08-17T10:40:12"/>
    <m/>
    <d v="2017-08-17T10:47:21"/>
    <d v="2017-08-16T00:00:00"/>
  </r>
  <r>
    <x v="67"/>
    <s v="Notification of the failure by a User to obtain a valid Meter Reading for an Annual Read Meter"/>
    <s v="The failure by the User to provide the CDSP with a valid Meter Reading in accordance with TPD Section M5"/>
    <s v="Send a notice to the relevant Transporter and the User of the failure of the User to provide a valid Meter Reading for the relevant Annual Read Meter"/>
    <s v="As soon as reasonably practicable following the failure by the User to provide the valid Meter Reading by the required date "/>
    <s v="Conventional Notice and email"/>
    <m/>
    <s v="TPD M5.10.2"/>
    <n v="4"/>
    <s v="_x000a_ reporting ref 46"/>
    <s v="Business Ops: CDS"/>
    <s v="Dave Ackers "/>
    <s v="Richard Cresswell"/>
    <d v="2017-08-01T00:00:00"/>
    <x v="0"/>
    <s v="Not aware of any failing - 16/08/17"/>
    <m/>
    <d v="2017-08-17T10:40:12"/>
    <m/>
    <d v="2017-08-17T10:47:21"/>
    <d v="2017-08-16T00:00:00"/>
  </r>
  <r>
    <x v="68"/>
    <s v="Submission of the Network Operator meter read to UK Link"/>
    <s v="Receipt of a read from the Network Operator"/>
    <s v="Send notice to User of accepted read (Must Read) onto UK Link system."/>
    <s v="As soon as reasonably practicable following receipt of read "/>
    <s v="UK Link Communication"/>
    <m/>
    <s v="TPD M5.10.2"/>
    <n v="4"/>
    <s v="_x000a_ reporting ref 46"/>
    <s v="Business Ops: CDS"/>
    <s v="Dave Ackers "/>
    <s v="Richard Cresswell"/>
    <d v="2017-08-01T00:00:00"/>
    <x v="0"/>
    <s v="Not aware of any failing - 16/08/17"/>
    <m/>
    <d v="2017-08-17T10:40:12"/>
    <m/>
    <d v="2017-08-17T10:47:21"/>
    <d v="2017-08-16T00:00:00"/>
  </r>
  <r>
    <x v="69"/>
    <s v="Provision installation and maintenance of an Option 1 IX connection._x000a_Single Cisco 2900 router_x000a_Primary link presented via BGADSL.16_x000a_Backup link presented via BGADSL.16_x000a_Server running the File Transfer Software_x000a_"/>
    <s v="Accepted quotation from the customer"/>
    <s v="A commissioned and tested Option 1 IX connection"/>
    <s v="As soon as reasonably practicable  "/>
    <s v="Physical installation"/>
    <s v="Install 100% of UK Link provided equipment and UK Link provided software within 45 Business Days of receipt"/>
    <s v="General Terms D"/>
    <n v="3"/>
    <s v=" reporting ref 37"/>
    <s v="Customer Lifecycle"/>
    <s v="Emma Smith"/>
    <s v="Dawn Gallacher"/>
    <d v="2017-08-01T00:00:00"/>
    <x v="0"/>
    <s v="to be reported Month +1"/>
    <m/>
    <d v="2017-08-17T10:40:12"/>
    <m/>
    <d v="2017-08-17T10:47:21"/>
    <s v="Not Applicable"/>
  </r>
  <r>
    <x v="70"/>
    <s v="Provision installation and maintenance of an Option 2 IX connection._x000a_Single Cisco 2900 Router_x000a_Primary link presented via 2Mb EFM or PPC_x000a_Backup link presented via BGADSL.16_x000a_Server running the File Transfer Software_x000a_"/>
    <s v="Accepted quotation from the customer"/>
    <s v="A commissioned and tested Option 2 IX connection"/>
    <s v="As soon as reasonably practicable  "/>
    <s v="Physical installation"/>
    <s v="Install 100% of UK Link provided equipment and UK Link provided software within 62 Business Days of receipt"/>
    <s v="General Terms D"/>
    <n v="3"/>
    <s v=" reporting ref 37"/>
    <s v="Customer Lifecycle"/>
    <s v="Emma Smith"/>
    <s v="Dawn Gallacher"/>
    <d v="2017-08-01T00:00:00"/>
    <x v="0"/>
    <s v="to be reported Month +1"/>
    <m/>
    <d v="2017-08-17T10:40:12"/>
    <m/>
    <d v="2017-08-17T10:47:21"/>
    <s v="Not Applicable"/>
  </r>
  <r>
    <x v="71"/>
    <s v="Provision installation and maintenance of an Option 3 IX connection._x000a_Single Cisco 2900 Router_x000a_Primary link presented via 2Mb EFM or PPC_x000a_Backup link presented via 2Mb EFM or PPC_x000a_Server running the File Transfer Software._x000a_"/>
    <s v="Accepted quotation from the customer"/>
    <s v="A commissioned and tested Option 3 IX connection"/>
    <s v="As soon as reasonably practicable  "/>
    <s v="Physical installation"/>
    <s v="Install 100% of UK Link provided equipment and UK Link provided software within 62 Business Days of receipt"/>
    <s v="General Terms D"/>
    <n v="3"/>
    <s v=" reporting ref 37"/>
    <s v="Customer Lifecycle"/>
    <s v="Emma Smith"/>
    <s v="Dawn Gallacher"/>
    <d v="2017-08-01T00:00:00"/>
    <x v="0"/>
    <s v="to be reported Month +1"/>
    <m/>
    <d v="2017-08-17T10:40:12"/>
    <m/>
    <d v="2017-08-17T10:47:21"/>
    <s v="Not Applicable"/>
  </r>
  <r>
    <x v="72"/>
    <s v="User Telephone Enquiry Service, designed to provide customers with access to specific data held within the UK Link System in relation to specific Meter Point Reference Numbers via a telephone enquiry facility._x000a_Chargeable by User Telephone Enquiry Service Volume Band including any excess charges and early termination fees._x000a_The Defined Terms for this service are in the Defined Terms worksheet."/>
    <s v="User Telephone Enquiry Service Request Acknowledgement"/>
    <s v="User Telephone Enquiry Service available via a Telephone Call"/>
    <s v="In accordance with the User Telephone Enquiry Service Request Period as stated in the User Telephone Enquiry Service Request (such period ending in 31 March in a Year) during which the Customer wishes to receive the benefit of the User Telephone Enquiry Service"/>
    <s v="Via the Telephone Number used to make the Telephone Call"/>
    <s v="For each calendar month User Telephone Enquiry Service Unplanned Downtime is no more than 5% of Core Hours._x000a_Except during periods of User Telephone Enquiry Service Planned Downtime and User Telephone Enquiry Service Unplanned Downtime, for each calendar month; answer 90% of calls within 30 seconds."/>
    <m/>
    <n v="3"/>
    <s v=" "/>
    <s v="Business Ops: CDS"/>
    <s v="Dave Ackers "/>
    <s v="Richard Cresswell"/>
    <d v="2017-08-01T00:00:00"/>
    <x v="0"/>
    <s v="Not aware of any failing - 16/08/17"/>
    <m/>
    <d v="2017-08-17T10:40:12"/>
    <m/>
    <d v="2017-08-17T10:47:21"/>
    <d v="2017-08-16T00:00:00"/>
  </r>
  <r>
    <x v="73"/>
    <s v="Query Management – Standards of Service monthly report,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x v="74"/>
    <s v="Registered User Portfolio Statement, Ad Hoc Service (for one monthly scheduled report)._x000a_The Defined Terms for this service are in the Defined Terms worksheet."/>
    <s v="Receipt of a Registered User Portfolio Report Request"/>
    <s v="Registered User Portfolio Report Acknowledgement and provision of the service"/>
    <s v="In accordance with Ad- hoc Registered User Portfolio Report Service and the dates published by the CDSP on its Website"/>
    <s v="Electronic delivery"/>
    <m/>
    <m/>
    <n v="3"/>
    <s v=" "/>
    <s v="Business Ops: CDS"/>
    <s v="Dave Ackers "/>
    <s v="Lee Jackson"/>
    <d v="2017-08-01T00:00:00"/>
    <x v="0"/>
    <m/>
    <m/>
    <d v="2017-08-17T10:40:12"/>
    <m/>
    <d v="2017-08-17T10:47:21"/>
    <m/>
  </r>
  <r>
    <x v="75"/>
    <s v="Registered User Portfolio Report Annual Service. For Customer portfolios not exceeding one million Supply Poin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x v="76"/>
    <s v="CSEPs Portfolio Report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x v="77"/>
    <s v="Unique Sites Portfolio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x v="78"/>
    <s v="Annual Asset Portfolio Annual Service (once per Year).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x v="79"/>
    <s v="Transco Asset Portfolio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x v="80"/>
    <s v="Data Portfolio Snapshot Annual Service (scheduled monthly reports)._x000a_The Defined Terms for this service are in the Defined Terms worksheet."/>
    <s v=" 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x v="81"/>
    <s v="Data Enquiry Service Last Accessed Report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x v="82"/>
    <s v="Data Enquiry Service Last Accessed Report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x v="83"/>
    <s v="Data Enquiry Service Last Accessed Report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x v="84"/>
    <s v="Historic asset and read portfolio report Annual Service._x000a_The Defined Terms for this service are in the Defined Terms worksheet."/>
    <s v="Receipt of an Annual Registered User Portfolio Report Service request"/>
    <s v="Registered User Portfolio Report Acknowledgement and provision of the service"/>
    <s v="In accordance with Annual Registered User Portfolio Report Service  and the dates published by the CDSP on its Website"/>
    <s v="Electronic delivery"/>
    <m/>
    <m/>
    <n v="3"/>
    <s v=" "/>
    <s v="Business Ops: CDS"/>
    <s v="Dave Ackers "/>
    <s v="Lee Jackson"/>
    <d v="2017-08-01T00:00:00"/>
    <x v="0"/>
    <m/>
    <m/>
    <d v="2017-08-17T10:40:12"/>
    <m/>
    <d v="2017-08-17T10:47:21"/>
    <m/>
  </r>
  <r>
    <x v="85"/>
    <s v="Historic asset and read portfolio report Annual Service._x000a_The Defined Terms for this service are in the Defined Terms worksheet."/>
    <s v="Receipt of an Annual Registered User Portfolio Report Service request"/>
    <s v="Registered User Portfolio Report Acknowledgement and provision of the service"/>
    <s v="In accordance with Annual Registered User Portfolio Report Service  and the dates published by the CDSP on its Website"/>
    <s v="Electronic delivery"/>
    <m/>
    <m/>
    <n v="3"/>
    <s v=" "/>
    <s v="Business Ops: CDS"/>
    <s v="Dave Ackers "/>
    <s v="Lee Jackson"/>
    <d v="2017-08-01T00:00:00"/>
    <x v="0"/>
    <m/>
    <m/>
    <d v="2017-08-17T10:40:12"/>
    <m/>
    <d v="2017-08-17T10:47:21"/>
    <m/>
  </r>
  <r>
    <x v="86"/>
    <s v="Email Reporting Service designed to provide customers with reports of specific data held in the UK Link System in relation to specific Meter Point Reference Numbers._x000a_The Defined Terms for this service are in the Defined Terms worksheet."/>
    <s v="A service available at any time _x000a_Receipt of an Email Reporting Request for an Email Report including Meter Point Reference Numbers"/>
    <s v="Provision of the Email Reporting Service_x000a_Email Reporting Request Acknowledgement to confirm CDSP's agreement to provide the requested Email Reporting Service"/>
    <s v="Ongoing"/>
    <s v="email"/>
    <m/>
    <m/>
    <n v="4"/>
    <s v=" "/>
    <s v="Business Ops: CDS"/>
    <s v="Dave Ackers "/>
    <s v="Lee Jackson"/>
    <d v="2017-08-01T00:00:00"/>
    <x v="0"/>
    <m/>
    <m/>
    <d v="2017-08-17T10:40:12"/>
    <m/>
    <d v="2017-08-17T10:47:21"/>
    <m/>
  </r>
  <r>
    <x v="87"/>
    <s v="Email Reporting Service up to 999 Meter Point Reference Numbers._x000a_The Defined Terms for this service are in the Defined Terms worksheet."/>
    <s v="Following receipt of an Email Reporting Request from an Authorised User, the submission of the Email Reporting Request Acknowledgement to the Customer no later than 12:00pm on a Business Day"/>
    <s v="Email report "/>
    <s v="No later than the end of the second Business Day following  submission of the Email Reporting Request Acknowledgement"/>
    <s v="email"/>
    <s v="No later than the end of the second Business Day following  submission of the Email Reporting Request Acknowledgement"/>
    <m/>
    <n v="4"/>
    <s v=" "/>
    <s v="Business Ops: CDS"/>
    <s v="Dave Ackers "/>
    <s v="Lee Jackson"/>
    <d v="2017-08-01T00:00:00"/>
    <x v="0"/>
    <m/>
    <m/>
    <d v="2017-08-17T10:40:12"/>
    <m/>
    <d v="2017-08-17T10:47:21"/>
    <m/>
  </r>
  <r>
    <x v="88"/>
    <s v="Email Reporting Service up to 999 Meter Point Reference Numbers._x000a_The Defined Terms for this service are in the Defined Terms worksheet."/>
    <s v="Following receipt of an Email Reporting Request from an Authorised User, the submission of the Email Reporting Request Acknowledgement to the Customer after 12:00pm on a Business Day"/>
    <s v="Email report "/>
    <s v="No later than the end of the  third Business Day following  submission of the Email Reporting Request Acknowledgement"/>
    <s v="email"/>
    <s v="No later than the end of the  third Business Day following  submission of the Email Reporting Request Acknowledgement"/>
    <m/>
    <n v="4"/>
    <s v=" "/>
    <s v="Business Ops: CDS"/>
    <s v="Dave Ackers "/>
    <s v="Lee Jackson"/>
    <d v="2017-08-01T00:00:00"/>
    <x v="0"/>
    <m/>
    <m/>
    <d v="2017-08-17T10:40:12"/>
    <m/>
    <d v="2017-08-17T10:47:21"/>
    <m/>
  </r>
  <r>
    <x v="89"/>
    <s v="Email Reporting Service more than 999 but less than 5000 Meter Point Reference Numbers._x000a_The Defined Terms for this service are in the Defined Terms worksheet."/>
    <s v="Following receipt of an Email Reporting Request from an Authorised User, the submission of the Email Reporting Request Acknowledgement to the Customer no later than 12:00pm on a Business Day"/>
    <s v="Email report "/>
    <s v="No later than the end of the fifth Business Day following  submission of the Email Reporting Request Acknowledgement"/>
    <s v="email"/>
    <s v="No later than the end of the fifth Business Day following  submission of the Email Reporting Request Acknowledgement"/>
    <m/>
    <n v="4"/>
    <s v=" "/>
    <s v="Business Ops: CDS"/>
    <s v="Dave Ackers "/>
    <s v="Lee Jackson"/>
    <d v="2017-08-01T00:00:00"/>
    <x v="0"/>
    <m/>
    <m/>
    <d v="2017-08-17T10:40:12"/>
    <m/>
    <d v="2017-08-17T10:47:21"/>
    <m/>
  </r>
  <r>
    <x v="90"/>
    <s v="Email Reporting Service more than 999 but less than 5000 Meter Point Reference Numbers._x000a_The Defined Terms for this service are in the Defined Terms worksheet."/>
    <s v="Following receipt of an Email Reporting Request from an Authorised User, the submission of the Email Reporting Request Acknowledgement to the Customer after 12:00pm on a Business Day"/>
    <s v="Email report "/>
    <s v="No later than the end of the sixth Business Day following  submission of the Email Reporting Request Acknowledgement"/>
    <s v="email"/>
    <s v="No later than the end of the sixth Business Day following  submission of the Email Reporting Request Acknowledgement"/>
    <m/>
    <n v="4"/>
    <s v=" "/>
    <s v="Business Ops: CDS"/>
    <s v="Dave Ackers "/>
    <s v="Lee Jackson"/>
    <d v="2017-08-01T00:00:00"/>
    <x v="0"/>
    <m/>
    <m/>
    <d v="2017-08-17T10:40:12"/>
    <m/>
    <d v="2017-08-17T10:47:21"/>
    <m/>
  </r>
  <r>
    <x v="91"/>
    <s v="Data Enquiry Service._x000a_ A web based tool designed to be used by the Authorised Users   to interrogate certain data relating to a supply meter point._x000a_The Defined Terms for this service are in the Defined Terms worksheet."/>
    <s v="Ongoing_x000a_"/>
    <s v="Provision of the Data Enquiry Service."/>
    <s v="Core Hours 08:00 to 18:00 hours Monday to Friday (excluding non Business Days) and on 24 and 31 December where these days are Business Days from 08:00 to 12:00 hours and on Saturday from 08:00 to 12:00 hours (excluding 25 December and 1 January where applicable)"/>
    <s v="Via the internet, on internet browsers Internet Explorer 6, 7 and 8, and Mozilla Firefox 3 (which list of browsers may change from time to time upon not less than 2 months’ notice by the CDSP to Customers),"/>
    <s v="Part a - 97% availability during Core Hours._x000a_Part b - no Data Enquiry Service Planned Downtime to exceed 4 continuous hours within Core Hours on a day"/>
    <s v=" "/>
    <n v="2"/>
    <s v=" "/>
    <s v="IS Operations"/>
    <s v="Annie Griffiths"/>
    <s v="Robert Smith"/>
    <d v="2017-08-01T00:00:00"/>
    <x v="0"/>
    <m/>
    <m/>
    <d v="2017-08-17T10:40:12"/>
    <m/>
    <d v="2017-08-17T10:47:21"/>
    <m/>
  </r>
  <r>
    <x v="92"/>
    <s v="Data Enquiry Service data update._x000a_The Defined Terms for this service are in the Defined Terms worksheet."/>
    <s v="Ongoing"/>
    <s v="Provision of updated data to the Data Enquiry Service"/>
    <s v="Data updated within two (2) Business Days following the date of receipt and acceptance by the CDSP of such data"/>
    <s v="Publication on the Data Enquiry Service"/>
    <s v=" "/>
    <s v=" "/>
    <n v="2"/>
    <s v=" "/>
    <s v="IS Operations"/>
    <s v="Annie Griffiths"/>
    <s v="Robert Smith"/>
    <d v="2017-08-01T00:00:00"/>
    <x v="0"/>
    <m/>
    <m/>
    <d v="2017-08-17T10:40:12"/>
    <m/>
    <d v="2017-08-17T10:47:21"/>
    <m/>
  </r>
  <r>
    <x v="93"/>
    <s v="Data Enquiry Service Access Request._x000a_The Defined Terms for this service are in the Defined Terms worksheet."/>
    <s v="Receipt of a Data Enquiry Service Access Request"/>
    <s v="Data Enquiry Service Access Request Acknowledgement"/>
    <s v="none specified"/>
    <s v="email"/>
    <s v="????"/>
    <s v=" "/>
    <n v="3"/>
    <s v=" "/>
    <s v="IS Operations"/>
    <s v="Annie Griffiths"/>
    <s v="Paul Crump"/>
    <d v="2017-08-01T00:00:00"/>
    <x v="0"/>
    <m/>
    <m/>
    <d v="2017-08-17T10:40:12"/>
    <m/>
    <d v="2017-08-17T10:47:21"/>
    <m/>
  </r>
  <r>
    <x v="94"/>
    <s v="Creation of Data Enquiry Service Account (s)._x000a_The Defined Terms for this service are in the Defined Terms worksheet."/>
    <s v="Data Enquiry Service Access Request Acknowledgement"/>
    <s v="Created Data Enquiry Service Account (s)"/>
    <s v="No later than the end of the tenth Business Day following the Business Day on which the CDSP issues its Data Enquiry Service Access Request Acknowledgement, or later upon the date requested by the Customer"/>
    <s v="email"/>
    <s v="No later than the end of the tenth Business Day following the Business Day on which the CDSP issues its Data Enquiry Service Access Request Acknowledgement, or later upon the date requested by the Customer._x000a_In the event the standard is not met, the no charge shall be levied in respect of that Data Enquiry Service Account from the day following that on which it should have been deleted had the performance standard been satisfied."/>
    <s v=" "/>
    <n v="3"/>
    <s v=" "/>
    <s v="IS Operations"/>
    <s v="Annie Griffiths"/>
    <s v="Paul Crump"/>
    <d v="2017-08-01T00:00:00"/>
    <x v="0"/>
    <m/>
    <m/>
    <d v="2017-08-17T10:40:12"/>
    <m/>
    <d v="2017-08-17T10:47:21"/>
    <m/>
  </r>
  <r>
    <x v="95"/>
    <s v="Deletion of a Data Enquiry Service Account (s)._x000a_The Defined Terms for this service are in the Defined Terms worksheet."/>
    <s v="Data Enquiry Service Access Request Acknowledgement"/>
    <s v="Deleted Data Enquiry Service Account(s)"/>
    <s v="No later than the end of the tenth Business Day following the Business Day on which the CDSP issues its Data Enquiry Service Access Request Acknowledgement, or later upon the date requested by the Customer"/>
    <s v="email"/>
    <s v="No later than the end of the tenth Business Day following the Business Day on which the CDSP issues its Data Enquiry Service Access Request Acknowledgement, or later upon the date requested by the Customer"/>
    <s v=" "/>
    <n v="4"/>
    <s v=" "/>
    <s v="IS Operations"/>
    <s v="Annie Griffiths"/>
    <s v="Paul Crump"/>
    <d v="2017-08-01T00:00:00"/>
    <x v="0"/>
    <m/>
    <m/>
    <d v="2017-08-17T10:40:12"/>
    <m/>
    <d v="2017-08-17T10:47:21"/>
    <m/>
  </r>
  <r>
    <x v="96"/>
    <s v="Telephone helpline service password re-set._x000a_The Defined Terms for this service are in the Defined Terms worksheet."/>
    <s v="Request from the Customer for a Data Enquiry Service Account password re-set"/>
    <s v="Re-set password"/>
    <s v="No later than the end of the Business Day following the logging of the Customer's request via the telephone helpline"/>
    <s v="UK Link Helpline"/>
    <s v="No later than the end of the Business Day following the logging of the Customer's request via the telephone helpline"/>
    <m/>
    <n v="3"/>
    <s v=" "/>
    <s v="IS Operations"/>
    <s v="Annie Griffiths"/>
    <s v="Paul Crump"/>
    <d v="2017-08-01T00:00:00"/>
    <x v="0"/>
    <m/>
    <m/>
    <d v="2017-08-17T10:40:12"/>
    <m/>
    <d v="2017-08-17T10:47:21"/>
    <m/>
  </r>
  <r>
    <x v="97"/>
    <s v="Telephone helpline services fault reporting._x000a_The Defined Terms for this service are in the Defined Terms worksheet."/>
    <s v="Request from the Customer to record a fault"/>
    <s v="Fault recorded"/>
    <s v="Ongoing"/>
    <s v="UK Link Helpline"/>
    <s v="None"/>
    <m/>
    <n v="3"/>
    <s v=" "/>
    <s v="IS Operations"/>
    <s v="Annie Griffiths"/>
    <s v="Paul Crump"/>
    <d v="2017-08-01T00:00:00"/>
    <x v="0"/>
    <m/>
    <m/>
    <d v="2017-08-17T10:40:12"/>
    <m/>
    <d v="2017-08-17T10:47:21"/>
    <m/>
  </r>
  <r>
    <x v="98"/>
    <s v="M Number DVD Service to provide customers with an electronic copy in DVD format of selected items for supply meter point records. An annual service for the period 1st April to 31st March the following year (a Year)._x000a_The Defined Terms for this service are in the Defined Terms worksheet._x000a_"/>
    <s v="Receipt of a M Number DVD Service Request from an Authorised Requester for the Annual M Number DVD  Service"/>
    <s v="M Number DVD Service Acknowledgement and provision of the Annual M Number DVD Service"/>
    <s v="Delivery on each of the relevant M Number DVD within 20 Business Days of the relevant M Number Quarter Day; 30 June, 30 Septembers, 31 December, 31 March"/>
    <s v="M Number DVD sent by first class recorded delivery post"/>
    <s v="Issue DVD in accordance with the time for delivery of service requirement"/>
    <m/>
    <n v="3"/>
    <s v=" "/>
    <s v="Business Ops: CDS"/>
    <s v="Dave Ackers "/>
    <s v="Lee Jackson"/>
    <d v="2017-08-01T00:00:00"/>
    <x v="0"/>
    <m/>
    <m/>
    <d v="2017-08-17T10:40:12"/>
    <m/>
    <d v="2017-08-17T10:47:21"/>
    <m/>
  </r>
  <r>
    <x v="99"/>
    <s v="Registration of an iGT System"/>
    <s v="Receipt of a request from an iGT to register an iGT System and the provision by the iGT of the iGT System registration data"/>
    <s v="Provision of the iGT System register request to the relevant Gas Transporter, and for information to any other iGT where nested arrangements exist (or are being proposed)"/>
    <s v="Within 2 Business Days of receipt"/>
    <s v="UK Link"/>
    <s v="100% within 2 Business Days of receipt"/>
    <m/>
    <n v="1"/>
    <s v="New"/>
    <s v="Business Ops: CDS"/>
    <s v="Dave Ackers "/>
    <s v="Lee Jackson"/>
    <d v="2017-08-01T00:00:00"/>
    <x v="0"/>
    <s v="Not aware of any failing - 08/08/17"/>
    <m/>
    <d v="2017-08-17T10:40:12"/>
    <m/>
    <d v="2017-08-17T10:47:21"/>
    <m/>
  </r>
  <r>
    <x v="100"/>
    <s v="Maintenance of iGT System data"/>
    <s v="Receipt of a request to update iGT System registration data"/>
    <s v="Updated iGT System registration data._x000a_Where applicable, the provision of update notifications to the relevant Gas Transporter, Shipper(s) and iGTs (where nested arrangements exist)"/>
    <s v="Within 2 Business Days of receipt"/>
    <s v="UK Link"/>
    <s v="100% within 2 Business Days of receipt"/>
    <m/>
    <n v="1"/>
    <s v="New"/>
    <s v="Business Ops: CDS"/>
    <s v="Dave Ackers "/>
    <s v="Lee Jackson"/>
    <d v="2017-08-01T00:00:00"/>
    <x v="0"/>
    <s v="Not aware of any failing - 08/08/17"/>
    <m/>
    <d v="2017-08-17T10:40:12"/>
    <m/>
    <d v="2017-08-17T10:47:21"/>
    <m/>
  </r>
  <r>
    <x v="101"/>
    <s v="Provision of opening standing data and opening meter reading information for the IGT System and IGT System Supply Meter Point"/>
    <s v="Receipt of a request to record opening standing data and opening meter reading information from the iGT"/>
    <s v="Updated IGT System and IGT System Supply Meter Point data._x000a_Where applicable, the provision of an update notifications to the relevant Gas Transporter and Shipper(s)"/>
    <s v="Within 2 Business Days of receipt"/>
    <s v="UK Link"/>
    <s v="100% within 2 Business Days of receipt"/>
    <m/>
    <n v="1"/>
    <s v="New"/>
    <s v="Business Ops: CDS"/>
    <s v="Dave Ackers "/>
    <s v="Lee Jackson"/>
    <d v="2017-08-01T00:00:00"/>
    <x v="0"/>
    <s v="Not aware of any failing - 08/08/17"/>
    <m/>
    <d v="2017-08-17T10:40:12"/>
    <m/>
    <d v="2017-08-17T10:47:21"/>
    <m/>
  </r>
  <r>
    <x v="102"/>
    <s v="iGT Queries"/>
    <s v="Receipt from an iGT of a query in respect of data held on the Supply Point Register"/>
    <s v="Record, investigate and resolve the query "/>
    <s v="As soon as reasonably practicable following receipt of the query"/>
    <s v="Contact Management Service (CMS)"/>
    <s v="a) Resolve 50% of iGT queries within 10 Xoserve days within the calendar month for 100% of iGTs_x000a_b) Resolve 70% of iGT queries within 20 Xoserve days within the calendar month for 100% of iGTs_x000a_c) Resolve 90% of iGT queries within 40 Xoserve days within the calendar month for 100% of iGTs_x000a_d) Resolve 100% of iGT queries within 80 Xoserve days within the calendar month for 100% of iGTs_x000a_"/>
    <m/>
    <n v="3"/>
    <s v="New"/>
    <s v="Business Ops: CDS"/>
    <s v="Dave Ackers "/>
    <s v="Richard Cresswell"/>
    <d v="2017-08-01T00:00:00"/>
    <x v="0"/>
    <s v="Not aware of any failing - 16/08/17"/>
    <m/>
    <d v="2017-08-17T10:40:12"/>
    <m/>
    <d v="2017-08-17T10:47:21"/>
    <d v="2017-08-16T00:00:00"/>
  </r>
  <r>
    <x v="103"/>
    <s v="Provision of information in relation to gas illegally taken"/>
    <s v="Receipt of notice of alleged incident of gas illegally taken"/>
    <s v="Submit notice to User and/or Network Operator for investigation into alleged incident or for safety visit"/>
    <s v="Within two (2) Business Days of receipt of notice and where safety prejudiced as soon as practicably possible"/>
    <s v="Contact Management Service (CMS) or Conventional Notice"/>
    <s v="Notify relevant parties of information for 100% of cases in relation to notification of gas illegally taken within 2 Business Days of receipt (excluding safety visit requirements)"/>
    <m/>
    <n v="4"/>
    <s v="New"/>
    <s v="Business Ops: CDS"/>
    <s v="Dave Ackers "/>
    <s v="Richard Cresswell"/>
    <d v="2017-08-01T00:00:00"/>
    <x v="0"/>
    <s v="Not aware of any failing - 16/08/17"/>
    <m/>
    <d v="2017-08-17T10:40:12"/>
    <m/>
    <d v="2017-08-17T10:47:21"/>
    <d v="2017-08-16T00:00:00"/>
  </r>
  <r>
    <x v="104"/>
    <s v="Provision of relevant data to domestic customers or persons acting on their behalf (but not gas shippers or their agents) or to any customer of a gas supplier in relation to premises occupied, or to be occupied, by the customer"/>
    <s v="Receipt of request from a domestic customer or a person acting on their behalf (but not a gas shipper or its agents) for relevant data or receipt of request from a customer of a gas supplier for any relevant data referred to a which relate to the premises occupied, or to be occupied, by the customer._x000a_Receipt of a request from a gas customer for the provision of the identity of the GT to the premises in question"/>
    <s v="Provide the relevant data in relation to which the request related "/>
    <s v="On receipt of request "/>
    <s v="Telephone"/>
    <s v="a) Provide supply point information and relevant data to appropriate customers between Monday to Friday 8.30am to 5pm (excluding bank holiday)      b) Answer 90% of Reportable Calls to the M Number service within 30 seconds of the call being offered to a call handler. The performance is measured over a financial year."/>
    <m/>
    <n v="3"/>
    <s v="New"/>
    <s v="Business Ops: CDS"/>
    <s v="Dave Ackers "/>
    <s v="Richard Cresswell"/>
    <d v="2017-08-01T00:00:00"/>
    <x v="0"/>
    <s v="Not aware of any failing - 16/08/17"/>
    <m/>
    <d v="2017-08-17T10:40:12"/>
    <m/>
    <d v="2017-08-17T10:47:21"/>
    <d v="2017-08-16T00:00:00"/>
  </r>
  <r>
    <x v="105"/>
    <s v="Supply point register daily delta files"/>
    <s v="Ongoing"/>
    <s v="Provision of supply point register daily delta file to each iGT"/>
    <s v="Daily (calendar day)"/>
    <s v="UK Link Communication"/>
    <s v="Within 2 Business Days of the update being applied to UK Link"/>
    <m/>
    <n v="1"/>
    <s v="New"/>
    <s v="Business Ops: CDS"/>
    <s v="Dave Ackers "/>
    <s v="Lee Jackson"/>
    <d v="2017-08-01T00:00:00"/>
    <x v="0"/>
    <s v="Not aware of any failing - 08/08/17"/>
    <m/>
    <d v="2017-08-17T10:40:12"/>
    <m/>
    <d v="2017-08-17T10:47:21"/>
    <m/>
  </r>
  <r>
    <x v="106"/>
    <s v="Quarterly re-fresh of iGT supply point and supply meter point portfolio"/>
    <s v="Quarterly"/>
    <s v="Provision of supply point register quarterly extract file to each iGT"/>
    <s v="Quarterly"/>
    <s v="UK Link Communication or alternative secure means"/>
    <s v="Following the end of the quarter; within 2 Business Days if via UK Link Communication or 15 business days if via other means"/>
    <m/>
    <n v="3"/>
    <s v="New"/>
    <s v="Business Ops: CDS"/>
    <s v="Dave Ackers "/>
    <s v="Lee Jackson"/>
    <d v="2017-08-01T00:00:00"/>
    <x v="0"/>
    <s v="Not aware of any failing - 08/08/17"/>
    <m/>
    <d v="2017-08-17T10:40:12"/>
    <m/>
    <d v="2017-08-17T10:47:21"/>
    <m/>
  </r>
  <r>
    <x v="107"/>
    <s v="Meter reading report (a report of readings accepted on to UK Link each week)"/>
    <s v="Weekly"/>
    <s v="Provision of meter readings  report to each iGT"/>
    <s v="Weekly in arrears"/>
    <s v="UK Link Communication or alternative secure means"/>
    <s v="Within 2 Business Days following the end of the relevant week."/>
    <m/>
    <n v="4"/>
    <s v="New"/>
    <s v="Business Ops: CDS"/>
    <s v="Dave Ackers "/>
    <s v="Lee Jackson"/>
    <d v="2017-08-01T00:00:00"/>
    <x v="0"/>
    <s v="Not aware of any failing - 08/08/17"/>
    <m/>
    <d v="2017-08-17T10:40:12"/>
    <m/>
    <d v="2017-08-17T10:47:21"/>
    <m/>
  </r>
  <r>
    <x v="108"/>
    <s v="Notification of confirmation of the first registration of an iGTS Supply Meter Point"/>
    <s v="First registration of an iGT Supply Meter Point reaches confirmation status"/>
    <s v="Provision of a report notifying of the confirmation of the first registration of an iGTS Supply Meter Point"/>
    <s v="Daily  "/>
    <s v="UK Link communication"/>
    <s v="Within 2 Business Days of the of the confirmation status being reached."/>
    <m/>
    <n v="3"/>
    <s v="New"/>
    <s v="Business Ops: CDS"/>
    <s v="Dave Ackers "/>
    <s v="Lee Jackson"/>
    <d v="2017-08-01T00:00:00"/>
    <x v="0"/>
    <s v="Not aware of any failing - 08/08/17"/>
    <m/>
    <d v="2017-08-17T10:40:12"/>
    <m/>
    <d v="2017-08-17T10:47:21"/>
    <m/>
  </r>
  <r>
    <x v="109"/>
    <s v="CSEP Max AQ monitoring and report provision"/>
    <s v="Where iGT Supply Meter Point annual quantities in aggregate exceed 85% of the CSEP Max AQ."/>
    <s v="Provision of a report to the relevant Gas Transporter and independent Gas Transporter"/>
    <s v="Within 2 Business Days of the CSEP 85% Max Aq tolerance breach"/>
    <s v="UK Link"/>
    <s v="Within 2 Business Days of the CSEP 85% Max AQ tolerance breach"/>
    <m/>
    <n v="4"/>
    <s v="New"/>
    <s v="Business Ops: CDS"/>
    <s v="Dave Ackers "/>
    <s v="Lee Jackson"/>
    <d v="2017-08-01T00:00:00"/>
    <x v="0"/>
    <m/>
    <m/>
    <d v="2017-08-17T10:40:12"/>
    <m/>
    <d v="2017-08-17T10:47:21"/>
    <m/>
  </r>
</pivotCacheRecords>
</file>

<file path=xl/pivotCache/pivotCacheRecords5.xml><?xml version="1.0" encoding="utf-8"?>
<pivotCacheRecords xmlns="http://schemas.openxmlformats.org/spreadsheetml/2006/main" xmlns:r="http://schemas.openxmlformats.org/officeDocument/2006/relationships" count="110">
  <r>
    <x v="0"/>
    <s v="Respond to Supply Point Enquiry"/>
    <s v="Receipt of Supply Point Enquiry from a User_x000a_"/>
    <s v="Send Enquiring User a response or reject enquiry and send Enquiring User details of reason for rejection "/>
    <s v="Within two (2) Supply Point System Business Days of receipt "/>
    <s v="UK Link Communication"/>
    <s v="Submit 100% of files (excluding transfer of ownership)  "/>
    <s v="TPD G1.16"/>
    <n v="1"/>
    <s v="reporting ref 13"/>
    <s v="Business Ops: CDS"/>
    <s v="Dave Ackers "/>
    <s v="Lee Jackson"/>
    <d v="2017-08-01T00:00:00"/>
    <x v="0"/>
    <s v="Not aware of any failing - 08/08/17"/>
    <m/>
    <d v="2017-08-17T10:40:56"/>
    <d v="2017-08-17T10:34:58"/>
    <d v="2017-08-17T10:47:21"/>
    <d v="2017-08-17T10:47:21"/>
  </r>
  <r>
    <x v="1"/>
    <s v="Respond to Supply Point Nomination"/>
    <s v="Receipt of Supply Point Nomination from a Proposing User"/>
    <s v="Send Proposing User a Supply Point Offer, reject the Supply Point Nomination and send User details of the reasons for rejection or send User and relevant Network Operator a referral notice "/>
    <s v="Within two (2) Supply Point System Business Days of receipt of the Supply Point Nomination "/>
    <s v="UK Link Communication"/>
    <s v="Submit 100% of files (excluding transfer of ownership)"/>
    <s v="TPD G2.4.1,G2.3.4, G2.3.5, G2.3.6, G2.3.7, G2.3.8, G2.3.9, G5.4.2 G2.1.2(a)"/>
    <n v="1"/>
    <s v=" reporting ref 13 and 17"/>
    <s v="Business Ops: CDS"/>
    <s v="Dave Ackers "/>
    <s v="Lee Jackson"/>
    <d v="2017-08-01T00:00:00"/>
    <x v="0"/>
    <s v="Not aware of any failing - 08/08/17"/>
    <m/>
    <d v="2017-08-17T10:40:12"/>
    <m/>
    <d v="2017-08-17T10:47:21"/>
    <m/>
  </r>
  <r>
    <x v="2"/>
    <s v="Submission of Supply Point Offer following submission of referral notice or reuest for information to a Network Operator"/>
    <s v="Receipt of response from a Network Operator "/>
    <s v="Send User a Supply Point Offer or reject the Supply Point Nomination and send the User details of the reasons for rejection "/>
    <s v="Within two (2) Business Days of receipt of a response to the referral from the Network Operator or request for information"/>
    <s v="UK Link Communication"/>
    <s v="Submit 100% of files (excluding transfer of ownership) "/>
    <s v="TPD G2.3.4 (b), G2.3.8, G2.3.9"/>
    <n v="1"/>
    <s v=" reporting ref 13 and 17"/>
    <s v="Business Ops: CDS"/>
    <s v="Dave Ackers "/>
    <s v="Lee Jackson"/>
    <d v="2017-08-01T00:00:00"/>
    <x v="0"/>
    <s v="Not aware of any failing - 08/08/17"/>
    <m/>
    <d v="2017-08-17T10:40:12"/>
    <m/>
    <d v="2017-08-17T10:47:21"/>
    <m/>
  </r>
  <r>
    <x v="3"/>
    <s v="Notification of the prevailing Supply Point Capacity becoming greater than the Offered Supply Point Capacity as a result of a Supply Point Ratchet."/>
    <s v="Receipt of notification by the CDSP of the prevailing Supply Point Capacity becoming greater than the Offered Supply Point Capacity at any time prior to the submission of a Supply Point Confirmation by the Proposing User"/>
    <s v="Send Proposing User notice that Supply Point Offer has lapsed"/>
    <s v="Within two (2) Business Days of the prevailing Supply Point Capacity becoming greater than the Offered Supply Point Capacity"/>
    <s v="UK Link Communication"/>
    <m/>
    <s v="TPD G2.4.5 (a)"/>
    <n v="1"/>
    <s v=" reporting ref 13 and 17"/>
    <s v="Business Ops: CDS"/>
    <s v="Dave Ackers "/>
    <s v="Lee Jackson"/>
    <d v="2017-08-01T00:00:00"/>
    <x v="0"/>
    <s v="Not aware of any failing - 08/08/17"/>
    <m/>
    <d v="2017-08-17T10:40:12"/>
    <m/>
    <d v="2017-08-17T10:47:21"/>
    <m/>
  </r>
  <r>
    <x v="4"/>
    <s v="Notification of the prevailing Supply Point Capacity becoming greater than the Offered Supply Point Capacity as a result of a a Capacity Revision Application"/>
    <s v="Notification of the prevailing Supply Point Capacity becoming greater than the Offered Supply Point Capacity as a result of a Capacity Revision Application"/>
    <s v="Inform the Proposing User of the application of paragraph 2.7.3"/>
    <s v="Within 5 Supply Point Systems Business Days after the occurrence of the event giving rise to the application of paragraph 2.7.3 "/>
    <s v="UK Link Communication"/>
    <s v="_x000a_Within 5 Supply Point Systems Business Days after the occurrence of the event giving rise to the application of paragraph 2.7.3"/>
    <s v="TPD G2.4.6 "/>
    <n v="1"/>
    <s v=" reporting ref 13 and 17"/>
    <s v="Business Ops: CDS"/>
    <s v="Dave Ackers "/>
    <s v="Lee Jackson"/>
    <d v="2017-08-01T00:00:00"/>
    <x v="0"/>
    <s v="Not aware of any failing - 08/08/17"/>
    <m/>
    <d v="2017-08-17T10:40:12"/>
    <m/>
    <d v="2017-08-17T10:47:21"/>
    <m/>
  </r>
  <r>
    <x v="5"/>
    <s v="Notification of revision to the Formula Year Annual Quantity or End User Category"/>
    <s v="A change in the Formula Year Annual Quantity or End User Category in relation to a Proposed Supply Point during the period a Supply Point Offer remains valid"/>
    <s v="Send Proposing User notice of change to Formula Year Annual Quantity or End User Category "/>
    <s v="Within two (2) Supply Point Systems Business Days of the change of the Formula Year Annual Quantity or End User Category"/>
    <s v="UK Link Communication"/>
    <s v="Submit 100% of files (excluding transfer of ownership)         "/>
    <s v="TPD G2.4.7"/>
    <n v="1"/>
    <s v=" reporting ref 13 and 17"/>
    <s v="Business Ops: CDS"/>
    <s v="Dave Ackers "/>
    <s v="Lee Jackson"/>
    <d v="2017-08-01T00:00:00"/>
    <x v="0"/>
    <s v="Not aware of any failing - 08/08/17"/>
    <m/>
    <d v="2017-08-17T10:40:12"/>
    <m/>
    <d v="2017-08-17T10:47:21"/>
    <m/>
  </r>
  <r>
    <x v="6"/>
    <s v="Respond to Supply Point Confirmations"/>
    <s v="Receipt of Supply Point Confirmation from a Proposing User where the Proposed Supply Point includes a Shared Supply Meter Point"/>
    <s v="Send Proposing User notice acknowledging receipt of Supply Point Confirmation or rejecting Supply Point Confirmation and details of reasons for rejection "/>
    <s v="Within two (2) Supply Point Systems Business Days of receipt of the Supply Point Confirmation "/>
    <s v="UK Link Communication"/>
    <s v="Submit 100% of files (excluding transfer of ownership) "/>
    <s v="TPD  G2.5.11, G2.5.5, G2.6.2  and G2.6.3 "/>
    <n v="1"/>
    <s v=" reporting ref 13 and 17"/>
    <s v="Business Ops: CDS"/>
    <s v="Dave Ackers "/>
    <s v="Lee Jackson"/>
    <d v="2017-08-01T00:00:00"/>
    <x v="0"/>
    <s v="Not aware of any failing - 08/08/17"/>
    <m/>
    <d v="2017-08-17T10:40:12"/>
    <m/>
    <d v="2017-08-17T10:47:21"/>
    <m/>
  </r>
  <r>
    <x v="7"/>
    <s v="Notification to existing User of receipt of Supply Point Confirmation"/>
    <s v="Receipt of Supply Point Confirmation from a Proposing User which is not rejected which a Supply Point Withdrawal has not been submitted "/>
    <s v="Send existing User notice of submission of a Supply Point Confirmation and the Proposed Supply Point Registration Date"/>
    <s v="Within two (2) Supply Point Systems Business Days of receipt of the Supply Point Confirmation "/>
    <s v="UK Link Communication"/>
    <s v="Submit 100% of files (excluding transfer of ownership) "/>
    <s v="TPD G2.8.1(a)"/>
    <n v="1"/>
    <s v=" reporting ref 13 and 17"/>
    <s v="Business Ops: CDS"/>
    <s v="Dave Ackers "/>
    <s v="Lee Jackson"/>
    <d v="2017-08-01T00:00:00"/>
    <x v="0"/>
    <s v="Not aware of any failing - 08/08/17"/>
    <m/>
    <d v="2017-08-17T10:40:12"/>
    <m/>
    <d v="2017-08-17T10:47:21"/>
    <m/>
  </r>
  <r>
    <x v="8"/>
    <s v="Respond to Proposing User following Supply Point Objection"/>
    <s v="Receipt of Supply Point Objection from the Registered User "/>
    <s v="Send notice to Proposing User of objection  and where objecting User is required to declare its identity, notify the Proposing User of the identity of the objecting User; and where the objection was raised at the request of the Consumer and the reasons for the objection have been provided"/>
    <s v="Within two (2) Supply Point Systems Business Days of receipt of Supply Point Objection "/>
    <s v="UK Link Communication"/>
    <s v="Submit 100% of files (excluding transfer of ownership) "/>
    <s v="TPD G2.8.3(b), (c ), (d) and €_x000a_G2.8.4(b)"/>
    <n v="1"/>
    <s v=" reporting ref 13 and 17"/>
    <s v="Business Ops: CDS"/>
    <s v="Dave Ackers "/>
    <s v="Lee Jackson"/>
    <d v="2017-08-01T00:00:00"/>
    <x v="0"/>
    <s v="Not aware of any failing - 08/08/17"/>
    <m/>
    <d v="2017-08-17T10:40:12"/>
    <m/>
    <d v="2017-08-17T10:47:21"/>
    <m/>
  </r>
  <r>
    <x v="9"/>
    <s v="Respond to Objecting User following receipt of Supply Point Objection"/>
    <s v="Receipt of Supply Point Objection from the Registered User "/>
    <s v="Send notice to objecting User of acceptance or rejection of Supply Point Objection"/>
    <s v="Within two (2) Business Days of receipt of Supply Point Objection "/>
    <s v="UK Link Communication"/>
    <s v="Submit 100% of files (excluding transfer of ownership) "/>
    <s v="TPD G2.8.3(d)"/>
    <n v="1"/>
    <s v=" reporting ref 13 and 17"/>
    <s v="Business Ops: CDS"/>
    <s v="Dave Ackers "/>
    <s v="Lee Jackson"/>
    <d v="2017-08-01T00:00:00"/>
    <x v="0"/>
    <s v="Not aware of any failing - 08/08/17"/>
    <m/>
    <d v="2017-08-17T10:40:12"/>
    <m/>
    <d v="2017-08-17T10:47:21"/>
    <m/>
  </r>
  <r>
    <x v="10"/>
    <s v="Notification of Supply Point Objection not withdrawn"/>
    <s v="Receipt of Supply Point Objection from an objecting User which is not withdrawn by the Objection Deadline"/>
    <s v="Send  each Existing Registered User notice of lapse of Supply Point Confirmation "/>
    <s v="By not later than one (1) Supply Point Systems Business Day  before the Proposed Supply Point Registration Date"/>
    <s v="UK Link Communication"/>
    <s v=" 90% of transfer of ownership files to be issued by 08:00 on D-2 Supply Point Systems Business Days before the transfer date and in any event 100% issued within 2 Supply Point Systems Business Days."/>
    <s v="TPD G2.8.6"/>
    <n v="1"/>
    <s v=" reporting ref 14"/>
    <s v="Business Ops: CDS"/>
    <s v="Dave Ackers "/>
    <s v="Lee Jackson"/>
    <d v="2017-08-01T00:00:00"/>
    <x v="0"/>
    <s v="Not aware of any failing - 08/08/17"/>
    <m/>
    <d v="2017-08-17T10:40:12"/>
    <m/>
    <d v="2017-08-17T10:47:21"/>
    <m/>
  </r>
  <r>
    <x v="11"/>
    <s v="Notification to Proposing User of effectiveness of Supply Point Confirmation"/>
    <s v="Receipt of Supply Point Confirmation from a Proposing User where the Proposed Supply Point has been withdrawn by the existing User"/>
    <s v="Send Proposing User notice of Supply Point Confirmation being effective and the information in relation to the Supply Point to be included in the Supply Point Register. Provide the Valid Meter Reading for the latest Read Date, in the case of a Class 1 or 2 Supply Point, for which Exit Close-Out has occurred."/>
    <s v="By not later than one (1) Supply Point Systems Business Day before the Proposed Supply Point Registration Date"/>
    <s v="UK Link Communication"/>
    <s v=" 90% of transfer of ownership files to be issued by 08:00 on D-2 Supply Point Systems Business Days before the transfer date and in any event 100% issued within 2 Supply Point Systems Business Days."/>
    <s v="TPD G2.8.8(a) &amp; G2.9.2"/>
    <n v="1"/>
    <s v=" reporting ref 14"/>
    <s v="Business Ops: CDS"/>
    <s v="Dave Ackers "/>
    <s v="Lee Jackson"/>
    <d v="2017-08-01T00:00:00"/>
    <x v="0"/>
    <s v="Not aware of any failing - 08/08/17"/>
    <m/>
    <d v="2017-08-17T10:40:12"/>
    <m/>
    <d v="2017-08-17T10:47:21"/>
    <m/>
  </r>
  <r>
    <x v="12"/>
    <s v="Notify the User (which was the Existing Registered User immediately preceding the effective date of the Supply Point Confirmation) of the identity of the Proposing User (that has become the Registered User) and the identity of the supplier"/>
    <s v="Passing of Objection Deadline"/>
    <s v="Send Existing Registered User notice of effectiveness of Supply Point Confirmation and details of the identity of the Registered User and supplier "/>
    <s v="By not later than one (1) Supply Point Systems Business Day before the Proposed Supply Point Registration Date"/>
    <s v="UK Link Communication"/>
    <s v=" 90% of transfer of ownership files to be issued by 08:00 on D-2 Supply Point Systems Business Days before the transfer date and in any event 100% issued within 2 Supply Point Systems Business Days."/>
    <s v="TPD G2.8.8(b)"/>
    <n v="1"/>
    <s v=" reporting ref 14"/>
    <s v="Business Ops: CDS"/>
    <s v="Dave Ackers "/>
    <s v="Lee Jackson"/>
    <d v="2017-08-01T00:00:00"/>
    <x v="0"/>
    <s v="Not aware of any failing - 08/08/17"/>
    <m/>
    <d v="2017-08-17T10:40:12"/>
    <m/>
    <d v="2017-08-17T10:47:21"/>
    <m/>
  </r>
  <r>
    <x v="13"/>
    <s v="Respond to Supply Point Withdrawal notice"/>
    <s v="Receipt of Supply Point Withdrawal notice from a Withdrawing User"/>
    <s v="Send Withdrawing User notice of acceptance or rejection of Supply Point Withdrawal notice and where rejected the reason for rejection of the Supply Point Withdrawal notice._x000a_Where required, in a Shared Supply Meter Point, inform each Sharing Registered User of the withdrawal acceptance."/>
    <s v="Within two (2) Supply Point Systems Business Days of acceptance of the Withdrawal Notice"/>
    <s v="UK Link Communication "/>
    <s v="Submit 100% of files (excluding transfer of ownership) "/>
    <s v="TPD G3.1.2"/>
    <n v="1"/>
    <s v=" reporting ref 13 and 17"/>
    <s v="Business Ops: CDS"/>
    <s v="Dave Ackers "/>
    <s v="Lee Jackson"/>
    <d v="2017-08-01T00:00:00"/>
    <x v="0"/>
    <s v="Not aware of any failing - 08/08/17"/>
    <m/>
    <d v="2017-08-17T10:40:12"/>
    <m/>
    <d v="2017-08-17T10:47:21"/>
    <m/>
  </r>
  <r>
    <x v="14"/>
    <s v="Notification that Withdrawing Supply Meter Point comprised in a Proposed Supply Point for which the Supply Point Confirmation is effective"/>
    <s v="Receipt of Supply Meter Point Withdrawal notice from a Withdrawing User for which the Supply Point Confirmation is effective "/>
    <s v="Send Withdrawing User notice that Withdrawing Supply Meter Point comprised in a Supply Point Confirmation which is effective"/>
    <s v="Within two (2) Supply Point Systems Business Days of acceptance of the Withdrawal Notice"/>
    <s v="UK Link Communication "/>
    <s v="Submit 100% of files (excluding transfer of ownership) "/>
    <s v="TPD G3.1.4"/>
    <n v="1"/>
    <s v=" reporting ref 13 and 17"/>
    <s v="Business Ops: CDS"/>
    <s v="Dave Ackers "/>
    <s v="Lee Jackson"/>
    <d v="2017-08-01T00:00:00"/>
    <x v="0"/>
    <s v="Not aware of any failing - 08/08/17"/>
    <m/>
    <d v="2017-08-17T10:40:12"/>
    <m/>
    <d v="2017-08-17T10:47:21"/>
    <m/>
  </r>
  <r>
    <x v="15"/>
    <s v="Notification of Supply Point Withdrawal comprising Shared Supply Meter Points"/>
    <s v="Receipt of Supply Point Withdrawal notice from a Withdrawing User for a Supply Point which comprises a Shared Supply Meter Point"/>
    <s v="Send other Sharing Registered User(s) notice of receipt of Supply Point Withdrawal notice  "/>
    <s v="Within two (2) Supply Point Systems Business Days of the receipt of the Supply Point Withdrawal Notice"/>
    <s v="UK Link Communication "/>
    <s v=" "/>
    <s v="TPD G3.1.5"/>
    <n v="1"/>
    <s v=" reporting ref 17"/>
    <s v="Business Ops: CDS"/>
    <s v="Dave Ackers "/>
    <s v="Lee Jackson"/>
    <d v="2017-08-01T00:00:00"/>
    <x v="0"/>
    <s v="Not aware of any failing - 08/08/17"/>
    <m/>
    <d v="2017-08-17T10:40:12"/>
    <m/>
    <d v="2017-08-17T10:47:21"/>
    <m/>
  </r>
  <r>
    <x v="16"/>
    <s v="Respond to Shared Supply Meter Point Nomination"/>
    <s v="Receipt of Shared Supply Meter Point Notification from proposed Sharing Registered Users or Sharing Registered User Agent"/>
    <s v="Send proposing Sharing Registered Users notice of acceptance or rejection of the Shared Supply Meter Point Nomination and where rejected the reason for rejection. Where accepted send Supply Point Offers to each Sharing Registered user (and, if appointed, to the Sharing Registered User Agent) "/>
    <s v="Within two (2) Business Days of receipt of response from Network Operator  "/>
    <s v="Conventional Notice"/>
    <s v="Submit 100% responses to all Users within Day of receipt plus 2 Business Days "/>
    <s v="TPD G1.7.6, G1.7.2(d)(i) G1.7.11"/>
    <n v="1"/>
    <s v=" reporting ref 17"/>
    <s v="Business Ops: CDS"/>
    <s v="Dave Ackers "/>
    <s v="Lee Jackson"/>
    <d v="2017-08-01T00:00:00"/>
    <x v="0"/>
    <s v="Not aware of any failing - 08/08/17"/>
    <m/>
    <d v="2017-08-17T10:40:12"/>
    <m/>
    <d v="2017-08-17T10:47:21"/>
    <m/>
  </r>
  <r>
    <x v="17"/>
    <s v="Respond to request to cancel a Supply Point Confirmation"/>
    <s v="Receipt of request from Proposing User to cancel Supply Point Confirmation"/>
    <s v="Send Proposing User notice of acceptance or rejection of request and send Registered User notice of cancellation of Supply Point Confirmation"/>
    <s v="Within two (2) Supply Point Systems Business Days of receipt of request"/>
    <s v="UK Link Communication"/>
    <s v="Submit 100% of files (excluding transfer of ownership) "/>
    <s v="TPD G2.8.1( c)"/>
    <n v="1"/>
    <s v=" reporting ref 13 and 17"/>
    <s v="Business Ops: CDS"/>
    <s v="Dave Ackers "/>
    <s v="Lee Jackson"/>
    <d v="2017-08-01T00:00:00"/>
    <x v="0"/>
    <s v="Not aware of any failing - 08/08/17"/>
    <m/>
    <d v="2017-08-17T10:40:12"/>
    <m/>
    <d v="2017-08-17T10:47:21"/>
    <m/>
  </r>
  <r>
    <x v="18"/>
    <s v="Respond to request to withdraw a Supply Point Objection"/>
    <s v="Receipt of request from objecting User to withdraw Supply Point Objection prior to the 7th Supply Point Systems Business Day after the Supply Point Objection was made or, if earlier, the Objection Deadline"/>
    <s v="Send objecting User notice of acceptance or rejection of request and send notice to Proposing User where Supply Point Objection withdrawn"/>
    <s v="Within two (2) Supply Point Systems Business Days of receipt of request"/>
    <s v="UK Link Communication"/>
    <s v="Submit 100% of files (excluding transfer of ownership) "/>
    <s v="TPD G2.8.5"/>
    <n v="1"/>
    <s v=" reporting ref 13 and 17"/>
    <s v="Business Ops: CDS"/>
    <s v="Dave Ackers "/>
    <s v="Lee Jackson"/>
    <d v="2017-08-01T00:00:00"/>
    <x v="0"/>
    <s v="Not aware of any failing - 08/08/17"/>
    <m/>
    <d v="2017-08-17T10:40:12"/>
    <m/>
    <d v="2017-08-17T10:47:21"/>
    <m/>
  </r>
  <r>
    <x v="19"/>
    <s v="Standards of Service query management "/>
    <s v="Receipt of a Standard of Service Operational Query from a Shipper User"/>
    <s v="Record, investigate and resolve Query in accordance with the Standard of Services Query Management Operational Guidelines"/>
    <s v="In accordance with the requirements of TPD Section S4.7 and the Standard of Services Query Management Operational Guidelines"/>
    <s v="Contact Management Service (CMS)"/>
    <s v="a) Resolve 80% of User Standards of Service Queries within 4 Business Days within the calendar month (except where the Query Type is DUP)_x000a_b) Resolve 80% of User Standards of Service Queries within 4 Business Days within the calendar month (except where the query type is DUP) for 90% of Users_x000a_c) Resolve 95% of User Standards of Service Queries within 10 Business Days within the calendar month_x000a_d) Resolve 95% of User Standards of Service Queries within 10 Business Days within the calendar month (except where the query type is DUP)  for 95%  of Users_x000a_e) Resolve 98% of User Standards of Service Queries within 20 Business Days within the calendar month_x000a_d) Resolve 98% of User Standards of Service Queries within 20 Business Days within the calendar month (except where the query type is DUP)  for 95%  of Users_x000a_"/>
    <s v="TPD S4.7 and chapter 5 of the Standard of Services Query Management Operational Guidelines TPD Section G1.9.7, G1.9.8_x000a_and G1.1.7"/>
    <n v="2"/>
    <s v=" reporting ref 8 "/>
    <s v="Business Ops: CDS"/>
    <s v="Dave Ackers "/>
    <s v="Richard Cresswell"/>
    <d v="2017-08-01T00:00:00"/>
    <x v="0"/>
    <s v="Not aware of any failing - 16/08/17"/>
    <m/>
    <d v="2017-08-17T10:40:12"/>
    <m/>
    <d v="2017-08-17T10:47:21"/>
    <d v="2017-08-16T00:00:00"/>
  </r>
  <r>
    <x v="20"/>
    <s v="Non Standards of Service query management"/>
    <s v="Receipt from a Shipper User of a query in respect of a matter not subject to a Standard of Service"/>
    <s v="Record, investigate and resolve query"/>
    <s v="As soon as reasonably practicable following receipt of the query"/>
    <s v="Contact Management Service (CMS)"/>
    <s v="Resolve 50% of User non standards of Service queries within 10 Business Days within the calendar month for 90% of Users_x000a__x000a_Resolve 90% of User non standards of Service queries within 20 Business Days within the calendar month for 95% of Users _x000a__x000a_Resolve 95% of User non standards of Service queries within 40 Business Days within the calendar month for 100% of Users_x000a_"/>
    <s v="TPD G1.9.8"/>
    <n v="4"/>
    <s v=" reporting ref 40"/>
    <s v="Business Ops: CDS"/>
    <s v="Dave Ackers "/>
    <s v="Richard Cresswell"/>
    <d v="2017-08-01T00:00:00"/>
    <x v="0"/>
    <s v="Not aware of any failing - 16/08/17"/>
    <m/>
    <d v="2017-08-17T10:40:12"/>
    <m/>
    <d v="2017-08-17T10:47:21"/>
    <d v="2017-08-16T00:00:00"/>
  </r>
  <r>
    <x v="21"/>
    <s v="Network Operator Queries"/>
    <s v="Receipt from Network Operator of a query in respect of data held on the Supply Point Register"/>
    <s v="Record, investigate and resolve the query "/>
    <s v="As soon as reasonably practicable following receipt of the query"/>
    <s v="Contact Management Service (CMS)"/>
    <s v="a) Resolve 50% of Network Operator queries within 10 Xoserve days within the calendar month for 100% of Network Operators_x000a_b) Resolve 70% of Network Operator queries within 20 Xoserve days within the calendar month for 100% of Network Operators_x000a_c) Resolve 90% of Network Operator queries within 40 Xoserve days within the calendar month for 100% of Network Operators_x000a_d) Resolve 100% of Network Operator queries within 80 Xoserve days within the calendar month for 100% of Network Operators_x000a_"/>
    <s v="TPD G1.9.8"/>
    <n v="3"/>
    <s v=" reporting ref 31"/>
    <s v="Business Ops: CDS"/>
    <s v="Dave Ackers "/>
    <s v="Richard Cresswell"/>
    <d v="2017-08-01T00:00:00"/>
    <x v="0"/>
    <s v="Not aware of any failing - 16/08/17"/>
    <m/>
    <d v="2017-08-17T10:40:12"/>
    <m/>
    <d v="2017-08-17T10:47:21"/>
    <d v="2017-08-16T00:00:00"/>
  </r>
  <r>
    <x v="22"/>
    <s v="The receipt, acknowledgement and  processing of all data provided by a User where such data must be recorded in the Supply Point Register "/>
    <s v="Receipt of data from a User which must be recorded in the Supply Point Register"/>
    <s v="Update or record data in the Supply Point Register in compliance with the requirements of TPD Section G, TPD Section M, TPD Section Q, Standard Special Condition A31 and in accordance with the UK Link Manual"/>
    <s v="Within two (2) Supply Point Systems Business Days of requirement to change or record data in the Supply Point Register"/>
    <s v="UK Link Communication "/>
    <m/>
    <s v="TPD Sections G, M and Q_x000a_G2.5.10_x000a_G3.7.2"/>
    <n v="2"/>
    <s v=" reporting ref 16"/>
    <s v="Business Ops: CDS"/>
    <s v="Dave Ackers "/>
    <s v="Lee Jackson"/>
    <d v="2017-08-01T00:00:00"/>
    <x v="0"/>
    <s v="Not aware of any failing - 08/08/17"/>
    <m/>
    <d v="2017-08-17T10:40:12"/>
    <m/>
    <d v="2017-08-17T10:47:21"/>
    <m/>
  </r>
  <r>
    <x v="23"/>
    <s v="In relation to NDM Supply Meters maintain a record of valid Meter Readings for no longer than 5 years"/>
    <s v="Receipt of valid Meter Reading "/>
    <s v="Record and maintain the valid Meter Reading"/>
    <s v="Update record of valid Meter Readings as soon as reasonably practicable"/>
    <s v="Update record of valid Meter Readings"/>
    <m/>
    <s v="TPD M5.1.8"/>
    <n v="2"/>
    <s v=" reporting ref 16"/>
    <s v="IS Operations"/>
    <s v="Annie Griffiths"/>
    <s v="Robert Smith"/>
    <d v="2017-08-01T00:00:00"/>
    <x v="0"/>
    <m/>
    <m/>
    <d v="2017-08-17T10:40:12"/>
    <m/>
    <d v="2017-08-17T10:47:21"/>
    <m/>
  </r>
  <r>
    <x v="24"/>
    <s v="For Class 2 Supply Meters, the validation of a Meter Reading, a Check Read or an Updated Meter Reading"/>
    <s v="The receipt of a Meter Reading, Check Read or Updated Meter Reading from the User to be validated, and where applicable to become a Valid Meter Reading or Check Read accepted by the CDSP"/>
    <s v="Validated Meter Reading, Check Read or Updated Meter Reading, and submission of the validation outcome to the User"/>
    <s v="As required in accordance with TPD E, H, G and S"/>
    <s v="Electronic update to CDSP systems"/>
    <m/>
    <s v="M5.1.6_x000a_M5.3.5(b)(ii)_x000a_M5.12 (except 5.12.9)_x000a_M5.14.1_x000a_M5.16_x000a_M5.13.13_x000a_M5.13.14"/>
    <n v="2"/>
    <s v=" reporting ref 16"/>
    <s v="Business Ops: CDS"/>
    <s v="Dave Ackers "/>
    <s v="Lee Jackson"/>
    <d v="2017-08-01T00:00:00"/>
    <x v="0"/>
    <s v="Not aware of any failing - 08/08/17"/>
    <m/>
    <d v="2017-08-17T10:40:12"/>
    <m/>
    <d v="2017-08-17T10:47:21"/>
    <m/>
  </r>
  <r>
    <x v="25"/>
    <s v="For Class 3 and 4 Supply Meters, the validation of a Meter Reading, a Check Read or an Updated Meter Reading"/>
    <s v="The receipt of a Meter Reading, Check Read or Updated Meter Reading from the User to be validated, and where applicable to become a Valid Meter Reading or Check Read accepted by the CDSP"/>
    <s v="Validated Meter Reading, Check Read or Updated Meter Reading, and submission of the validation outcome to the User"/>
    <s v="As required in accordance with TPD E, H, G and S"/>
    <s v="Electronic update to CDSP systems"/>
    <m/>
    <s v="M5.1.6_x000a_M5.3.5(b)(ii)_x000a_M5.12 (except 5.12.9)_x000a_M5.14.1_x000a_M5.16_x000a_M5.13.13_x000a_M5.13.14"/>
    <n v="2"/>
    <s v=" reporting ref 16"/>
    <s v="Business Ops: CDS"/>
    <s v="Dave Ackers "/>
    <s v="Lee Jackson"/>
    <d v="2017-08-01T00:00:00"/>
    <x v="0"/>
    <s v="Not aware of any failing - 08/08/17"/>
    <m/>
    <d v="2017-08-17T10:40:12"/>
    <m/>
    <d v="2017-08-17T10:47:21"/>
    <m/>
  </r>
  <r>
    <x v="26"/>
    <s v="Generation of an estimated Meter Reading for a Class 2 Supply Meter"/>
    <s v="Failure by the User to submit an Opening Meter Reading"/>
    <s v="Estimated Opening Meter Reading determined and provided to the relevant User"/>
    <s v="The 6th Day after the Supply Point Registration date"/>
    <s v="UK Link Communication"/>
    <m/>
    <s v="M5.13.7(a) 5.13.8(a)"/>
    <n v="2"/>
    <s v=" reporting ref 15"/>
    <s v="Business Ops: CDS"/>
    <s v="Dave Ackers "/>
    <s v="Lee Jackson"/>
    <d v="2017-08-01T00:00:00"/>
    <x v="0"/>
    <s v="Not aware of any failing - 08/08/17"/>
    <m/>
    <d v="2017-08-17T10:40:12"/>
    <m/>
    <d v="2017-08-17T10:47:21"/>
    <m/>
  </r>
  <r>
    <x v="27"/>
    <s v="Generation of an estimated Meter Reading for a Class 3 Supply Meter"/>
    <s v="Failure by the User to submit an Opening Meter Reading"/>
    <s v="Estimated Opening Meter Reading determined and provided to the relevant User"/>
    <s v="The 6th Day after the Supply Point Registration date or the 15th day after the Supply Point Registration date depending on the outgoing Supply Point Class"/>
    <s v="UK Link Communication"/>
    <m/>
    <s v="M5.13.7(c) 5.13.9(a)"/>
    <n v="2"/>
    <s v=" reporting ref 15"/>
    <s v="Business Ops: CDS"/>
    <s v="Dave Ackers "/>
    <s v="Lee Jackson"/>
    <d v="2017-08-01T00:00:00"/>
    <x v="0"/>
    <s v="Not aware of any failing - 08/08/17"/>
    <m/>
    <d v="2017-08-17T10:40:12"/>
    <m/>
    <d v="2017-08-17T10:47:21"/>
    <m/>
  </r>
  <r>
    <x v="28"/>
    <s v="Generation of an estimated Meter Reading for a Class 4 Supply Meter"/>
    <s v="Failure by the User to submit an Opening Meter Reading"/>
    <s v="Estimated Opening Meter Reading determined and provided to the relevant User"/>
    <s v="The 6th Day after the Supply Point Registration date or the 15th day after the Supply Point Registration date depending on the outgoing Supply Point Class"/>
    <s v="UK Link Communication"/>
    <m/>
    <s v="M5.13.7(c), 5.13.9, 5.13.11(b)"/>
    <n v="2"/>
    <s v=" reporting ref 15"/>
    <s v="Business Ops: CDS"/>
    <s v="Dave Ackers "/>
    <s v="Lee Jackson"/>
    <d v="2017-08-01T00:00:00"/>
    <x v="0"/>
    <s v="Not aware of any failing - 08/08/17"/>
    <m/>
    <d v="2017-08-17T10:40:12"/>
    <m/>
    <d v="2017-08-17T10:47:21"/>
    <m/>
  </r>
  <r>
    <x v="29"/>
    <s v="Respond to a LDZ DM Supply Point Capacity Revision Application to reduce or increase the Registered DM Supply Point Capacity. "/>
    <s v="Receipt of a LDZ DM Supply Point Capacity Revision Application from a User or receipt of an application from a Proposing User "/>
    <s v="Send User notice approving or rejecting Capacity Revision Application and where application approved send User notice of revised Supply Point Capacity or send User and the Transporter a referral notice"/>
    <s v="Where a capacity reduction is required, within five (5) Supply Point System Business Days of receipt of application from the User; or where a feasibility assessment  is required, no later than the 18th Supply Point Systems Business Day following receipt of application from the User"/>
    <s v="UK Link Communication"/>
    <s v="Submit 100% of files (excluding transfer of ownership) "/>
    <s v="TPD G5.1.7,                   G5.1.8,  G5.1.10, G5.2.4 _x000a_"/>
    <n v="2"/>
    <s v=" reporting ref 13"/>
    <s v="Business Ops: CDS"/>
    <s v="Dave Ackers "/>
    <s v="Lee Jackson"/>
    <d v="2017-08-01T00:00:00"/>
    <x v="0"/>
    <s v="Not aware of any failing - 08/08/17"/>
    <m/>
    <d v="2017-08-17T10:40:12"/>
    <m/>
    <d v="2017-08-17T10:47:21"/>
    <m/>
  </r>
  <r>
    <x v="30"/>
    <s v="Determination of the Annual Quantity for each Supply Meter Point and notification to the Registered User"/>
    <s v="The receipt of a Qualifying Meter Reading, "/>
    <s v="Notification to the Registered User of the calculated AQ, and that the Annual Quantity has crossed the threshold requirement"/>
    <s v="Not later than 5 Business Days before the end of the AQ Calculation Month. "/>
    <s v="UK Link Communication"/>
    <m/>
    <s v="TPD G1.6.6"/>
    <n v="2"/>
    <s v="does not translate to existing reporting"/>
    <s v="Business Ops: CDS"/>
    <s v="Dave Ackers "/>
    <s v="Lee Jackson"/>
    <d v="2017-08-01T00:00:00"/>
    <x v="0"/>
    <s v="Not aware of any failing - 08/08/17"/>
    <m/>
    <d v="2017-08-17T10:40:12"/>
    <m/>
    <d v="2017-08-17T10:47:21"/>
    <m/>
  </r>
  <r>
    <x v="31"/>
    <s v="Rejection of a request for a change in the Annual Quantity"/>
    <s v="Receipt of a request for a change in the Annual Quantity "/>
    <s v="Send notification to the User detailing the reasons for the rejection"/>
    <s v="Within 2 Business Days of receipt of a request "/>
    <s v="UK Link Communication"/>
    <m/>
    <s v="TPD G1.6.23, G1.6.25 and G1.6.26"/>
    <n v="2"/>
    <s v="does not translate to existing reporting"/>
    <s v="Business Ops: CDS"/>
    <s v="Dave Ackers "/>
    <s v="Lee Jackson"/>
    <d v="2017-08-01T00:00:00"/>
    <x v="0"/>
    <s v="Not aware of any failing - 08/08/17"/>
    <m/>
    <d v="2017-08-17T10:40:12"/>
    <m/>
    <d v="2017-08-17T10:47:21"/>
    <m/>
  </r>
  <r>
    <x v="32"/>
    <s v="Acceptance of a request for a change in the Annual Quantity"/>
    <s v="Receipt of a request for a change in the Annual Quantity "/>
    <s v="Send notification to the User confirming acceptance of request._x000a_Amend the Annual Quantity._x000a_Notify the User five (5) Supply Point Systems Business Days prior to the date the change in Annual Quantity is given effect."/>
    <s v="Submit the acceptance notification within 2 Business Days of receipt of a request._x000a_Amend the Annual Quantity with effect from the first Day of the first month which begins at least 15 Supply Point Systems Business Days after the date on which the User gave notice "/>
    <s v="UK Link Communication"/>
    <m/>
    <s v="TPD G1.6.23,G1.6.25 and G1.6.27"/>
    <n v="2"/>
    <s v="does not translate to existing reporting"/>
    <s v="Business Ops: CDS"/>
    <s v="Dave Ackers "/>
    <s v="Lee Jackson"/>
    <d v="2017-08-01T00:00:00"/>
    <x v="0"/>
    <s v="Not aware of any failing - 08/08/17"/>
    <m/>
    <d v="2017-08-17T10:40:12"/>
    <m/>
    <d v="2017-08-17T10:47:21"/>
    <m/>
  </r>
  <r>
    <x v="33"/>
    <s v="Respond to User request to revise Annual Quantity for Supply Point comprising a New Supply Meter Point"/>
    <s v="Receipt of notification from a User, before the Supply Point Registration Date, with the User estimate of the correct Annual Quantity "/>
    <s v="Amend the Annual Quantity to that provided by the User"/>
    <s v="As soon as reasonably practicable"/>
    <s v="UK Link Communication"/>
    <m/>
    <s v="TPD G1.6.29"/>
    <n v="2"/>
    <s v="does not translate to existing reporting"/>
    <s v="Business Ops: CDS"/>
    <s v="Dave Ackers "/>
    <s v="Lee Jackson"/>
    <d v="2017-08-01T00:00:00"/>
    <x v="0"/>
    <m/>
    <m/>
    <d v="2017-08-17T10:40:12"/>
    <m/>
    <d v="2017-08-17T10:47:21"/>
    <m/>
  </r>
  <r>
    <x v="34"/>
    <s v="Record the number for a New Supply Meter Point on the Supply Point Register"/>
    <s v="Receipt of notice that connection works have or will be undertaken to establish a New Supply Meter Point"/>
    <s v="Record the new Supply Point Meter Reference Number and send notice to relevant contractor (utility infrastructure provider) of new Supply Point Meter Reference Number "/>
    <s v="As soon as reasonably practicable following receipt of the notice from the relevant contractor "/>
    <s v="Contact Management Service (CMS) or Conventional Notice"/>
    <s v="Record 95% of Supply Point Meter Reference Numbers on the supply point register within D+1 of receipt (before 3pm) _x000a_Record 100% of Supply Point Meter Reference Numbers on the supply point register within D+3 of receipt (before 3pm) from the relevant contractor (utility infrastructure provider)_x000a_"/>
    <s v="TPD G7.3.1"/>
    <n v="3"/>
    <s v=" reporting ref 34"/>
    <s v="Business Ops: CDS"/>
    <s v="Dave Ackers "/>
    <s v="Richard Cresswell"/>
    <d v="2017-08-01T00:00:00"/>
    <x v="0"/>
    <s v="Not aware of any failing - 16/08/17"/>
    <m/>
    <d v="2017-08-17T10:40:12"/>
    <m/>
    <d v="2017-08-17T10:47:21"/>
    <d v="2017-08-16T00:00:00"/>
  </r>
  <r>
    <x v="35"/>
    <s v="Business Day and Supply Point Systems Business Day calendar services"/>
    <s v="In time for delivery of the service by 30 September each year"/>
    <s v="Send all UK Link System Users a list of all Business Days and Supply Point Systems Business Days determined in accordance with the code in the following calendar year"/>
    <s v="By 30 September in each calendar year"/>
    <s v="Conventional Notice or email "/>
    <s v="Make available 100% of relevant documentation (UK Link Manual, Shipper Interface Document, User Notification Service, etc.) within specified period."/>
    <s v="TPD G1.10.3"/>
    <n v="3"/>
    <s v=" reporting ref 35"/>
    <s v="Business Ops: IC&amp;C"/>
    <s v="Mark Cockayne / Fiona Cottam / Dan Donovan"/>
    <s v="tbc"/>
    <d v="2017-08-01T00:00:00"/>
    <x v="0"/>
    <m/>
    <m/>
    <d v="2017-08-17T10:40:12"/>
    <m/>
    <d v="2017-08-17T10:47:21"/>
    <m/>
  </r>
  <r>
    <x v="36"/>
    <s v="Shared Supply meter Point Daily Allocations "/>
    <s v="Receipt of read data and daily Calorific Values "/>
    <s v="Send the Sharing Registered User Agent allocated volume for the previous day for Shared Supply Meter Points which are not telemetered"/>
    <s v="By 16.30 on the day following the Gas Day "/>
    <s v="Conventional Notice "/>
    <m/>
    <m/>
    <n v="2"/>
    <s v="New"/>
    <s v="Business Ops: CDS"/>
    <s v="Dave Ackers "/>
    <s v="Lee Jackson"/>
    <d v="2017-08-01T00:00:00"/>
    <x v="0"/>
    <m/>
    <m/>
    <d v="2017-08-17T10:40:12"/>
    <m/>
    <d v="2017-08-17T10:47:21"/>
    <m/>
  </r>
  <r>
    <x v="37"/>
    <s v="Notification of no meter inspection for 2 years"/>
    <s v="Where the CDSP determines that Standard Special Condition A10 paragraph 6 of GT Licence applies"/>
    <s v="Send relevant User date by which meter inspection must be carried out"/>
    <s v="By not later than four (4) months prior to the date by which the meter inspection must be carried out"/>
    <s v="UK Link Communication"/>
    <s v="Notify 100% of supply meter points which require a meter inspection to the User "/>
    <m/>
    <n v="4"/>
    <s v=" reporting ref 45"/>
    <s v="Business Ops: CDS"/>
    <s v="Dave Ackers "/>
    <s v="Lee Jackson"/>
    <d v="2017-08-01T00:00:00"/>
    <x v="0"/>
    <s v="Not aware of any failing - 08/08/17"/>
    <m/>
    <d v="2017-08-17T10:40:12"/>
    <m/>
    <d v="2017-08-17T10:47:21"/>
    <m/>
  </r>
  <r>
    <x v="38"/>
    <s v="Standards of Service query management "/>
    <s v="Receipt of a Standard of Service Financial Query from a Shipper User"/>
    <s v="Record, investigate and resolve Query in accordance with the Standard of Services Query Management Operational Guidelines"/>
    <s v="In accordance with the requirements of TPD Section S4.7 and the Standard of Services Query Management Operational Guidelines"/>
    <s v="Contact Management Service (CMS)"/>
    <s v="Valid Invoice Queries for calculation errors do not exceed 2% of issued charges, by volume for submitted Invoice Documents in the relevant Billing Period    _x000a__x000a_"/>
    <s v="TPD S4.7 and chapter 5 of the Standard of Services Query Management Operational Guidelines TPD Section G1.9.8_x000a_and G1.18 "/>
    <n v="2"/>
    <s v=" reporting ref 8 and 9"/>
    <s v="Business Ops: IC&amp;C"/>
    <s v="Mark Cockayne  "/>
    <s v="tbc"/>
    <d v="2017-08-01T00:00:00"/>
    <x v="0"/>
    <m/>
    <m/>
    <d v="2017-08-17T10:40:12"/>
    <m/>
    <d v="2017-08-17T10:47:21"/>
    <m/>
  </r>
  <r>
    <x v="39"/>
    <s v="GRE Invoice Query service"/>
    <s v="Receipt from a User of a valid GRE query"/>
    <s v="Record, investigate and resolve query and in accordance with GRE Invoice Query Incentive Scheme Methodology and submit, if appropriate, an Adjustment Invoice"/>
    <s v="In accordance with the Invoice Query Incentive Scheme Methodology"/>
    <s v="Contact Management Service (CMS) and UK Link Communication"/>
    <s v="Resolve, adjust and invoice 100% of valid GRE queries (not read related) "/>
    <s v="TPD S4.7 "/>
    <n v="2"/>
    <s v=" reporting ref 10"/>
    <s v="Business Ops: IC&amp;C"/>
    <s v="Fiona Cottam"/>
    <s v="Victoria Spiller"/>
    <d v="2017-08-01T00:00:00"/>
    <x v="0"/>
    <m/>
    <m/>
    <d v="2017-08-17T10:40:12"/>
    <m/>
    <d v="2017-08-17T10:47:21"/>
    <d v="2017-08-04T00:00:00"/>
  </r>
  <r>
    <x v="40"/>
    <s v="For Class 1 Supply Meters, the validation of a Meter Reading or a Check read"/>
    <s v="The receipt of a Meter Reading, or Check Read, from the Transporter to be validated, and where applicable to become a Valid Meter Reading or Check Read accepted by the CDSP._x000a_The provision of the Valid Daily Meter Reading to the Registered User."/>
    <s v="Accepted Valid Meter Reading or Check Read."/>
    <s v="Valid Daily Meter Reading to the Registered User by 11:00 hours on Day D+1"/>
    <s v="Electronic update to CDSP systems"/>
    <m/>
    <s v="M5.1.6_x000a_M5.6.1_x000a_M5.12 (except 5.12.9)_x000a_M6.3.1(c )_x000a_"/>
    <n v="2"/>
    <s v=" reporting ref 22"/>
    <s v="Business Ops: CDS"/>
    <s v="Dave Ackers "/>
    <s v="Lee Jackson"/>
    <d v="2017-08-01T00:00:00"/>
    <x v="0"/>
    <s v="Not aware of any failing - 08/08/17"/>
    <m/>
    <d v="2017-08-17T10:40:12"/>
    <m/>
    <d v="2017-08-17T10:47:21"/>
    <m/>
  </r>
  <r>
    <x v="41"/>
    <s v="For Class 1 Supply Meters, the actions undertaken as a result of receiving a Valid Meter Reading or Check read"/>
    <s v="The acceptance of a Valid Meter Reading, Check Read or Updated Meter Reading_x000a_"/>
    <s v="The determined UDQO and Annual Quantity of the relevant Supply Point._x000a_The calculation of the Metered Volume and Metered Quantity."/>
    <s v="As required in accordance with TPD E, H, G and S_x000a_The provision of the Valid Daily Meter Reading to the Registered User by 11:00 hours on Day D+2"/>
    <s v="Electronic update to CDSP systems"/>
    <m/>
    <s v="M5.1.7 _x000a_M5.12.9_x000a_"/>
    <n v="2"/>
    <s v=" reporting ref 16"/>
    <s v="Business Ops: CDS"/>
    <s v="Dave Ackers "/>
    <s v="Lee Jackson"/>
    <d v="2017-08-01T00:00:00"/>
    <x v="0"/>
    <s v="Not aware of any failing - 08/08/17"/>
    <m/>
    <d v="2017-08-17T10:40:12"/>
    <m/>
    <d v="2017-08-17T10:47:21"/>
    <m/>
  </r>
  <r>
    <x v="42"/>
    <s v="For Class 2 Supply Meters, the actions undertaken as a result of receiving a Valid Meter Reading, Check Read or Updated Meter Reading"/>
    <s v="The acceptance of a Valid Meter Reading, Check Read or Updated Meter Reading_x000a_"/>
    <s v="The determined UDQO and Annual Quantity of the relevant Supply Point._x000a_The calculation of the Metered Volume and Metered Quantity."/>
    <s v="As required in accordance with TPD E, H, G and S"/>
    <s v="Electronic update to CDSP systems"/>
    <m/>
    <s v="M5.1.7_x000a_M5.12.9_x000a_M5.14.3_x000a_M5.16.3_x000a_"/>
    <n v="2"/>
    <s v=" reporting ref 16"/>
    <s v="Business Ops: CDS"/>
    <s v="Dave Ackers "/>
    <s v="Lee Jackson"/>
    <d v="2017-08-01T00:00:00"/>
    <x v="0"/>
    <s v="Not aware of any failing - 08/08/17"/>
    <m/>
    <d v="2017-08-17T10:40:12"/>
    <m/>
    <d v="2017-08-17T10:47:21"/>
    <m/>
  </r>
  <r>
    <x v="43"/>
    <s v="For Class 3 and 4 Supply Meters, the actions undertaken as a result of receiving a Valid Meter Reading, Check Read or Updated Meter Reading"/>
    <s v="The acceptance of a Valid Meter Reading or Check Read "/>
    <s v="For Offtake Reconciliation and determination of the Annual Quantity of the relevant Supply Point._x000a_The calculation of the Metered Volume and Metered Quantity."/>
    <s v="As required in accordance with TPD E, H, G and S"/>
    <s v="Electronic update to CDSP systems"/>
    <m/>
    <s v="M5.1.7_x000a_M5.12.9_x000a_M5.14.3_x000a_M5.16.3"/>
    <n v="2"/>
    <s v=" reporting ref 16"/>
    <s v="Business Ops: CDS"/>
    <s v="Dave Ackers "/>
    <s v="Lee Jackson"/>
    <d v="2017-08-01T00:00:00"/>
    <x v="0"/>
    <s v="Not aware of any failing - 08/08/17"/>
    <m/>
    <d v="2017-08-17T10:40:12"/>
    <m/>
    <d v="2017-08-17T10:47:21"/>
    <m/>
  </r>
  <r>
    <x v="44"/>
    <s v="Submission of scheduled Invoice Documents for each Invoice Type following the end of each Billing Period"/>
    <s v="The end of the relevant Billing Period"/>
    <s v="Send Users an Invoice Document for each applicable Invoice Type for the Billing Period"/>
    <s v="On the relevant Business Day following the relevant Billing Period, as established in accordance with TPD Section S1.4.2, in the case of an Ancillary Invoice in accordance with TPD Sections S2.4.4 and S2.4.6 and in the case of Ancillary Invoices, Adjustment Invoices and Interest Invoices in accordance with TPD Section S2.5.2"/>
    <s v="UK Link Communication"/>
    <s v="a) Submit 100% of User scheduled Invoice Documents and supporting information for each Invoice Type on the invoice date for the relevant Billing Period      "/>
    <s v="TPD Sections S1.1.2, S1.2.1, S1.2.2, S1.4.1 and S1.4.2"/>
    <n v="1"/>
    <s v=" reporting ref 3"/>
    <s v="Business Ops: IC&amp;C"/>
    <s v="Mark Cockayne / Fiona Cottam / Dan Donovan"/>
    <s v="tbc"/>
    <d v="2017-08-01T00:00:00"/>
    <x v="0"/>
    <m/>
    <m/>
    <d v="2017-08-17T10:40:12"/>
    <m/>
    <d v="2017-08-17T10:47:21"/>
    <m/>
  </r>
  <r>
    <x v="45"/>
    <s v="Submission of Ancillary Invoices"/>
    <s v="Request from Transporter to submit an Ancillary Invoice "/>
    <s v="Send Users an Ancillary Invoice "/>
    <s v="In accordance with TPD Section S2.4.2"/>
    <s v="UK Link or Conventional Notice"/>
    <s v="Submit 98% of User Invoice Documents and supporting information for an Ancillary Invoice on dates notified by the CDSP to the User"/>
    <s v="TPD Sections S2.4.2"/>
    <n v="1"/>
    <s v=" reporting ref 5"/>
    <s v="Business Ops: IC&amp;C"/>
    <s v="Mark Cockayne / Fiona Cottam / Dan Donovan"/>
    <s v="tbc"/>
    <d v="2017-08-01T00:00:00"/>
    <x v="0"/>
    <m/>
    <m/>
    <d v="2017-08-17T10:40:12"/>
    <m/>
    <d v="2017-08-17T10:47:21"/>
    <m/>
  </r>
  <r>
    <x v="46"/>
    <s v="Submission of supporting data for Invoice Documents"/>
    <s v="Submission of an Invoice Document or occurrence of due date for submission of supporting data"/>
    <s v="Send Users complete and accurate supporting data as specified in the UK Link Manual"/>
    <s v="On the date of submission of a scheduled Invoice Document or five (5) calendar days in advance of date of submission of unscheduled Invoice Documents "/>
    <s v="UK Link Communication (or in the case of an Ancillary Invoice, email or Conventional Notice or for Amendment Invoice Documents, publish on the UK Link documents)"/>
    <s v="a) Submit 100% of User scheduled Invoice Documents and supporting information for each Invoice Type on the invoice date for the relevant Billing Period      b) Valid Invoice Queries for calculation errors do not exceed 2% of issued charges, by volume for submitted Invoice Documents in the relevant Billing Period "/>
    <s v="TPD Sections S1.3.4 and S1.3.6"/>
    <n v="1"/>
    <s v=" reporting ref 3, 4 and 5"/>
    <s v="Business Ops: IC&amp;C"/>
    <s v="Mark Cockayne / Fiona Cottam / Dan Donovan"/>
    <s v="tbc"/>
    <d v="2017-08-01T00:00:00"/>
    <x v="0"/>
    <m/>
    <m/>
    <d v="2017-08-17T10:40:12"/>
    <m/>
    <d v="2017-08-17T10:47:21"/>
    <m/>
  </r>
  <r>
    <x v="47"/>
    <s v="Submission of Invoice Document following submission of incorrectly stated Invoice Document"/>
    <s v="Incorrectly stated Invoice Document submitted to User and the CDSP is made aware Invoice Document incorrect"/>
    <s v="Send User an Adjustment Invoice or Ancillary  Invoice"/>
    <s v="As soon as reasonably practicable after an invoice query is resolved, and in any event by the end of the second following month"/>
    <s v="UK Link Communication "/>
    <s v="a) Submit 100% of User Invoice Documents for an Adjustment Invoice by month+2 following invoice query resolution b) Resolve, adjust and invoice 100% of valid GRE queries (not read related) in accordance with the timescales within the GRE Invoice Query Incentive Scheme Methodology"/>
    <s v="TPD Section S1.8.1"/>
    <n v="1"/>
    <s v=" reporting ref 6 and 10"/>
    <s v="Business Ops: IC&amp;C"/>
    <s v="Fiona Cottam"/>
    <s v="Simon Bissett"/>
    <d v="2017-08-01T00:00:00"/>
    <x v="0"/>
    <s v="Invoice issued on an Ad Hoc basis, no invoice issued in last 2 years"/>
    <m/>
    <d v="2017-08-17T10:40:12"/>
    <m/>
    <d v="2017-08-17T10:47:21"/>
    <s v="Not Applicable"/>
  </r>
  <r>
    <x v="48"/>
    <s v="Calculation and submission of Invoice Documents for credit interest on invoice adjustments and compensation"/>
    <s v="Requirement for interest payment in accordance with Uniform Network Code"/>
    <s v="Submission of an Interest Invoice"/>
    <s v="As soon as reasonably practicable, and in the case of interest on invoice adjustments arising from Invoice Queries, no later than the end of the third (3rd) month following resolution of the query."/>
    <s v="UK Link Communication"/>
    <s v="Submit 100% of User Invoice Documents for an Adjustment Invoice by month+2 following invoice query resolution"/>
    <s v="TPD Section S4.3.2, S4.4.2 and V10.3.3"/>
    <n v="1"/>
    <s v=" reporting ref 6"/>
    <s v="Business Ops: IC&amp;C"/>
    <s v="Mark Cockayne"/>
    <s v="Simon Bissett"/>
    <d v="2017-08-01T00:00:00"/>
    <x v="0"/>
    <s v="Month + 1,_x000a_ when a Duplicate is found"/>
    <m/>
    <d v="2017-08-17T10:40:12"/>
    <m/>
    <d v="2017-08-17T10:47:21"/>
    <s v="Not Applicable"/>
  </r>
  <r>
    <x v="49"/>
    <s v="Maintain a record of a User's Secured Credit Limit"/>
    <s v="Receipt of information from applicant User to support admission requirements "/>
    <s v="Maintain an up to date and accurate record of a User's current Secured Credit Limit "/>
    <s v="Ongoing"/>
    <s v="The CDSP to maintain an up to date and accurate record of a User's Secured Credit Limit"/>
    <s v="Review 100% of existing Security arrangements and obtain replacements (if applicable) annually."/>
    <s v="TPD Section X2.2.3"/>
    <n v="3"/>
    <s v=" reporting ref 30_x000a_"/>
    <s v="Business Ops: IC&amp;C"/>
    <s v="Dan Donvan"/>
    <s v="Lorraine O'Shaughnessy"/>
    <d v="2017-08-01T00:00:00"/>
    <x v="0"/>
    <m/>
    <m/>
    <d v="2017-08-17T10:40:12"/>
    <m/>
    <d v="2017-08-17T10:47:21"/>
    <d v="2017-08-14T00:00:00"/>
  </r>
  <r>
    <x v="50"/>
    <s v="Respond to application from a User for an increased Secured Credit Limit"/>
    <s v="Receipt of application for an increased Secured Credit Limit from a User "/>
    <s v="Review application and security provided (if any), and where appropriate, revise the User's Secured Credit Limit in accordance with the Energy Balancing Credit Rules"/>
    <s v="As soon as reasonably practicable following receipt of User's application"/>
    <s v="Update the record of the User's Secured Credit Limit"/>
    <s v="Review 100% of existing Security arrangements and obtain replacements (if applicable) annually."/>
    <s v="TPD Section X2.2.5"/>
    <n v="3"/>
    <s v=" reporting ref 30_x000a_"/>
    <s v="Business Ops: IC&amp;C"/>
    <s v="Dan Donvan"/>
    <s v="Lorraine O'Shaughnessy"/>
    <d v="2017-08-01T00:00:00"/>
    <x v="0"/>
    <m/>
    <m/>
    <d v="2017-08-17T10:40:12"/>
    <m/>
    <d v="2017-08-17T10:47:21"/>
    <d v="2017-08-14T00:00:00"/>
  </r>
  <r>
    <x v="51"/>
    <s v="Revise a User's Secured Credit Limit for TPD Section X2.2.6(a) purposes"/>
    <s v="Occurrence of one of the events referred to in TPD Section X2.2.6(a) "/>
    <s v="Review User's Secured Credit Limit and security provided (if any), and where appropriate, revise the User's Secured Credit Limit in accordance with the Energy Balancing Credit Rules"/>
    <s v="As soon as reasonably practicable following occurrence of the relevant event referred to in TPD Section X2.2.6(a)"/>
    <s v="Update the record of the User's Secured Credit Limit"/>
    <s v="Review 100% of existing Security arrangements and obtain replacements (if applicable) annually."/>
    <s v="TPD Section X2.2.6(a)"/>
    <n v="3"/>
    <s v=" reporting ref 30_x000a_"/>
    <s v="Business Ops: IC&amp;C"/>
    <s v="Dan Donvan"/>
    <s v="Lorraine O'Shaughnessy"/>
    <d v="2017-08-01T00:00:00"/>
    <x v="0"/>
    <m/>
    <m/>
    <d v="2017-08-17T10:40:12"/>
    <m/>
    <d v="2017-08-17T10:47:21"/>
    <d v="2017-08-14T00:00:00"/>
  </r>
  <r>
    <x v="52"/>
    <s v="Revise a User's Secured Credit Limit for TPD Section X2.2.6(b) purposes"/>
    <s v="Occurrence of the event referred to in TPD Section X2.2.6(b)"/>
    <s v="Review User's Secured Credit Limit and security provided (if any), and where appropriate, revise the User's Secured Credit Limit in accordance with the Energy Balancing Credit Rules"/>
    <s v="As soon as reasonably practicable following occurrence of the event referred to in TPD Section X2.2.6(b)"/>
    <s v="Update the record of the User's Secured Credit Limit"/>
    <s v="Review 100% of existing Security arrangements and obtain replacements (if applicable) annually."/>
    <s v="TPD Section X2.2.6(b)"/>
    <n v="3"/>
    <s v=" reporting ref 30_x000a_"/>
    <s v="Business Ops: IC&amp;C"/>
    <s v="Dan Donvan"/>
    <s v="Lorraine O'Shaughnessy"/>
    <d v="2017-08-01T00:00:00"/>
    <x v="0"/>
    <m/>
    <m/>
    <d v="2017-08-17T10:40:12"/>
    <m/>
    <d v="2017-08-17T10:47:21"/>
    <d v="2017-08-14T00:00:00"/>
  </r>
  <r>
    <x v="53"/>
    <s v="Submission of a Cash Call to a User"/>
    <s v="User's Outstanding Relevant Balancing Indebtedness exceeds the User's Cash Call Limit"/>
    <s v="Send the User a Cash Call notice"/>
    <s v="As soon as reasonably practicable following calculation of the User's Outstanding Relevant Balancing Indebtedness"/>
    <s v="Facsimile or telephone confirmed by facsimile (in the format set out in the Energy Balancing Credit Rules)"/>
    <s v="Issue 90% of cash calls by 3pm every Business Day "/>
    <s v="TPD Section X2.6.1 "/>
    <n v="3"/>
    <s v=" reporting ref 25"/>
    <s v="Business Ops: IC&amp;C"/>
    <s v="Dan Donvan"/>
    <s v="Lorraine O'Shaughnessy"/>
    <d v="2017-08-01T00:00:00"/>
    <x v="0"/>
    <m/>
    <m/>
    <d v="2017-08-17T10:40:12"/>
    <m/>
    <d v="2017-08-17T10:47:21"/>
    <d v="2017-08-14T00:00:00"/>
  </r>
  <r>
    <x v="54"/>
    <s v="Notification of non payment by a User of a Cash Call"/>
    <s v="Non payment of the Cash Call by the User by close of the Business Day following Day on which Cash Call was made by the CDSP"/>
    <s v="Send notice of non payment to the User and send a copy of the notice to the Authority and suspend credit payments to User"/>
    <s v="As soon as reasonably practicable following non payment by the User"/>
    <s v="Telephone confirmed by facsimile and first class pre-paid post"/>
    <s v="Issue 100% of failure to pay notices on the next Business Day following the Payment Due Date"/>
    <s v="TPD Sections X2.9.1 and X2.9.4"/>
    <n v="3"/>
    <s v=" reporting ref 26"/>
    <s v="Business Ops: IC&amp;C"/>
    <s v="Dan Donvan"/>
    <s v="Lorraine O'Shaughnessy"/>
    <d v="2017-08-01T00:00:00"/>
    <x v="0"/>
    <m/>
    <m/>
    <d v="2017-08-17T10:40:12"/>
    <m/>
    <d v="2017-08-17T10:47:21"/>
    <d v="2017-08-14T00:00:00"/>
  </r>
  <r>
    <x v="55"/>
    <s v="Notification of the non payment by a User of an Energy Balancing Invoice "/>
    <s v="Non payment of the net invoice Amount under an Energy Balancing Invoice on the Invoice Due Date "/>
    <s v="Send notice to the User that a Termination Notice may be issued in the event of the continued non payment of the net invoice Amount and send a copy of the notice to the Authority"/>
    <s v="As soon as reasonably practicable following the Invoice Due Date"/>
    <s v="Telephone, confirmed by facsimile or  first class pre-paid post"/>
    <s v="a) Collect 98% of Cash by the Payment Due Date – measured as an average monthly year to date total (January to December of any one year)                                 b) Collect 100% of Cash by the Payment Due Date + 2 Business Days                                 _x000a_ c) Record 95% of receipted payments by D+1 "/>
    <s v="TPD Sections X3.2.1 and X3.2.3"/>
    <n v="3"/>
    <s v=" reporting ref 27, 28, 29"/>
    <s v="Business Ops: IC&amp;C"/>
    <s v="Dan Donvan"/>
    <s v="Lorraine O'Shaughnessy"/>
    <d v="2017-08-01T00:00:00"/>
    <x v="0"/>
    <m/>
    <m/>
    <d v="2017-08-17T10:40:12"/>
    <m/>
    <d v="2017-08-17T10:47:21"/>
    <d v="2017-08-14T00:00:00"/>
  </r>
  <r>
    <x v="56"/>
    <s v="Registration of an iGT System"/>
    <s v="Unless notified of a rejection the iGT System register request is deemed to be approved."/>
    <s v="Creation of the iGT System on UK Link system and the allocation of the CSEP Id to the iGT System._x000a_Where applicable, the provision of information to the relevant Gas Transporter and Shipper(s)"/>
    <s v="As soon as reasonably practicable"/>
    <s v="UK Link"/>
    <s v="Within 2 Business Days of deemed approval"/>
    <s v="IGTAD B2.4.1"/>
    <n v="1"/>
    <s v="New"/>
    <s v="Business Ops: CDS"/>
    <s v="Dave Ackers "/>
    <s v="Lee Jackson"/>
    <d v="2017-08-01T00:00:00"/>
    <x v="0"/>
    <s v="Not aware of any failing - 08/08/17"/>
    <m/>
    <d v="2017-08-17T10:40:12"/>
    <m/>
    <d v="2017-08-17T10:47:21"/>
    <m/>
  </r>
  <r>
    <x v="57"/>
    <s v="Operation, management and support of Data Centres"/>
    <s v="Requirement to operate, manage and support Data Centres"/>
    <s v="Operating, managing and supporting Data Centres"/>
    <s v="Ongoing"/>
    <s v="Online access to UK Link Gemini"/>
    <s v="Provide 99% availability of UK Link Gemini within scheduled service hours at 23 hours per day Monday to Saturday and at 22 hours on Sundays (reflecting Planned Downtime for scheduled maintenance in accordance with UK Link Manual)"/>
    <s v="UKLink Manual"/>
    <n v="1"/>
    <s v=" reporting ref 1"/>
    <s v="IS Operations"/>
    <s v="Annie Griffiths"/>
    <s v="Robert Smith"/>
    <d v="2017-08-01T00:00:00"/>
    <x v="0"/>
    <m/>
    <m/>
    <d v="2017-08-17T10:40:12"/>
    <m/>
    <d v="2017-08-17T10:47:21"/>
    <m/>
  </r>
  <r>
    <x v="58"/>
    <s v="Operation, management and support of Application Servers"/>
    <s v="Requirement to operate, manage and support Application Servers"/>
    <s v="Operating, managing and supporting Application Servers, including storage management, systems programming, capacity planning, performance tuning and maintenance"/>
    <s v="Ongoing"/>
    <s v="Online access to UK Link Gemini "/>
    <s v="Provide 99% availability of UK Link Gemini within scheduled service hours at 23 hours per day Monday to Saturday and at 22 hours on Sundays (reflecting Planned Downtime for scheduled maintenance in accordance with UK Link Manual)"/>
    <s v="UKLink Manual"/>
    <n v="1"/>
    <s v=" reporting ref 1"/>
    <s v="IS Operations"/>
    <s v="Annie Griffiths"/>
    <s v="Robert Smith"/>
    <d v="2017-08-01T00:00:00"/>
    <x v="0"/>
    <m/>
    <m/>
    <d v="2017-08-17T10:40:12"/>
    <m/>
    <d v="2017-08-17T10:47:21"/>
    <m/>
  </r>
  <r>
    <x v="59"/>
    <s v="Provision of operations support for Application Servers"/>
    <s v="Requirement to provide operations support for Application Servers"/>
    <s v="Providing operations support"/>
    <s v="Ongoing"/>
    <s v="Online access to UK Link Gemini "/>
    <s v="Provide 99% availability of UK Link Gemini within scheduled service hours at 23 hours per day Monday to Saturday and at 22 hours on Sundays (reflecting Planned Downtime for scheduled maintenance in accordance with UK Link Manual)"/>
    <s v="UKLink Manual"/>
    <n v="1"/>
    <s v=" reporting ref 1"/>
    <s v="IS Operations"/>
    <s v="Annie Griffiths"/>
    <s v="Robert Smith"/>
    <d v="2017-08-01T00:00:00"/>
    <x v="0"/>
    <m/>
    <m/>
    <d v="2017-08-17T10:40:12"/>
    <m/>
    <d v="2017-08-17T10:47:21"/>
    <m/>
  </r>
  <r>
    <x v="60"/>
    <s v="Provision of information in relation to gas illegally taken"/>
    <s v="Receipt of notice of alleged incident of gas illegally taken"/>
    <s v="Submit notice to User and/or Network Operator for investigation into alleged incident or for safety visit"/>
    <s v="Within two (2) Business Days of receipt of notice and where safety prejudiced as soon as practicably possible"/>
    <s v="Contact Management Service (CMS) or Conventional Notice"/>
    <s v="Notify relevant parties of information for 100% of cases in relation to notification of gas illegally taken within 2 Business Days of receipt (excluding safety visit requirements)"/>
    <s v="Standard Condition 8"/>
    <n v="4"/>
    <s v=" reporting ref 44"/>
    <s v="Business Ops: CDS"/>
    <s v="Dave Ackers "/>
    <s v="Richard Cresswell"/>
    <d v="2017-08-01T00:00:00"/>
    <x v="0"/>
    <s v="Not aware of any failing - 16/08/17"/>
    <m/>
    <d v="2017-08-17T10:40:12"/>
    <m/>
    <d v="2017-08-17T10:47:21"/>
    <d v="2017-08-16T00:00:00"/>
  </r>
  <r>
    <x v="61"/>
    <s v="Notification of proposed connection or disconnection of meter to a service pipe"/>
    <s v="Receipt of notification of proposed connection or disconnection "/>
    <s v="Send relevant User a copy of the notification together with other relevant information which the CDSP holds in relation to the meter"/>
    <s v="Within two (2) Business Days of identification of User "/>
    <s v="UK Link Communication"/>
    <s v="Submit 100% of effective transfer of ownership and meter asset notification files in accordance with the UK Link Manual to Users by no later than the 5th day before the proposed Supply Point Registration Date "/>
    <s v="Standard Special Condition A10 paragraph 6"/>
    <n v="2"/>
    <s v=" "/>
    <s v="Business Ops: CDS"/>
    <s v="Dave Ackers "/>
    <s v="Lee Jackson"/>
    <d v="2017-08-01T00:00:00"/>
    <x v="0"/>
    <s v="Not aware of any failing - 08/08/17"/>
    <m/>
    <d v="2017-08-17T10:40:12"/>
    <m/>
    <d v="2017-08-17T10:47:21"/>
    <m/>
  </r>
  <r>
    <x v="62"/>
    <s v="Provision of relevant data to domestic customers or persons acting on their behalf (but not gas shippers or their agents) or to any customer of a gas supplier in relation to premises occupied, or to be occupied, by the customer"/>
    <s v="Receipt of request from a domestic customer or a person acting on their behalf (but not a gas shipper or its agents) or receipt of request from a customer of a gas supplier for any relevant data which relate to the premises occupied, or to be occupied, by the customer._x000a_Receipt of a request from a gas customer for the provision of the identity of the GT to the premises in question"/>
    <s v="Provide the relevant data in relation to which the request related "/>
    <s v="On receipt of request "/>
    <s v="Telephone"/>
    <s v="a) Provide supply point information and relevant data to appropriate customers between Monday to Friday 8.30am to 5pm (excluding bank holiday)      b) Answer 90% of Reportable Calls to the M Number service within 30 seconds of the call being offered to a call handler. The performance is measured over a financial year."/>
    <s v="Standard Special Condition A31 paragraph 2© and 2€"/>
    <n v="3"/>
    <s v=" reporting ref 33 and 39"/>
    <s v="Business Ops: CDS"/>
    <s v="Dave Ackers "/>
    <s v="Richard Cresswell"/>
    <d v="2017-08-01T00:00:00"/>
    <x v="0"/>
    <s v="Not aware of any failing - 16/08/17"/>
    <m/>
    <d v="2017-08-17T10:40:12"/>
    <m/>
    <d v="2017-08-17T10:47:21"/>
    <d v="2017-08-16T00:00:00"/>
  </r>
  <r>
    <x v="63"/>
    <s v="Conduct a customer satisfaction survey with shippers on the services provided to shippers on behalf of Networks."/>
    <s v="Conduct a customer satisfaction survey twice per year."/>
    <s v="Customer satisfaction survey results published to Networks and Shipper."/>
    <s v="Within two (2) months of the survey closure."/>
    <s v="Email and presentation through operational forum."/>
    <s v="Maintain an overall score of the equivalent of 3.5 or above out of 5_x000a_"/>
    <m/>
    <n v="2"/>
    <s v=" reporting ref 51"/>
    <s v="Industry Engagement"/>
    <s v="Darren Jackson"/>
    <s v="Adam Jones"/>
    <d v="2017-08-01T00:00:00"/>
    <x v="0"/>
    <m/>
    <m/>
    <d v="2017-08-17T10:40:12"/>
    <m/>
    <d v="2017-08-17T10:47:21"/>
    <m/>
  </r>
  <r>
    <x v="64"/>
    <s v="Provision of information and data held by CDSP following complaint to a Network Operator by a User, the Authority, Consumer Focus or Consumer Direct"/>
    <s v="Receipt of request from a Network Operator for the relevant information and data"/>
    <s v="Send the relevant Network Operator the relevant information and data"/>
    <s v="Within eight (8) Business Days of the receipt of the Network Operator's request"/>
    <s v="Contact Management Service (CMS)"/>
    <s v="Support 100% of requests for information and data in relation to complaints to Network Operators within 5 Business Days of receipt for 100% of Network Operators"/>
    <m/>
    <n v="3"/>
    <s v=" reporting ref 32"/>
    <s v="Industry Engagement"/>
    <s v="Darren Jackson"/>
    <s v="Mike Orsler"/>
    <d v="2017-08-01T00:00:00"/>
    <x v="0"/>
    <m/>
    <m/>
    <d v="2017-08-17T10:40:12"/>
    <m/>
    <d v="2017-08-17T10:47:21"/>
    <m/>
  </r>
  <r>
    <x v="65"/>
    <s v="Notification of submission of Invoice Documents"/>
    <s v="Submission to Users of Invoice Documents "/>
    <s v="Send Network Operator notice and relevant content relating to Invoice Documents that have been submitted to all Users (SIF &amp; SIR)"/>
    <s v="Within twenty four (24) hours of the submission of the Invoice Documents to  Users"/>
    <s v="File transfer or Conventional Notice"/>
    <s v="Notify the Network Operators of agreed Invoice Document information for 100% of invoices submitted to Users within D+1 of submission  "/>
    <m/>
    <n v="1"/>
    <s v=" reporting ref 7"/>
    <s v="Business Ops: IC&amp;C"/>
    <s v="Mark Cockayne / Fiona Cottam / Dan Donovan"/>
    <s v="tbc"/>
    <d v="2017-08-01T00:00:00"/>
    <x v="0"/>
    <s v="Not aware of any failing - 08/08/17"/>
    <m/>
    <d v="2017-08-17T10:40:12"/>
    <m/>
    <d v="2017-08-17T10:47:21"/>
    <m/>
  </r>
  <r>
    <x v="66"/>
    <s v="Notification of the failure by a User to obtain a valid Meter Reading for a monthly Read Meter"/>
    <s v="The failure by the User to provide the CDSP with a valid Meter Reading in accordance with TPD Section M 5"/>
    <s v="Send a notice to the relevant Transporter and the User of the failure of the User to provide a valid Meter Reading for the relevant monthly Read Meter"/>
    <s v="As soon as reasonably practicable following the failure by the User to provide the valid Meter Reading by the required date "/>
    <s v="Conventional Notice and email"/>
    <m/>
    <s v="TPD M5.10.2"/>
    <n v="4"/>
    <s v=" reporting ref 46"/>
    <s v="Business Ops: CDS"/>
    <s v="Dave Ackers "/>
    <s v="Richard Cresswell"/>
    <d v="2017-08-01T00:00:00"/>
    <x v="0"/>
    <s v="Not aware of any failing - 16/08/17"/>
    <m/>
    <d v="2017-08-17T10:40:12"/>
    <m/>
    <d v="2017-08-17T10:47:21"/>
    <d v="2017-08-16T00:00:00"/>
  </r>
  <r>
    <x v="67"/>
    <s v="Notification of the failure by a User to obtain a valid Meter Reading for an Annual Read Meter"/>
    <s v="The failure by the User to provide the CDSP with a valid Meter Reading in accordance with TPD Section M5"/>
    <s v="Send a notice to the relevant Transporter and the User of the failure of the User to provide a valid Meter Reading for the relevant Annual Read Meter"/>
    <s v="As soon as reasonably practicable following the failure by the User to provide the valid Meter Reading by the required date "/>
    <s v="Conventional Notice and email"/>
    <m/>
    <s v="TPD M5.10.2"/>
    <n v="4"/>
    <s v="_x000a_ reporting ref 46"/>
    <s v="Business Ops: CDS"/>
    <s v="Dave Ackers "/>
    <s v="Richard Cresswell"/>
    <d v="2017-08-01T00:00:00"/>
    <x v="0"/>
    <s v="Not aware of any failing - 16/08/17"/>
    <m/>
    <d v="2017-08-17T10:40:12"/>
    <m/>
    <d v="2017-08-17T10:47:21"/>
    <d v="2017-08-16T00:00:00"/>
  </r>
  <r>
    <x v="68"/>
    <s v="Submission of the Network Operator meter read to UK Link"/>
    <s v="Receipt of a read from the Network Operator"/>
    <s v="Send notice to User of accepted read (Must Read) onto UK Link system."/>
    <s v="As soon as reasonably practicable following receipt of read "/>
    <s v="UK Link Communication"/>
    <m/>
    <s v="TPD M5.10.2"/>
    <n v="4"/>
    <s v="_x000a_ reporting ref 46"/>
    <s v="Business Ops: CDS"/>
    <s v="Dave Ackers "/>
    <s v="Richard Cresswell"/>
    <d v="2017-08-01T00:00:00"/>
    <x v="0"/>
    <s v="Not aware of any failing - 16/08/17"/>
    <m/>
    <d v="2017-08-17T10:40:12"/>
    <m/>
    <d v="2017-08-17T10:47:21"/>
    <d v="2017-08-16T00:00:00"/>
  </r>
  <r>
    <x v="69"/>
    <s v="Provision installation and maintenance of an Option 1 IX connection._x000a_Single Cisco 2900 router_x000a_Primary link presented via BGADSL.16_x000a_Backup link presented via BGADSL.16_x000a_Server running the File Transfer Software_x000a_"/>
    <s v="Accepted quotation from the customer"/>
    <s v="A commissioned and tested Option 1 IX connection"/>
    <s v="As soon as reasonably practicable  "/>
    <s v="Physical installation"/>
    <s v="Install 100% of UK Link provided equipment and UK Link provided software within 45 Business Days of receipt"/>
    <s v="General Terms D"/>
    <n v="3"/>
    <s v=" reporting ref 37"/>
    <s v="Customer Lifecycle"/>
    <s v="Emma Smith"/>
    <s v="Dawn Gallacher"/>
    <d v="2017-08-01T00:00:00"/>
    <x v="0"/>
    <s v="to be reported Month +1"/>
    <m/>
    <d v="2017-08-17T10:40:12"/>
    <m/>
    <d v="2017-08-17T10:47:21"/>
    <s v="Not Applicable"/>
  </r>
  <r>
    <x v="70"/>
    <s v="Provision installation and maintenance of an Option 2 IX connection._x000a_Single Cisco 2900 Router_x000a_Primary link presented via 2Mb EFM or PPC_x000a_Backup link presented via BGADSL.16_x000a_Server running the File Transfer Software_x000a_"/>
    <s v="Accepted quotation from the customer"/>
    <s v="A commissioned and tested Option 2 IX connection"/>
    <s v="As soon as reasonably practicable  "/>
    <s v="Physical installation"/>
    <s v="Install 100% of UK Link provided equipment and UK Link provided software within 62 Business Days of receipt"/>
    <s v="General Terms D"/>
    <n v="3"/>
    <s v=" reporting ref 37"/>
    <s v="Customer Lifecycle"/>
    <s v="Emma Smith"/>
    <s v="Dawn Gallacher"/>
    <d v="2017-08-01T00:00:00"/>
    <x v="0"/>
    <s v="to be reported Month +1"/>
    <m/>
    <d v="2017-08-17T10:40:12"/>
    <m/>
    <d v="2017-08-17T10:47:21"/>
    <s v="Not Applicable"/>
  </r>
  <r>
    <x v="71"/>
    <s v="Provision installation and maintenance of an Option 3 IX connection._x000a_Single Cisco 2900 Router_x000a_Primary link presented via 2Mb EFM or PPC_x000a_Backup link presented via 2Mb EFM or PPC_x000a_Server running the File Transfer Software._x000a_"/>
    <s v="Accepted quotation from the customer"/>
    <s v="A commissioned and tested Option 3 IX connection"/>
    <s v="As soon as reasonably practicable  "/>
    <s v="Physical installation"/>
    <s v="Install 100% of UK Link provided equipment and UK Link provided software within 62 Business Days of receipt"/>
    <s v="General Terms D"/>
    <n v="3"/>
    <s v=" reporting ref 37"/>
    <s v="Customer Lifecycle"/>
    <s v="Emma Smith"/>
    <s v="Dawn Gallacher"/>
    <d v="2017-08-01T00:00:00"/>
    <x v="0"/>
    <s v="to be reported Month +1"/>
    <m/>
    <d v="2017-08-17T10:40:12"/>
    <m/>
    <d v="2017-08-17T10:47:21"/>
    <s v="Not Applicable"/>
  </r>
  <r>
    <x v="72"/>
    <s v="User Telephone Enquiry Service, designed to provide customers with access to specific data held within the UK Link System in relation to specific Meter Point Reference Numbers via a telephone enquiry facility._x000a_Chargeable by User Telephone Enquiry Service Volume Band including any excess charges and early termination fees._x000a_The Defined Terms for this service are in the Defined Terms worksheet."/>
    <s v="User Telephone Enquiry Service Request Acknowledgement"/>
    <s v="User Telephone Enquiry Service available via a Telephone Call"/>
    <s v="In accordance with the User Telephone Enquiry Service Request Period as stated in the User Telephone Enquiry Service Request (such period ending in 31 March in a Year) during which the Customer wishes to receive the benefit of the User Telephone Enquiry Service"/>
    <s v="Via the Telephone Number used to make the Telephone Call"/>
    <s v="For each calendar month User Telephone Enquiry Service Unplanned Downtime is no more than 5% of Core Hours._x000a_Except during periods of User Telephone Enquiry Service Planned Downtime and User Telephone Enquiry Service Unplanned Downtime, for each calendar month; answer 90% of calls within 30 seconds."/>
    <m/>
    <n v="3"/>
    <s v=" "/>
    <s v="Business Ops: CDS"/>
    <s v="Dave Ackers "/>
    <s v="Richard Cresswell"/>
    <d v="2017-08-01T00:00:00"/>
    <x v="0"/>
    <s v="Not aware of any failing - 16/08/17"/>
    <m/>
    <d v="2017-08-17T10:40:12"/>
    <m/>
    <d v="2017-08-17T10:47:21"/>
    <d v="2017-08-16T00:00:00"/>
  </r>
  <r>
    <x v="73"/>
    <s v="Query Management – Standards of Service monthly report,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x v="74"/>
    <s v="Registered User Portfolio Statement, Ad Hoc Service (for one monthly scheduled report)._x000a_The Defined Terms for this service are in the Defined Terms worksheet."/>
    <s v="Receipt of a Registered User Portfolio Report Request"/>
    <s v="Registered User Portfolio Report Acknowledgement and provision of the service"/>
    <s v="In accordance with Ad- hoc Registered User Portfolio Report Service and the dates published by the CDSP on its Website"/>
    <s v="Electronic delivery"/>
    <m/>
    <m/>
    <n v="3"/>
    <s v=" "/>
    <s v="Business Ops: CDS"/>
    <s v="Dave Ackers "/>
    <s v="Lee Jackson"/>
    <d v="2017-08-01T00:00:00"/>
    <x v="0"/>
    <m/>
    <m/>
    <d v="2017-08-17T10:40:12"/>
    <m/>
    <d v="2017-08-17T10:47:21"/>
    <m/>
  </r>
  <r>
    <x v="75"/>
    <s v="Registered User Portfolio Report Annual Service. For Customer portfolios not exceeding one million Supply Poin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x v="76"/>
    <s v="CSEPs Portfolio Report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x v="77"/>
    <s v="Unique Sites Portfolio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x v="78"/>
    <s v="Annual Asset Portfolio Annual Service (once per Year).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x v="79"/>
    <s v="Transco Asset Portfolio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x v="80"/>
    <s v="Data Portfolio Snapshot Annual Service (scheduled monthly reports)._x000a_The Defined Terms for this service are in the Defined Terms worksheet."/>
    <s v=" 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x v="81"/>
    <s v="Data Enquiry Service Last Accessed Report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x v="82"/>
    <s v="Data Enquiry Service Last Accessed Report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x v="83"/>
    <s v="Data Enquiry Service Last Accessed Report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x v="84"/>
    <s v="Historic asset and read portfolio report Annual Service._x000a_The Defined Terms for this service are in the Defined Terms worksheet."/>
    <s v="Receipt of an Annual Registered User Portfolio Report Service request"/>
    <s v="Registered User Portfolio Report Acknowledgement and provision of the service"/>
    <s v="In accordance with Annual Registered User Portfolio Report Service  and the dates published by the CDSP on its Website"/>
    <s v="Electronic delivery"/>
    <m/>
    <m/>
    <n v="3"/>
    <s v=" "/>
    <s v="Business Ops: CDS"/>
    <s v="Dave Ackers "/>
    <s v="Lee Jackson"/>
    <d v="2017-08-01T00:00:00"/>
    <x v="0"/>
    <m/>
    <m/>
    <d v="2017-08-17T10:40:12"/>
    <m/>
    <d v="2017-08-17T10:47:21"/>
    <m/>
  </r>
  <r>
    <x v="85"/>
    <s v="Historic asset and read portfolio report Annual Service._x000a_The Defined Terms for this service are in the Defined Terms worksheet."/>
    <s v="Receipt of an Annual Registered User Portfolio Report Service request"/>
    <s v="Registered User Portfolio Report Acknowledgement and provision of the service"/>
    <s v="In accordance with Annual Registered User Portfolio Report Service  and the dates published by the CDSP on its Website"/>
    <s v="Electronic delivery"/>
    <m/>
    <m/>
    <n v="3"/>
    <s v=" "/>
    <s v="Business Ops: CDS"/>
    <s v="Dave Ackers "/>
    <s v="Lee Jackson"/>
    <d v="2017-08-01T00:00:00"/>
    <x v="0"/>
    <m/>
    <m/>
    <d v="2017-08-17T10:40:12"/>
    <m/>
    <d v="2017-08-17T10:47:21"/>
    <m/>
  </r>
  <r>
    <x v="86"/>
    <s v="Email Reporting Service designed to provide customers with reports of specific data held in the UK Link System in relation to specific Meter Point Reference Numbers._x000a_The Defined Terms for this service are in the Defined Terms worksheet."/>
    <s v="A service available at any time _x000a_Receipt of an Email Reporting Request for an Email Report including Meter Point Reference Numbers"/>
    <s v="Provision of the Email Reporting Service_x000a_Email Reporting Request Acknowledgement to confirm CDSP's agreement to provide the requested Email Reporting Service"/>
    <s v="Ongoing"/>
    <s v="email"/>
    <m/>
    <m/>
    <n v="4"/>
    <s v=" "/>
    <s v="Business Ops: CDS"/>
    <s v="Dave Ackers "/>
    <s v="Lee Jackson"/>
    <d v="2017-08-01T00:00:00"/>
    <x v="0"/>
    <m/>
    <m/>
    <d v="2017-08-17T10:40:12"/>
    <m/>
    <d v="2017-08-17T10:47:21"/>
    <m/>
  </r>
  <r>
    <x v="87"/>
    <s v="Email Reporting Service up to 999 Meter Point Reference Numbers._x000a_The Defined Terms for this service are in the Defined Terms worksheet."/>
    <s v="Following receipt of an Email Reporting Request from an Authorised User, the submission of the Email Reporting Request Acknowledgement to the Customer no later than 12:00pm on a Business Day"/>
    <s v="Email report "/>
    <s v="No later than the end of the second Business Day following  submission of the Email Reporting Request Acknowledgement"/>
    <s v="email"/>
    <s v="No later than the end of the second Business Day following  submission of the Email Reporting Request Acknowledgement"/>
    <m/>
    <n v="4"/>
    <s v=" "/>
    <s v="Business Ops: CDS"/>
    <s v="Dave Ackers "/>
    <s v="Lee Jackson"/>
    <d v="2017-08-01T00:00:00"/>
    <x v="0"/>
    <m/>
    <m/>
    <d v="2017-08-17T10:40:12"/>
    <m/>
    <d v="2017-08-17T10:47:21"/>
    <m/>
  </r>
  <r>
    <x v="88"/>
    <s v="Email Reporting Service up to 999 Meter Point Reference Numbers._x000a_The Defined Terms for this service are in the Defined Terms worksheet."/>
    <s v="Following receipt of an Email Reporting Request from an Authorised User, the submission of the Email Reporting Request Acknowledgement to the Customer after 12:00pm on a Business Day"/>
    <s v="Email report "/>
    <s v="No later than the end of the  third Business Day following  submission of the Email Reporting Request Acknowledgement"/>
    <s v="email"/>
    <s v="No later than the end of the  third Business Day following  submission of the Email Reporting Request Acknowledgement"/>
    <m/>
    <n v="4"/>
    <s v=" "/>
    <s v="Business Ops: CDS"/>
    <s v="Dave Ackers "/>
    <s v="Lee Jackson"/>
    <d v="2017-08-01T00:00:00"/>
    <x v="0"/>
    <m/>
    <m/>
    <d v="2017-08-17T10:40:12"/>
    <m/>
    <d v="2017-08-17T10:47:21"/>
    <m/>
  </r>
  <r>
    <x v="89"/>
    <s v="Email Reporting Service more than 999 but less than 5000 Meter Point Reference Numbers._x000a_The Defined Terms for this service are in the Defined Terms worksheet."/>
    <s v="Following receipt of an Email Reporting Request from an Authorised User, the submission of the Email Reporting Request Acknowledgement to the Customer no later than 12:00pm on a Business Day"/>
    <s v="Email report "/>
    <s v="No later than the end of the fifth Business Day following  submission of the Email Reporting Request Acknowledgement"/>
    <s v="email"/>
    <s v="No later than the end of the fifth Business Day following  submission of the Email Reporting Request Acknowledgement"/>
    <m/>
    <n v="4"/>
    <s v=" "/>
    <s v="Business Ops: CDS"/>
    <s v="Dave Ackers "/>
    <s v="Lee Jackson"/>
    <d v="2017-08-01T00:00:00"/>
    <x v="0"/>
    <m/>
    <m/>
    <d v="2017-08-17T10:40:12"/>
    <m/>
    <d v="2017-08-17T10:47:21"/>
    <m/>
  </r>
  <r>
    <x v="90"/>
    <s v="Email Reporting Service more than 999 but less than 5000 Meter Point Reference Numbers._x000a_The Defined Terms for this service are in the Defined Terms worksheet."/>
    <s v="Following receipt of an Email Reporting Request from an Authorised User, the submission of the Email Reporting Request Acknowledgement to the Customer after 12:00pm on a Business Day"/>
    <s v="Email report "/>
    <s v="No later than the end of the sixth Business Day following  submission of the Email Reporting Request Acknowledgement"/>
    <s v="email"/>
    <s v="No later than the end of the sixth Business Day following  submission of the Email Reporting Request Acknowledgement"/>
    <m/>
    <n v="4"/>
    <s v=" "/>
    <s v="Business Ops: CDS"/>
    <s v="Dave Ackers "/>
    <s v="Lee Jackson"/>
    <d v="2017-08-01T00:00:00"/>
    <x v="0"/>
    <m/>
    <m/>
    <d v="2017-08-17T10:40:12"/>
    <m/>
    <d v="2017-08-17T10:47:21"/>
    <m/>
  </r>
  <r>
    <x v="91"/>
    <s v="Data Enquiry Service._x000a_ A web based tool designed to be used by the Authorised Users   to interrogate certain data relating to a supply meter point._x000a_The Defined Terms for this service are in the Defined Terms worksheet."/>
    <s v="Ongoing_x000a_"/>
    <s v="Provision of the Data Enquiry Service."/>
    <s v="Core Hours 08:00 to 18:00 hours Monday to Friday (excluding non Business Days) and on 24 and 31 December where these days are Business Days from 08:00 to 12:00 hours and on Saturday from 08:00 to 12:00 hours (excluding 25 December and 1 January where applicable)"/>
    <s v="Via the internet, on internet browsers Internet Explorer 6, 7 and 8, and Mozilla Firefox 3 (which list of browsers may change from time to time upon not less than 2 months’ notice by the CDSP to Customers),"/>
    <s v="Part a - 97% availability during Core Hours._x000a_Part b - no Data Enquiry Service Planned Downtime to exceed 4 continuous hours within Core Hours on a day"/>
    <s v=" "/>
    <n v="2"/>
    <s v=" "/>
    <s v="IS Operations"/>
    <s v="Annie Griffiths"/>
    <s v="Robert Smith"/>
    <d v="2017-08-01T00:00:00"/>
    <x v="0"/>
    <m/>
    <m/>
    <d v="2017-08-17T10:40:12"/>
    <m/>
    <d v="2017-08-17T10:47:21"/>
    <m/>
  </r>
  <r>
    <x v="92"/>
    <s v="Data Enquiry Service data update._x000a_The Defined Terms for this service are in the Defined Terms worksheet."/>
    <s v="Ongoing"/>
    <s v="Provision of updated data to the Data Enquiry Service"/>
    <s v="Data updated within two (2) Business Days following the date of receipt and acceptance by the CDSP of such data"/>
    <s v="Publication on the Data Enquiry Service"/>
    <s v=" "/>
    <s v=" "/>
    <n v="2"/>
    <s v=" "/>
    <s v="IS Operations"/>
    <s v="Annie Griffiths"/>
    <s v="Robert Smith"/>
    <d v="2017-08-01T00:00:00"/>
    <x v="0"/>
    <m/>
    <m/>
    <d v="2017-08-17T10:40:12"/>
    <m/>
    <d v="2017-08-17T10:47:21"/>
    <m/>
  </r>
  <r>
    <x v="93"/>
    <s v="Data Enquiry Service Access Request._x000a_The Defined Terms for this service are in the Defined Terms worksheet."/>
    <s v="Receipt of a Data Enquiry Service Access Request"/>
    <s v="Data Enquiry Service Access Request Acknowledgement"/>
    <s v="none specified"/>
    <s v="email"/>
    <s v="????"/>
    <s v=" "/>
    <n v="3"/>
    <s v=" "/>
    <s v="IS Operations"/>
    <s v="Annie Griffiths"/>
    <s v="Paul Crump"/>
    <d v="2017-08-01T00:00:00"/>
    <x v="0"/>
    <m/>
    <m/>
    <d v="2017-08-17T10:40:12"/>
    <m/>
    <d v="2017-08-17T10:47:21"/>
    <m/>
  </r>
  <r>
    <x v="94"/>
    <s v="Creation of Data Enquiry Service Account (s)._x000a_The Defined Terms for this service are in the Defined Terms worksheet."/>
    <s v="Data Enquiry Service Access Request Acknowledgement"/>
    <s v="Created Data Enquiry Service Account (s)"/>
    <s v="No later than the end of the tenth Business Day following the Business Day on which the CDSP issues its Data Enquiry Service Access Request Acknowledgement, or later upon the date requested by the Customer"/>
    <s v="email"/>
    <s v="No later than the end of the tenth Business Day following the Business Day on which the CDSP issues its Data Enquiry Service Access Request Acknowledgement, or later upon the date requested by the Customer._x000a_In the event the standard is not met, the no charge shall be levied in respect of that Data Enquiry Service Account from the day following that on which it should have been deleted had the performance standard been satisfied."/>
    <s v=" "/>
    <n v="3"/>
    <s v=" "/>
    <s v="IS Operations"/>
    <s v="Annie Griffiths"/>
    <s v="Paul Crump"/>
    <d v="2017-08-01T00:00:00"/>
    <x v="0"/>
    <m/>
    <m/>
    <d v="2017-08-17T10:40:12"/>
    <m/>
    <d v="2017-08-17T10:47:21"/>
    <m/>
  </r>
  <r>
    <x v="95"/>
    <s v="Deletion of a Data Enquiry Service Account (s)._x000a_The Defined Terms for this service are in the Defined Terms worksheet."/>
    <s v="Data Enquiry Service Access Request Acknowledgement"/>
    <s v="Deleted Data Enquiry Service Account(s)"/>
    <s v="No later than the end of the tenth Business Day following the Business Day on which the CDSP issues its Data Enquiry Service Access Request Acknowledgement, or later upon the date requested by the Customer"/>
    <s v="email"/>
    <s v="No later than the end of the tenth Business Day following the Business Day on which the CDSP issues its Data Enquiry Service Access Request Acknowledgement, or later upon the date requested by the Customer"/>
    <s v=" "/>
    <n v="4"/>
    <s v=" "/>
    <s v="IS Operations"/>
    <s v="Annie Griffiths"/>
    <s v="Paul Crump"/>
    <d v="2017-08-01T00:00:00"/>
    <x v="0"/>
    <m/>
    <m/>
    <d v="2017-08-17T10:40:12"/>
    <m/>
    <d v="2017-08-17T10:47:21"/>
    <m/>
  </r>
  <r>
    <x v="96"/>
    <s v="Telephone helpline service password re-set._x000a_The Defined Terms for this service are in the Defined Terms worksheet."/>
    <s v="Request from the Customer for a Data Enquiry Service Account password re-set"/>
    <s v="Re-set password"/>
    <s v="No later than the end of the Business Day following the logging of the Customer's request via the telephone helpline"/>
    <s v="UK Link Helpline"/>
    <s v="No later than the end of the Business Day following the logging of the Customer's request via the telephone helpline"/>
    <m/>
    <n v="3"/>
    <s v=" "/>
    <s v="IS Operations"/>
    <s v="Annie Griffiths"/>
    <s v="Paul Crump"/>
    <d v="2017-08-01T00:00:00"/>
    <x v="0"/>
    <m/>
    <m/>
    <d v="2017-08-17T10:40:12"/>
    <m/>
    <d v="2017-08-17T10:47:21"/>
    <m/>
  </r>
  <r>
    <x v="97"/>
    <s v="Telephone helpline services fault reporting._x000a_The Defined Terms for this service are in the Defined Terms worksheet."/>
    <s v="Request from the Customer to record a fault"/>
    <s v="Fault recorded"/>
    <s v="Ongoing"/>
    <s v="UK Link Helpline"/>
    <s v="None"/>
    <m/>
    <n v="3"/>
    <s v=" "/>
    <s v="IS Operations"/>
    <s v="Annie Griffiths"/>
    <s v="Paul Crump"/>
    <d v="2017-08-01T00:00:00"/>
    <x v="0"/>
    <m/>
    <m/>
    <d v="2017-08-17T10:40:12"/>
    <m/>
    <d v="2017-08-17T10:47:21"/>
    <m/>
  </r>
  <r>
    <x v="98"/>
    <s v="M Number DVD Service to provide customers with an electronic copy in DVD format of selected items for supply meter point records. An annual service for the period 1st April to 31st March the following year (a Year)._x000a_The Defined Terms for this service are in the Defined Terms worksheet._x000a_"/>
    <s v="Receipt of a M Number DVD Service Request from an Authorised Requester for the Annual M Number DVD  Service"/>
    <s v="M Number DVD Service Acknowledgement and provision of the Annual M Number DVD Service"/>
    <s v="Delivery on each of the relevant M Number DVD within 20 Business Days of the relevant M Number Quarter Day; 30 June, 30 Septembers, 31 December, 31 March"/>
    <s v="M Number DVD sent by first class recorded delivery post"/>
    <s v="Issue DVD in accordance with the time for delivery of service requirement"/>
    <m/>
    <n v="3"/>
    <s v=" "/>
    <s v="Business Ops: CDS"/>
    <s v="Dave Ackers "/>
    <s v="Lee Jackson"/>
    <d v="2017-08-01T00:00:00"/>
    <x v="0"/>
    <m/>
    <m/>
    <d v="2017-08-17T10:40:12"/>
    <m/>
    <d v="2017-08-17T10:47:21"/>
    <m/>
  </r>
  <r>
    <x v="99"/>
    <s v="Registration of an iGT System"/>
    <s v="Receipt of a request from an iGT to register an iGT System and the provision by the iGT of the iGT System registration data"/>
    <s v="Provision of the iGT System register request to the relevant Gas Transporter, and for information to any other iGT where nested arrangements exist (or are being proposed)"/>
    <s v="Within 2 Business Days of receipt"/>
    <s v="UK Link"/>
    <s v="100% within 2 Business Days of receipt"/>
    <m/>
    <n v="1"/>
    <s v="New"/>
    <s v="Business Ops: CDS"/>
    <s v="Dave Ackers "/>
    <s v="Lee Jackson"/>
    <d v="2017-08-01T00:00:00"/>
    <x v="0"/>
    <s v="Not aware of any failing - 08/08/17"/>
    <m/>
    <d v="2017-08-17T10:40:12"/>
    <m/>
    <d v="2017-08-17T10:47:21"/>
    <m/>
  </r>
  <r>
    <x v="100"/>
    <s v="Maintenance of iGT System data"/>
    <s v="Receipt of a request to update iGT System registration data"/>
    <s v="Updated iGT System registration data._x000a_Where applicable, the provision of update notifications to the relevant Gas Transporter, Shipper(s) and iGTs (where nested arrangements exist)"/>
    <s v="Within 2 Business Days of receipt"/>
    <s v="UK Link"/>
    <s v="100% within 2 Business Days of receipt"/>
    <m/>
    <n v="1"/>
    <s v="New"/>
    <s v="Business Ops: CDS"/>
    <s v="Dave Ackers "/>
    <s v="Lee Jackson"/>
    <d v="2017-08-01T00:00:00"/>
    <x v="0"/>
    <s v="Not aware of any failing - 08/08/17"/>
    <m/>
    <d v="2017-08-17T10:40:12"/>
    <m/>
    <d v="2017-08-17T10:47:21"/>
    <m/>
  </r>
  <r>
    <x v="101"/>
    <s v="Provision of opening standing data and opening meter reading information for the IGT System and IGT System Supply Meter Point"/>
    <s v="Receipt of a request to record opening standing data and opening meter reading information from the iGT"/>
    <s v="Updated IGT System and IGT System Supply Meter Point data._x000a_Where applicable, the provision of an update notifications to the relevant Gas Transporter and Shipper(s)"/>
    <s v="Within 2 Business Days of receipt"/>
    <s v="UK Link"/>
    <s v="100% within 2 Business Days of receipt"/>
    <m/>
    <n v="1"/>
    <s v="New"/>
    <s v="Business Ops: CDS"/>
    <s v="Dave Ackers "/>
    <s v="Lee Jackson"/>
    <d v="2017-08-01T00:00:00"/>
    <x v="0"/>
    <s v="Not aware of any failing - 08/08/17"/>
    <m/>
    <d v="2017-08-17T10:40:12"/>
    <m/>
    <d v="2017-08-17T10:47:21"/>
    <m/>
  </r>
  <r>
    <x v="102"/>
    <s v="iGT Queries"/>
    <s v="Receipt from an iGT of a query in respect of data held on the Supply Point Register"/>
    <s v="Record, investigate and resolve the query "/>
    <s v="As soon as reasonably practicable following receipt of the query"/>
    <s v="Contact Management Service (CMS)"/>
    <s v="a) Resolve 50% of iGT queries within 10 Xoserve days within the calendar month for 100% of iGTs_x000a_b) Resolve 70% of iGT queries within 20 Xoserve days within the calendar month for 100% of iGTs_x000a_c) Resolve 90% of iGT queries within 40 Xoserve days within the calendar month for 100% of iGTs_x000a_d) Resolve 100% of iGT queries within 80 Xoserve days within the calendar month for 100% of iGTs_x000a_"/>
    <m/>
    <n v="3"/>
    <s v="New"/>
    <s v="Business Ops: CDS"/>
    <s v="Dave Ackers "/>
    <s v="Richard Cresswell"/>
    <d v="2017-08-01T00:00:00"/>
    <x v="0"/>
    <s v="Not aware of any failing - 16/08/17"/>
    <m/>
    <d v="2017-08-17T10:40:12"/>
    <m/>
    <d v="2017-08-17T10:47:21"/>
    <d v="2017-08-16T00:00:00"/>
  </r>
  <r>
    <x v="103"/>
    <s v="Provision of information in relation to gas illegally taken"/>
    <s v="Receipt of notice of alleged incident of gas illegally taken"/>
    <s v="Submit notice to User and/or Network Operator for investigation into alleged incident or for safety visit"/>
    <s v="Within two (2) Business Days of receipt of notice and where safety prejudiced as soon as practicably possible"/>
    <s v="Contact Management Service (CMS) or Conventional Notice"/>
    <s v="Notify relevant parties of information for 100% of cases in relation to notification of gas illegally taken within 2 Business Days of receipt (excluding safety visit requirements)"/>
    <m/>
    <n v="4"/>
    <s v="New"/>
    <s v="Business Ops: CDS"/>
    <s v="Dave Ackers "/>
    <s v="Richard Cresswell"/>
    <d v="2017-08-01T00:00:00"/>
    <x v="0"/>
    <s v="Not aware of any failing - 16/08/17"/>
    <m/>
    <d v="2017-08-17T10:40:12"/>
    <m/>
    <d v="2017-08-17T10:47:21"/>
    <d v="2017-08-16T00:00:00"/>
  </r>
  <r>
    <x v="104"/>
    <s v="Provision of relevant data to domestic customers or persons acting on their behalf (but not gas shippers or their agents) or to any customer of a gas supplier in relation to premises occupied, or to be occupied, by the customer"/>
    <s v="Receipt of request from a domestic customer or a person acting on their behalf (but not a gas shipper or its agents) for relevant data or receipt of request from a customer of a gas supplier for any relevant data referred to a which relate to the premises occupied, or to be occupied, by the customer._x000a_Receipt of a request from a gas customer for the provision of the identity of the GT to the premises in question"/>
    <s v="Provide the relevant data in relation to which the request related "/>
    <s v="On receipt of request "/>
    <s v="Telephone"/>
    <s v="a) Provide supply point information and relevant data to appropriate customers between Monday to Friday 8.30am to 5pm (excluding bank holiday)      b) Answer 90% of Reportable Calls to the M Number service within 30 seconds of the call being offered to a call handler. The performance is measured over a financial year."/>
    <m/>
    <n v="3"/>
    <s v="New"/>
    <s v="Business Ops: CDS"/>
    <s v="Dave Ackers "/>
    <s v="Richard Cresswell"/>
    <d v="2017-08-01T00:00:00"/>
    <x v="0"/>
    <s v="Not aware of any failing - 16/08/17"/>
    <m/>
    <d v="2017-08-17T10:40:12"/>
    <m/>
    <d v="2017-08-17T10:47:21"/>
    <d v="2017-08-16T00:00:00"/>
  </r>
  <r>
    <x v="105"/>
    <s v="Supply point register daily delta files"/>
    <s v="Ongoing"/>
    <s v="Provision of supply point register daily delta file to each iGT"/>
    <s v="Daily (calendar day)"/>
    <s v="UK Link Communication"/>
    <s v="Within 2 Business Days of the update being applied to UK Link"/>
    <m/>
    <n v="1"/>
    <s v="New"/>
    <s v="Business Ops: CDS"/>
    <s v="Dave Ackers "/>
    <s v="Lee Jackson"/>
    <d v="2017-08-01T00:00:00"/>
    <x v="0"/>
    <s v="Not aware of any failing - 08/08/17"/>
    <m/>
    <d v="2017-08-17T10:40:12"/>
    <m/>
    <d v="2017-08-17T10:47:21"/>
    <m/>
  </r>
  <r>
    <x v="106"/>
    <s v="Quarterly re-fresh of iGT supply point and supply meter point portfolio"/>
    <s v="Quarterly"/>
    <s v="Provision of supply point register quarterly extract file to each iGT"/>
    <s v="Quarterly"/>
    <s v="UK Link Communication or alternative secure means"/>
    <s v="Following the end of the quarter; within 2 Business Days if via UK Link Communication or 15 business days if via other means"/>
    <m/>
    <n v="3"/>
    <s v="New"/>
    <s v="Business Ops: CDS"/>
    <s v="Dave Ackers "/>
    <s v="Lee Jackson"/>
    <d v="2017-08-01T00:00:00"/>
    <x v="0"/>
    <s v="Not aware of any failing - 08/08/17"/>
    <m/>
    <d v="2017-08-17T10:40:12"/>
    <m/>
    <d v="2017-08-17T10:47:21"/>
    <m/>
  </r>
  <r>
    <x v="107"/>
    <s v="Meter reading report (a report of readings accepted on to UK Link each week)"/>
    <s v="Weekly"/>
    <s v="Provision of meter readings  report to each iGT"/>
    <s v="Weekly in arrears"/>
    <s v="UK Link Communication or alternative secure means"/>
    <s v="Within 2 Business Days following the end of the relevant week."/>
    <m/>
    <n v="4"/>
    <s v="New"/>
    <s v="Business Ops: CDS"/>
    <s v="Dave Ackers "/>
    <s v="Lee Jackson"/>
    <d v="2017-08-01T00:00:00"/>
    <x v="0"/>
    <s v="Not aware of any failing - 08/08/17"/>
    <m/>
    <d v="2017-08-17T10:40:12"/>
    <m/>
    <d v="2017-08-17T10:47:21"/>
    <m/>
  </r>
  <r>
    <x v="108"/>
    <s v="Notification of confirmation of the first registration of an iGTS Supply Meter Point"/>
    <s v="First registration of an iGT Supply Meter Point reaches confirmation status"/>
    <s v="Provision of a report notifying of the confirmation of the first registration of an iGTS Supply Meter Point"/>
    <s v="Daily  "/>
    <s v="UK Link communication"/>
    <s v="Within 2 Business Days of the of the confirmation status being reached."/>
    <m/>
    <n v="3"/>
    <s v="New"/>
    <s v="Business Ops: CDS"/>
    <s v="Dave Ackers "/>
    <s v="Lee Jackson"/>
    <d v="2017-08-01T00:00:00"/>
    <x v="0"/>
    <s v="Not aware of any failing - 08/08/17"/>
    <m/>
    <d v="2017-08-17T10:40:12"/>
    <m/>
    <d v="2017-08-17T10:47:21"/>
    <m/>
  </r>
  <r>
    <x v="109"/>
    <s v="CSEP Max AQ monitoring and report provision"/>
    <s v="Where iGT Supply Meter Point annual quantities in aggregate exceed 85% of the CSEP Max AQ."/>
    <s v="Provision of a report to the relevant Gas Transporter and independent Gas Transporter"/>
    <s v="Within 2 Business Days of the CSEP 85% Max Aq tolerance breach"/>
    <s v="UK Link"/>
    <s v="Within 2 Business Days of the CSEP 85% Max AQ tolerance breach"/>
    <m/>
    <n v="4"/>
    <s v="New"/>
    <s v="Business Ops: CDS"/>
    <s v="Dave Ackers "/>
    <s v="Lee Jackson"/>
    <d v="2017-08-01T00:00:00"/>
    <x v="0"/>
    <m/>
    <m/>
    <d v="2017-08-17T10:40:12"/>
    <m/>
    <d v="2017-08-17T10:47:21"/>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PivotTable7" cacheId="9" applyNumberFormats="0" applyBorderFormats="0" applyFontFormats="0" applyPatternFormats="0" applyAlignmentFormats="0" applyWidthHeightFormats="1" dataCaption="Values" updatedVersion="4" minRefreshableVersion="3" useAutoFormatting="1" rowGrandTotals="0" itemPrintTitles="1" createdVersion="4" indent="0" outline="1" outlineData="1" multipleFieldFilters="0">
  <location ref="U3" firstHeaderRow="1" firstDataRow="1" firstDataCol="1" rowPageCount="1" colPageCount="1"/>
  <pivotFields count="21">
    <pivotField axis="axisRow" showAll="0">
      <items count="111">
        <item x="56"/>
        <item x="57"/>
        <item x="58"/>
        <item x="59"/>
        <item x="38"/>
        <item x="39"/>
        <item x="40"/>
        <item x="41"/>
        <item x="42"/>
        <item x="43"/>
        <item x="44"/>
        <item x="45"/>
        <item x="46"/>
        <item x="47"/>
        <item x="48"/>
        <item x="49"/>
        <item x="50"/>
        <item x="51"/>
        <item x="52"/>
        <item x="53"/>
        <item x="54"/>
        <item x="55"/>
        <item x="60"/>
        <item x="61"/>
        <item x="62"/>
        <item x="63"/>
        <item x="64"/>
        <item x="65"/>
        <item x="103"/>
        <item x="104"/>
        <item x="102"/>
        <item x="105"/>
        <item x="106"/>
        <item x="107"/>
        <item x="108"/>
        <item x="109"/>
        <item x="99"/>
        <item x="100"/>
        <item x="101"/>
        <item x="0"/>
        <item x="1"/>
        <item x="2"/>
        <item x="3"/>
        <item x="4"/>
        <item x="5"/>
        <item x="6"/>
        <item x="7"/>
        <item x="8"/>
        <item x="9"/>
        <item x="10"/>
        <item x="11"/>
        <item x="12"/>
        <item x="13"/>
        <item x="14"/>
        <item x="15"/>
        <item x="16"/>
        <item x="17"/>
        <item x="18"/>
        <item x="34"/>
        <item x="35"/>
        <item x="19"/>
        <item x="20"/>
        <item x="21"/>
        <item x="22"/>
        <item x="23"/>
        <item x="24"/>
        <item x="25"/>
        <item x="26"/>
        <item x="27"/>
        <item x="28"/>
        <item x="29"/>
        <item x="30"/>
        <item x="31"/>
        <item x="32"/>
        <item x="33"/>
        <item x="36"/>
        <item x="37"/>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numFmtId="17" showAll="0" defaultSubtotal="0"/>
    <pivotField axis="axisPage" multipleItemSelectionAllowed="1" showAll="0">
      <items count="5">
        <item m="1" x="1"/>
        <item h="1" m="1" x="3"/>
        <item h="1" m="1" x="2"/>
        <item h="1" x="0"/>
        <item t="default"/>
      </items>
    </pivotField>
    <pivotField showAll="0"/>
    <pivotField showAll="0"/>
    <pivotField numFmtId="22" showAll="0" defaultSubtotal="0"/>
    <pivotField showAll="0" defaultSubtotal="0"/>
    <pivotField numFmtId="22" showAll="0" defaultSubtotal="0"/>
    <pivotField showAll="0"/>
  </pivotFields>
  <rowFields count="1">
    <field x="0"/>
  </rowFields>
  <colItems count="1">
    <i/>
  </colItems>
  <pageFields count="1">
    <pageField fld="14"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6" cacheId="8" applyNumberFormats="0" applyBorderFormats="0" applyFontFormats="0" applyPatternFormats="0" applyAlignmentFormats="0" applyWidthHeightFormats="1" dataCaption="Values" updatedVersion="4" minRefreshableVersion="3" useAutoFormatting="1" rowGrandTotals="0" itemPrintTitles="1" createdVersion="4" indent="0" outline="1" outlineData="1" multipleFieldFilters="0">
  <location ref="R3" firstHeaderRow="1" firstDataRow="1" firstDataCol="1" rowPageCount="1" colPageCount="1"/>
  <pivotFields count="21">
    <pivotField axis="axisRow" showAll="0">
      <items count="111">
        <item x="56"/>
        <item x="57"/>
        <item x="58"/>
        <item x="59"/>
        <item x="38"/>
        <item x="39"/>
        <item x="40"/>
        <item x="41"/>
        <item x="42"/>
        <item x="43"/>
        <item x="44"/>
        <item x="45"/>
        <item x="46"/>
        <item x="47"/>
        <item x="48"/>
        <item x="49"/>
        <item x="50"/>
        <item x="51"/>
        <item x="52"/>
        <item x="53"/>
        <item x="54"/>
        <item x="55"/>
        <item x="60"/>
        <item x="61"/>
        <item x="62"/>
        <item x="63"/>
        <item x="64"/>
        <item x="65"/>
        <item x="103"/>
        <item x="104"/>
        <item x="102"/>
        <item x="105"/>
        <item x="106"/>
        <item x="107"/>
        <item x="108"/>
        <item x="109"/>
        <item x="99"/>
        <item x="100"/>
        <item x="101"/>
        <item x="0"/>
        <item x="1"/>
        <item x="2"/>
        <item x="3"/>
        <item x="4"/>
        <item x="5"/>
        <item x="6"/>
        <item x="7"/>
        <item x="8"/>
        <item x="9"/>
        <item x="10"/>
        <item x="11"/>
        <item x="12"/>
        <item x="13"/>
        <item x="14"/>
        <item x="15"/>
        <item x="16"/>
        <item x="17"/>
        <item x="18"/>
        <item x="34"/>
        <item x="35"/>
        <item x="19"/>
        <item x="20"/>
        <item x="21"/>
        <item x="22"/>
        <item x="23"/>
        <item x="24"/>
        <item x="25"/>
        <item x="26"/>
        <item x="27"/>
        <item x="28"/>
        <item x="29"/>
        <item x="30"/>
        <item x="31"/>
        <item x="32"/>
        <item x="33"/>
        <item x="36"/>
        <item x="37"/>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numFmtId="17" showAll="0" defaultSubtotal="0"/>
    <pivotField axis="axisPage" multipleItemSelectionAllowed="1" showAll="0">
      <items count="5">
        <item h="1" m="1" x="3"/>
        <item m="1" x="2"/>
        <item m="1" x="1"/>
        <item h="1" x="0"/>
        <item t="default"/>
      </items>
    </pivotField>
    <pivotField showAll="0"/>
    <pivotField showAll="0"/>
    <pivotField numFmtId="22" showAll="0" defaultSubtotal="0"/>
    <pivotField showAll="0" defaultSubtotal="0"/>
    <pivotField numFmtId="22" showAll="0" defaultSubtotal="0"/>
    <pivotField showAll="0"/>
  </pivotFields>
  <rowFields count="1">
    <field x="0"/>
  </rowFields>
  <colItems count="1">
    <i/>
  </colItems>
  <pageFields count="1">
    <pageField fld="14"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5" cacheId="5"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B22:B23" firstHeaderRow="1" firstDataRow="1" firstDataCol="0"/>
  <pivotFields count="21">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numFmtId="17" showAll="0" defaultSubtotal="0"/>
    <pivotField showAll="0"/>
    <pivotField showAll="0"/>
    <pivotField showAll="0"/>
    <pivotField numFmtId="22" showAll="0" defaultSubtotal="0"/>
    <pivotField showAll="0" defaultSubtotal="0"/>
    <pivotField numFmtId="22" showAll="0" defaultSubtotal="0"/>
    <pivotField showAll="0"/>
  </pivotFields>
  <rowItems count="1">
    <i/>
  </rowItems>
  <colItems count="1">
    <i/>
  </colItems>
  <dataFields count="1">
    <dataField name="Count of Referenc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4" cacheId="5" applyNumberFormats="0" applyBorderFormats="0" applyFontFormats="0" applyPatternFormats="0" applyAlignmentFormats="0" applyWidthHeightFormats="1" dataCaption="Values" updatedVersion="4" minRefreshableVersion="3" useAutoFormatting="1" rowGrandTotals="0" itemPrintTitles="1" createdVersion="4" indent="0" outline="1" outlineData="1" multipleFieldFilters="0">
  <location ref="B15:C16" firstHeaderRow="1" firstDataRow="1" firstDataCol="1"/>
  <pivotFields count="21">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numFmtId="17" showAll="0" defaultSubtotal="0"/>
    <pivotField axis="axisRow" showAll="0">
      <items count="5">
        <item m="1" x="3"/>
        <item m="1" x="2"/>
        <item m="1" x="1"/>
        <item x="0"/>
        <item t="default"/>
      </items>
    </pivotField>
    <pivotField showAll="0"/>
    <pivotField showAll="0"/>
    <pivotField numFmtId="22" showAll="0" defaultSubtotal="0"/>
    <pivotField showAll="0" defaultSubtotal="0"/>
    <pivotField numFmtId="22" showAll="0" defaultSubtotal="0"/>
    <pivotField showAll="0"/>
  </pivotFields>
  <rowFields count="1">
    <field x="14"/>
  </rowFields>
  <rowItems count="1">
    <i>
      <x v="3"/>
    </i>
  </rowItems>
  <colItems count="1">
    <i/>
  </colItems>
  <dataFields count="1">
    <dataField name="Count of Referenc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3" cacheId="6"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location ref="H3:I5" firstHeaderRow="1" firstDataRow="3" firstDataCol="1"/>
  <pivotFields count="21">
    <pivotField dataField="1" showAll="0"/>
    <pivotField showAll="0"/>
    <pivotField showAll="0"/>
    <pivotField showAll="0"/>
    <pivotField showAll="0"/>
    <pivotField showAll="0"/>
    <pivotField showAll="0"/>
    <pivotField showAll="0"/>
    <pivotField axis="axisCol" showAll="0">
      <items count="5">
        <item x="0"/>
        <item x="1"/>
        <item x="3"/>
        <item x="2"/>
        <item t="default"/>
      </items>
    </pivotField>
    <pivotField showAll="0"/>
    <pivotField axis="axisRow" showAll="0">
      <items count="6">
        <item x="0"/>
        <item x="2"/>
        <item x="4"/>
        <item x="3"/>
        <item x="1"/>
        <item t="default"/>
      </items>
    </pivotField>
    <pivotField showAll="0"/>
    <pivotField showAll="0"/>
    <pivotField numFmtId="17" showAll="0" defaultSubtotal="0"/>
    <pivotField axis="axisCol" showAll="0" defaultSubtotal="0">
      <items count="4">
        <item h="1" m="1" x="3"/>
        <item m="1" x="1"/>
        <item m="1" x="2"/>
        <item h="1" x="0"/>
      </items>
    </pivotField>
    <pivotField showAll="0"/>
    <pivotField showAll="0"/>
    <pivotField numFmtId="22" showAll="0" defaultSubtotal="0"/>
    <pivotField showAll="0" defaultSubtotal="0"/>
    <pivotField numFmtId="22" showAll="0" defaultSubtotal="0"/>
    <pivotField showAll="0"/>
  </pivotFields>
  <rowFields count="1">
    <field x="10"/>
  </rowFields>
  <colFields count="2">
    <field x="14"/>
    <field x="8"/>
  </colFields>
  <dataFields count="1">
    <dataField name="Count of Referenc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1" cacheId="7"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location ref="B2:F8" firstHeaderRow="1" firstDataRow="2" firstDataCol="1"/>
  <pivotFields count="21">
    <pivotField dataField="1" showAll="0"/>
    <pivotField showAll="0"/>
    <pivotField showAll="0"/>
    <pivotField showAll="0"/>
    <pivotField showAll="0"/>
    <pivotField showAll="0"/>
    <pivotField showAll="0"/>
    <pivotField showAll="0"/>
    <pivotField axis="axisCol" showAll="0">
      <items count="5">
        <item x="0"/>
        <item x="1"/>
        <item x="3"/>
        <item x="2"/>
        <item t="default"/>
      </items>
    </pivotField>
    <pivotField showAll="0"/>
    <pivotField axis="axisRow" showAll="0">
      <items count="6">
        <item x="0"/>
        <item x="2"/>
        <item x="4"/>
        <item x="3"/>
        <item x="1"/>
        <item t="default"/>
      </items>
    </pivotField>
    <pivotField showAll="0"/>
    <pivotField showAll="0"/>
    <pivotField numFmtId="17" showAll="0" defaultSubtotal="0"/>
    <pivotField showAll="0"/>
    <pivotField showAll="0"/>
    <pivotField showAll="0"/>
    <pivotField numFmtId="22" showAll="0" defaultSubtotal="0"/>
    <pivotField showAll="0" defaultSubtotal="0"/>
    <pivotField numFmtId="22" showAll="0" defaultSubtotal="0"/>
    <pivotField showAll="0"/>
  </pivotFields>
  <rowFields count="1">
    <field x="10"/>
  </rowFields>
  <rowItems count="5">
    <i>
      <x/>
    </i>
    <i>
      <x v="1"/>
    </i>
    <i>
      <x v="2"/>
    </i>
    <i>
      <x v="3"/>
    </i>
    <i>
      <x v="4"/>
    </i>
  </rowItems>
  <colFields count="1">
    <field x="8"/>
  </colFields>
  <colItems count="4">
    <i>
      <x/>
    </i>
    <i>
      <x v="1"/>
    </i>
    <i>
      <x v="2"/>
    </i>
    <i>
      <x v="3"/>
    </i>
  </colItems>
  <dataFields count="1">
    <dataField name="Count of Referenc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2" name="KPIList3" displayName="KPIList3" ref="B2:R112" totalsRowShown="0" headerRowDxfId="178" headerRowBorderDxfId="177" tableBorderDxfId="176" totalsRowBorderDxfId="175">
  <tableColumns count="17">
    <tableColumn id="1" name="Reference" dataDxfId="174"/>
    <tableColumn id="2" name="Service Requirement Description" dataDxfId="173"/>
    <tableColumn id="3" name="Service Requirement Trigger" dataDxfId="172"/>
    <tableColumn id="4" name="Service Requirement Output" dataDxfId="171"/>
    <tableColumn id="5" name="Time for delivery of service requirement" dataDxfId="170"/>
    <tableColumn id="6" name="How service requirement delivered" dataDxfId="169"/>
    <tableColumn id="7" name="Performance standard " dataDxfId="168"/>
    <tableColumn id="8" name="UNC Ref" dataDxfId="167"/>
    <tableColumn id="9" name="KPI Priority" dataDxfId="166"/>
    <tableColumn id="10" name="Mapping to Previous " dataDxfId="165"/>
    <tableColumn id="11" name="Business Area " dataDxfId="164"/>
    <tableColumn id="12" name="Business Owner _x000a_(Manager)" dataDxfId="163"/>
    <tableColumn id="13" name="Business Owner _x000a_(Lead)" dataDxfId="162"/>
    <tableColumn id="15" name="RAG Status" dataDxfId="161"/>
    <tableColumn id="16" name="Comments / Details" dataDxfId="160"/>
    <tableColumn id="17" name="What is remedial action?" dataDxfId="159"/>
    <tableColumn id="18" name="Last updated on" dataDxfId="158"/>
  </tableColumns>
  <tableStyleInfo name="TableStyleLight9" showFirstColumn="0" showLastColumn="0" showRowStripes="1" showColumnStripes="0"/>
</table>
</file>

<file path=xl/tables/table2.xml><?xml version="1.0" encoding="utf-8"?>
<table xmlns="http://schemas.openxmlformats.org/spreadsheetml/2006/main" id="1" name="KPIList" displayName="KPIList" ref="B2:V110" totalsRowShown="0" headerRowDxfId="157" dataDxfId="155" headerRowBorderDxfId="156" tableBorderDxfId="154" totalsRowBorderDxfId="153">
  <autoFilter ref="B2:V110"/>
  <tableColumns count="21">
    <tableColumn id="1" name="Reference" dataDxfId="152"/>
    <tableColumn id="2" name="KPI Obligation" dataDxfId="151"/>
    <tableColumn id="3" name="Performance Standard" dataDxfId="150"/>
    <tableColumn id="4" name="Delivery Mechanism" dataDxfId="149"/>
    <tableColumn id="5" name="Volume Constraints" dataDxfId="148"/>
    <tableColumn id="6" name="How Service is Delivered" dataDxfId="147"/>
    <tableColumn id="7" name="UNC Ref" dataDxfId="146"/>
    <tableColumn id="8" name="KPI category     (1-4)" dataDxfId="145"/>
    <tableColumn id="27" name="Column4" dataDxfId="144"/>
    <tableColumn id="22" name="Reporting Month" dataDxfId="143"/>
    <tableColumn id="15" name="RAG Status" dataDxfId="142"/>
    <tableColumn id="16" name="Comments / Details" dataDxfId="141"/>
    <tableColumn id="23" name="What is the remedial action?" dataDxfId="140"/>
    <tableColumn id="17" name=" Customer contact (Service Desk Ticket / Query / Phone call etc )" dataDxfId="139"/>
    <tableColumn id="20" name="RAG Status updated on" dataDxfId="138"/>
    <tableColumn id="19" name="Comments updated on" dataDxfId="137"/>
    <tableColumn id="14" name="Remedial action updated on" dataDxfId="136"/>
    <tableColumn id="18" name="Last updated on" dataDxfId="135"/>
    <tableColumn id="24" name="Column1" dataDxfId="134"/>
    <tableColumn id="25" name="Column2" dataDxfId="133"/>
    <tableColumn id="26" name="Column3" dataDxfId="132"/>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printerSettings" Target="../printerSettings/printerSettings4.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6"/>
  <sheetViews>
    <sheetView zoomScale="120" zoomScaleNormal="120" workbookViewId="0">
      <selection activeCell="B19" sqref="B19"/>
    </sheetView>
  </sheetViews>
  <sheetFormatPr defaultRowHeight="14.4"/>
  <cols>
    <col min="1" max="1" width="14.5546875" style="2" customWidth="1"/>
    <col min="2" max="2" width="11.6640625" style="2" customWidth="1"/>
    <col min="3" max="3" width="73.6640625" customWidth="1"/>
  </cols>
  <sheetData>
    <row r="1" spans="1:3">
      <c r="A1" s="5" t="s">
        <v>474</v>
      </c>
      <c r="B1" s="5" t="s">
        <v>473</v>
      </c>
    </row>
    <row r="2" spans="1:3">
      <c r="A2" s="4">
        <v>75791</v>
      </c>
      <c r="B2" s="2" t="s">
        <v>471</v>
      </c>
      <c r="C2" s="3" t="s">
        <v>472</v>
      </c>
    </row>
    <row r="3" spans="1:3">
      <c r="A3" s="4">
        <v>42921</v>
      </c>
      <c r="B3" s="2" t="s">
        <v>479</v>
      </c>
      <c r="C3" t="s">
        <v>480</v>
      </c>
    </row>
    <row r="4" spans="1:3">
      <c r="A4" s="4">
        <v>42922</v>
      </c>
      <c r="B4" s="2" t="s">
        <v>661</v>
      </c>
      <c r="C4" t="s">
        <v>662</v>
      </c>
    </row>
    <row r="5" spans="1:3" ht="28.8">
      <c r="A5" s="4">
        <v>42926</v>
      </c>
      <c r="B5" s="2" t="s">
        <v>670</v>
      </c>
      <c r="C5" s="11" t="s">
        <v>714</v>
      </c>
    </row>
    <row r="6" spans="1:3" ht="28.8">
      <c r="A6" s="4">
        <v>42927</v>
      </c>
      <c r="B6" s="2" t="s">
        <v>707</v>
      </c>
      <c r="C6" s="11" t="s">
        <v>708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R112"/>
  <sheetViews>
    <sheetView showGridLines="0" zoomScale="90" zoomScaleNormal="90" workbookViewId="0">
      <pane xSplit="1" ySplit="2" topLeftCell="B72" activePane="bottomRight" state="frozen"/>
      <selection pane="topRight" activeCell="B1" sqref="B1"/>
      <selection pane="bottomLeft" activeCell="A2" sqref="A2"/>
      <selection pane="bottomRight" activeCell="B79" sqref="B79"/>
    </sheetView>
  </sheetViews>
  <sheetFormatPr defaultColWidth="9.109375" defaultRowHeight="14.4"/>
  <cols>
    <col min="1" max="1" width="12.33203125" style="8" hidden="1" customWidth="1"/>
    <col min="2" max="2" width="17.33203125" style="6" customWidth="1"/>
    <col min="3" max="3" width="25.44140625" style="6" customWidth="1"/>
    <col min="4" max="4" width="33.44140625" style="6" hidden="1" customWidth="1"/>
    <col min="5" max="5" width="37.44140625" style="6" hidden="1" customWidth="1"/>
    <col min="6" max="6" width="38.5546875" style="6" hidden="1" customWidth="1"/>
    <col min="7" max="7" width="34" style="6" hidden="1" customWidth="1"/>
    <col min="8" max="8" width="25.5546875" style="6" customWidth="1"/>
    <col min="9" max="9" width="12.5546875" style="7" hidden="1" customWidth="1"/>
    <col min="10" max="10" width="11" style="6" bestFit="1" customWidth="1"/>
    <col min="11" max="11" width="22" style="6" hidden="1" customWidth="1"/>
    <col min="12" max="12" width="15.44140625" style="19" customWidth="1"/>
    <col min="13" max="13" width="18" style="19" customWidth="1"/>
    <col min="14" max="14" width="16.88671875" style="19" customWidth="1"/>
    <col min="15" max="15" width="13" style="100" customWidth="1"/>
    <col min="16" max="16" width="29.109375" style="100" customWidth="1"/>
    <col min="17" max="17" width="26" style="100" customWidth="1"/>
    <col min="18" max="18" width="18.5546875" style="100" customWidth="1"/>
    <col min="19" max="16384" width="9.109375" style="100"/>
  </cols>
  <sheetData>
    <row r="1" spans="1:18" ht="23.25" customHeight="1">
      <c r="B1" s="57"/>
      <c r="C1" s="58" t="s">
        <v>772</v>
      </c>
      <c r="D1" s="59"/>
      <c r="E1" s="59"/>
      <c r="F1" s="59"/>
      <c r="G1" s="59"/>
      <c r="H1" s="59"/>
      <c r="I1" s="59"/>
      <c r="J1" s="59"/>
      <c r="K1" s="59"/>
      <c r="L1" s="59"/>
      <c r="M1" s="60"/>
      <c r="N1" s="60"/>
      <c r="O1" s="61"/>
      <c r="P1" s="61"/>
      <c r="Q1" s="61"/>
      <c r="R1" s="61"/>
    </row>
    <row r="2" spans="1:18" s="2" customFormat="1" ht="31.2">
      <c r="A2" s="62" t="s">
        <v>478</v>
      </c>
      <c r="B2" s="63" t="s">
        <v>0</v>
      </c>
      <c r="C2" s="64" t="s">
        <v>1</v>
      </c>
      <c r="D2" s="64" t="s">
        <v>2</v>
      </c>
      <c r="E2" s="64" t="s">
        <v>3</v>
      </c>
      <c r="F2" s="64" t="s">
        <v>4</v>
      </c>
      <c r="G2" s="64" t="s">
        <v>5</v>
      </c>
      <c r="H2" s="64" t="s">
        <v>6</v>
      </c>
      <c r="I2" s="64" t="s">
        <v>7</v>
      </c>
      <c r="J2" s="64" t="s">
        <v>769</v>
      </c>
      <c r="K2" s="64" t="s">
        <v>715</v>
      </c>
      <c r="L2" s="64" t="s">
        <v>625</v>
      </c>
      <c r="M2" s="64" t="s">
        <v>770</v>
      </c>
      <c r="N2" s="64" t="s">
        <v>771</v>
      </c>
      <c r="O2" s="64" t="s">
        <v>709</v>
      </c>
      <c r="P2" s="64" t="s">
        <v>774</v>
      </c>
      <c r="Q2" s="64" t="s">
        <v>773</v>
      </c>
      <c r="R2" s="65" t="s">
        <v>768</v>
      </c>
    </row>
    <row r="3" spans="1:18" ht="43.5" customHeight="1">
      <c r="A3" s="189" t="s">
        <v>616</v>
      </c>
      <c r="B3" s="66" t="s">
        <v>9</v>
      </c>
      <c r="C3" s="67" t="s">
        <v>10</v>
      </c>
      <c r="D3" s="67" t="s">
        <v>11</v>
      </c>
      <c r="E3" s="67" t="s">
        <v>12</v>
      </c>
      <c r="F3" s="67" t="s">
        <v>13</v>
      </c>
      <c r="G3" s="67" t="s">
        <v>14</v>
      </c>
      <c r="H3" s="67" t="s">
        <v>15</v>
      </c>
      <c r="I3" s="67" t="s">
        <v>16</v>
      </c>
      <c r="J3" s="68">
        <v>1</v>
      </c>
      <c r="K3" s="68" t="s">
        <v>775</v>
      </c>
      <c r="L3" s="88" t="s">
        <v>764</v>
      </c>
      <c r="M3" s="88" t="s">
        <v>629</v>
      </c>
      <c r="N3" s="88" t="s">
        <v>630</v>
      </c>
      <c r="O3" s="87" t="s">
        <v>710</v>
      </c>
      <c r="P3" s="1"/>
      <c r="Q3" s="92"/>
      <c r="R3" s="91">
        <v>42943.69976851852</v>
      </c>
    </row>
    <row r="4" spans="1:18" ht="43.5" customHeight="1">
      <c r="A4" s="189"/>
      <c r="B4" s="66" t="s">
        <v>17</v>
      </c>
      <c r="C4" s="67" t="s">
        <v>18</v>
      </c>
      <c r="D4" s="67" t="s">
        <v>19</v>
      </c>
      <c r="E4" s="70" t="s">
        <v>20</v>
      </c>
      <c r="F4" s="70" t="s">
        <v>21</v>
      </c>
      <c r="G4" s="70" t="s">
        <v>14</v>
      </c>
      <c r="H4" s="71" t="s">
        <v>22</v>
      </c>
      <c r="I4" s="70" t="s">
        <v>23</v>
      </c>
      <c r="J4" s="68">
        <v>1</v>
      </c>
      <c r="K4" s="68" t="s">
        <v>717</v>
      </c>
      <c r="L4" s="88" t="s">
        <v>764</v>
      </c>
      <c r="M4" s="88" t="s">
        <v>629</v>
      </c>
      <c r="N4" s="88" t="s">
        <v>630</v>
      </c>
      <c r="O4" s="87" t="s">
        <v>710</v>
      </c>
      <c r="P4" s="1"/>
      <c r="Q4" s="92"/>
      <c r="R4" s="91">
        <v>42943.69976851852</v>
      </c>
    </row>
    <row r="5" spans="1:18" ht="43.5" customHeight="1">
      <c r="A5" s="189"/>
      <c r="B5" s="72" t="s">
        <v>24</v>
      </c>
      <c r="C5" s="70" t="s">
        <v>25</v>
      </c>
      <c r="D5" s="70" t="s">
        <v>26</v>
      </c>
      <c r="E5" s="70" t="s">
        <v>27</v>
      </c>
      <c r="F5" s="70" t="s">
        <v>28</v>
      </c>
      <c r="G5" s="70" t="s">
        <v>14</v>
      </c>
      <c r="H5" s="71" t="s">
        <v>29</v>
      </c>
      <c r="I5" s="70" t="s">
        <v>30</v>
      </c>
      <c r="J5" s="68">
        <v>1</v>
      </c>
      <c r="K5" s="68" t="s">
        <v>717</v>
      </c>
      <c r="L5" s="88" t="s">
        <v>764</v>
      </c>
      <c r="M5" s="88" t="s">
        <v>629</v>
      </c>
      <c r="N5" s="88" t="s">
        <v>630</v>
      </c>
      <c r="O5" s="87" t="s">
        <v>710</v>
      </c>
      <c r="P5" s="1"/>
      <c r="Q5" s="92"/>
      <c r="R5" s="91">
        <v>42943.69976851852</v>
      </c>
    </row>
    <row r="6" spans="1:18" ht="43.5" customHeight="1">
      <c r="A6" s="189"/>
      <c r="B6" s="66" t="s">
        <v>31</v>
      </c>
      <c r="C6" s="67" t="s">
        <v>32</v>
      </c>
      <c r="D6" s="67" t="s">
        <v>33</v>
      </c>
      <c r="E6" s="67" t="s">
        <v>34</v>
      </c>
      <c r="F6" s="67" t="s">
        <v>35</v>
      </c>
      <c r="G6" s="67" t="s">
        <v>14</v>
      </c>
      <c r="H6" s="73"/>
      <c r="I6" s="67" t="s">
        <v>36</v>
      </c>
      <c r="J6" s="68">
        <v>1</v>
      </c>
      <c r="K6" s="68" t="s">
        <v>717</v>
      </c>
      <c r="L6" s="88" t="s">
        <v>764</v>
      </c>
      <c r="M6" s="88" t="s">
        <v>629</v>
      </c>
      <c r="N6" s="88" t="s">
        <v>630</v>
      </c>
      <c r="O6" s="87" t="s">
        <v>710</v>
      </c>
      <c r="P6" s="1"/>
      <c r="Q6" s="92"/>
      <c r="R6" s="91">
        <v>42943.69976851852</v>
      </c>
    </row>
    <row r="7" spans="1:18" ht="43.5" customHeight="1">
      <c r="A7" s="189"/>
      <c r="B7" s="66" t="s">
        <v>38</v>
      </c>
      <c r="C7" s="67" t="s">
        <v>475</v>
      </c>
      <c r="D7" s="67" t="s">
        <v>39</v>
      </c>
      <c r="E7" s="67" t="s">
        <v>40</v>
      </c>
      <c r="F7" s="67" t="s">
        <v>41</v>
      </c>
      <c r="G7" s="67" t="s">
        <v>14</v>
      </c>
      <c r="H7" s="73" t="s">
        <v>42</v>
      </c>
      <c r="I7" s="67" t="s">
        <v>43</v>
      </c>
      <c r="J7" s="68">
        <v>1</v>
      </c>
      <c r="K7" s="68" t="s">
        <v>717</v>
      </c>
      <c r="L7" s="88" t="s">
        <v>764</v>
      </c>
      <c r="M7" s="88" t="s">
        <v>629</v>
      </c>
      <c r="N7" s="88" t="s">
        <v>630</v>
      </c>
      <c r="O7" s="87" t="s">
        <v>710</v>
      </c>
      <c r="P7" s="1"/>
      <c r="Q7" s="92"/>
      <c r="R7" s="91">
        <v>42943.69976851852</v>
      </c>
    </row>
    <row r="8" spans="1:18" ht="43.5" customHeight="1">
      <c r="A8" s="189"/>
      <c r="B8" s="66" t="s">
        <v>44</v>
      </c>
      <c r="C8" s="67" t="s">
        <v>45</v>
      </c>
      <c r="D8" s="67" t="s">
        <v>46</v>
      </c>
      <c r="E8" s="67" t="s">
        <v>47</v>
      </c>
      <c r="F8" s="67" t="s">
        <v>48</v>
      </c>
      <c r="G8" s="67" t="s">
        <v>14</v>
      </c>
      <c r="H8" s="73" t="s">
        <v>49</v>
      </c>
      <c r="I8" s="67" t="s">
        <v>50</v>
      </c>
      <c r="J8" s="68">
        <v>1</v>
      </c>
      <c r="K8" s="68" t="s">
        <v>717</v>
      </c>
      <c r="L8" s="88" t="s">
        <v>764</v>
      </c>
      <c r="M8" s="88" t="s">
        <v>629</v>
      </c>
      <c r="N8" s="88" t="s">
        <v>630</v>
      </c>
      <c r="O8" s="87" t="s">
        <v>710</v>
      </c>
      <c r="P8" s="1"/>
      <c r="Q8" s="92"/>
      <c r="R8" s="91">
        <v>42943.69976851852</v>
      </c>
    </row>
    <row r="9" spans="1:18" ht="43.5" customHeight="1">
      <c r="A9" s="189"/>
      <c r="B9" s="66" t="s">
        <v>51</v>
      </c>
      <c r="C9" s="67" t="s">
        <v>52</v>
      </c>
      <c r="D9" s="67" t="s">
        <v>53</v>
      </c>
      <c r="E9" s="67" t="s">
        <v>54</v>
      </c>
      <c r="F9" s="67" t="s">
        <v>55</v>
      </c>
      <c r="G9" s="67" t="s">
        <v>14</v>
      </c>
      <c r="H9" s="73" t="s">
        <v>29</v>
      </c>
      <c r="I9" s="67" t="s">
        <v>56</v>
      </c>
      <c r="J9" s="68">
        <v>1</v>
      </c>
      <c r="K9" s="68" t="s">
        <v>717</v>
      </c>
      <c r="L9" s="88" t="s">
        <v>764</v>
      </c>
      <c r="M9" s="88" t="s">
        <v>629</v>
      </c>
      <c r="N9" s="88" t="s">
        <v>630</v>
      </c>
      <c r="O9" s="87" t="s">
        <v>710</v>
      </c>
      <c r="P9" s="1"/>
      <c r="Q9" s="92"/>
      <c r="R9" s="91">
        <v>42943.69976851852</v>
      </c>
    </row>
    <row r="10" spans="1:18" ht="43.5" customHeight="1">
      <c r="A10" s="189"/>
      <c r="B10" s="66" t="s">
        <v>57</v>
      </c>
      <c r="C10" s="67" t="s">
        <v>58</v>
      </c>
      <c r="D10" s="67" t="s">
        <v>59</v>
      </c>
      <c r="E10" s="67" t="s">
        <v>60</v>
      </c>
      <c r="F10" s="67" t="s">
        <v>55</v>
      </c>
      <c r="G10" s="67" t="s">
        <v>14</v>
      </c>
      <c r="H10" s="73" t="s">
        <v>29</v>
      </c>
      <c r="I10" s="67" t="s">
        <v>61</v>
      </c>
      <c r="J10" s="68">
        <v>1</v>
      </c>
      <c r="K10" s="68" t="s">
        <v>717</v>
      </c>
      <c r="L10" s="88" t="s">
        <v>764</v>
      </c>
      <c r="M10" s="88" t="s">
        <v>629</v>
      </c>
      <c r="N10" s="88" t="s">
        <v>630</v>
      </c>
      <c r="O10" s="87" t="s">
        <v>710</v>
      </c>
      <c r="P10" s="1"/>
      <c r="Q10" s="92"/>
      <c r="R10" s="91">
        <v>42943.69976851852</v>
      </c>
    </row>
    <row r="11" spans="1:18" ht="43.5" customHeight="1">
      <c r="A11" s="189"/>
      <c r="B11" s="66" t="s">
        <v>62</v>
      </c>
      <c r="C11" s="67" t="s">
        <v>63</v>
      </c>
      <c r="D11" s="67" t="s">
        <v>64</v>
      </c>
      <c r="E11" s="67" t="s">
        <v>65</v>
      </c>
      <c r="F11" s="67" t="s">
        <v>66</v>
      </c>
      <c r="G11" s="67" t="s">
        <v>14</v>
      </c>
      <c r="H11" s="73" t="s">
        <v>29</v>
      </c>
      <c r="I11" s="67" t="s">
        <v>67</v>
      </c>
      <c r="J11" s="68">
        <v>1</v>
      </c>
      <c r="K11" s="68" t="s">
        <v>717</v>
      </c>
      <c r="L11" s="88" t="s">
        <v>764</v>
      </c>
      <c r="M11" s="88" t="s">
        <v>629</v>
      </c>
      <c r="N11" s="88" t="s">
        <v>630</v>
      </c>
      <c r="O11" s="87" t="s">
        <v>710</v>
      </c>
      <c r="P11" s="1"/>
      <c r="Q11" s="92"/>
      <c r="R11" s="91">
        <v>42943.69976851852</v>
      </c>
    </row>
    <row r="12" spans="1:18" ht="43.5" customHeight="1">
      <c r="A12" s="189"/>
      <c r="B12" s="66" t="s">
        <v>68</v>
      </c>
      <c r="C12" s="67" t="s">
        <v>69</v>
      </c>
      <c r="D12" s="67" t="s">
        <v>64</v>
      </c>
      <c r="E12" s="67" t="s">
        <v>70</v>
      </c>
      <c r="F12" s="67" t="s">
        <v>71</v>
      </c>
      <c r="G12" s="67" t="s">
        <v>14</v>
      </c>
      <c r="H12" s="73" t="s">
        <v>29</v>
      </c>
      <c r="I12" s="67" t="s">
        <v>72</v>
      </c>
      <c r="J12" s="68">
        <v>1</v>
      </c>
      <c r="K12" s="68" t="s">
        <v>717</v>
      </c>
      <c r="L12" s="88" t="s">
        <v>764</v>
      </c>
      <c r="M12" s="88" t="s">
        <v>629</v>
      </c>
      <c r="N12" s="88" t="s">
        <v>630</v>
      </c>
      <c r="O12" s="87" t="s">
        <v>710</v>
      </c>
      <c r="P12" s="1"/>
      <c r="Q12" s="92"/>
      <c r="R12" s="91">
        <v>42943.69976851852</v>
      </c>
    </row>
    <row r="13" spans="1:18" ht="43.5" customHeight="1">
      <c r="A13" s="189"/>
      <c r="B13" s="66" t="s">
        <v>73</v>
      </c>
      <c r="C13" s="67" t="s">
        <v>74</v>
      </c>
      <c r="D13" s="67" t="s">
        <v>75</v>
      </c>
      <c r="E13" s="67" t="s">
        <v>76</v>
      </c>
      <c r="F13" s="67" t="s">
        <v>77</v>
      </c>
      <c r="G13" s="67" t="s">
        <v>14</v>
      </c>
      <c r="H13" s="67" t="s">
        <v>78</v>
      </c>
      <c r="I13" s="67" t="s">
        <v>79</v>
      </c>
      <c r="J13" s="68">
        <v>1</v>
      </c>
      <c r="K13" s="68" t="s">
        <v>718</v>
      </c>
      <c r="L13" s="88" t="s">
        <v>764</v>
      </c>
      <c r="M13" s="88" t="s">
        <v>629</v>
      </c>
      <c r="N13" s="88" t="s">
        <v>630</v>
      </c>
      <c r="O13" s="87" t="s">
        <v>710</v>
      </c>
      <c r="P13" s="1"/>
      <c r="Q13" s="92"/>
      <c r="R13" s="91">
        <v>42943.69976851852</v>
      </c>
    </row>
    <row r="14" spans="1:18" ht="43.5" customHeight="1">
      <c r="A14" s="189"/>
      <c r="B14" s="66" t="s">
        <v>80</v>
      </c>
      <c r="C14" s="67" t="s">
        <v>81</v>
      </c>
      <c r="D14" s="67" t="s">
        <v>82</v>
      </c>
      <c r="E14" s="67" t="s">
        <v>83</v>
      </c>
      <c r="F14" s="67" t="s">
        <v>84</v>
      </c>
      <c r="G14" s="67" t="s">
        <v>14</v>
      </c>
      <c r="H14" s="67" t="s">
        <v>78</v>
      </c>
      <c r="I14" s="67" t="s">
        <v>85</v>
      </c>
      <c r="J14" s="68">
        <v>1</v>
      </c>
      <c r="K14" s="68" t="s">
        <v>718</v>
      </c>
      <c r="L14" s="88" t="s">
        <v>764</v>
      </c>
      <c r="M14" s="88" t="s">
        <v>629</v>
      </c>
      <c r="N14" s="88" t="s">
        <v>630</v>
      </c>
      <c r="O14" s="87" t="s">
        <v>710</v>
      </c>
      <c r="P14" s="1"/>
      <c r="Q14" s="92"/>
      <c r="R14" s="91">
        <v>42943.69976851852</v>
      </c>
    </row>
    <row r="15" spans="1:18" ht="43.5" customHeight="1">
      <c r="A15" s="189"/>
      <c r="B15" s="66" t="s">
        <v>86</v>
      </c>
      <c r="C15" s="67" t="s">
        <v>87</v>
      </c>
      <c r="D15" s="67" t="s">
        <v>88</v>
      </c>
      <c r="E15" s="67" t="s">
        <v>89</v>
      </c>
      <c r="F15" s="67" t="s">
        <v>84</v>
      </c>
      <c r="G15" s="67" t="s">
        <v>14</v>
      </c>
      <c r="H15" s="67" t="s">
        <v>78</v>
      </c>
      <c r="I15" s="67" t="s">
        <v>90</v>
      </c>
      <c r="J15" s="68">
        <v>1</v>
      </c>
      <c r="K15" s="68" t="s">
        <v>718</v>
      </c>
      <c r="L15" s="88" t="s">
        <v>764</v>
      </c>
      <c r="M15" s="88" t="s">
        <v>629</v>
      </c>
      <c r="N15" s="88" t="s">
        <v>630</v>
      </c>
      <c r="O15" s="87" t="s">
        <v>710</v>
      </c>
      <c r="P15" s="1"/>
      <c r="Q15" s="92"/>
      <c r="R15" s="91">
        <v>42943.69976851852</v>
      </c>
    </row>
    <row r="16" spans="1:18" ht="43.5" customHeight="1">
      <c r="A16" s="189"/>
      <c r="B16" s="66" t="s">
        <v>91</v>
      </c>
      <c r="C16" s="67" t="s">
        <v>92</v>
      </c>
      <c r="D16" s="67" t="s">
        <v>93</v>
      </c>
      <c r="E16" s="67" t="s">
        <v>94</v>
      </c>
      <c r="F16" s="67" t="s">
        <v>95</v>
      </c>
      <c r="G16" s="67" t="s">
        <v>96</v>
      </c>
      <c r="H16" s="73" t="s">
        <v>29</v>
      </c>
      <c r="I16" s="67" t="s">
        <v>97</v>
      </c>
      <c r="J16" s="68">
        <v>1</v>
      </c>
      <c r="K16" s="68" t="s">
        <v>717</v>
      </c>
      <c r="L16" s="88" t="s">
        <v>764</v>
      </c>
      <c r="M16" s="88" t="s">
        <v>629</v>
      </c>
      <c r="N16" s="88" t="s">
        <v>630</v>
      </c>
      <c r="O16" s="87" t="s">
        <v>710</v>
      </c>
      <c r="P16" s="1"/>
      <c r="Q16" s="92"/>
      <c r="R16" s="91">
        <v>42943.69976851852</v>
      </c>
    </row>
    <row r="17" spans="1:18" ht="43.5" customHeight="1">
      <c r="A17" s="189"/>
      <c r="B17" s="66" t="s">
        <v>98</v>
      </c>
      <c r="C17" s="67" t="s">
        <v>99</v>
      </c>
      <c r="D17" s="67" t="s">
        <v>100</v>
      </c>
      <c r="E17" s="67" t="s">
        <v>101</v>
      </c>
      <c r="F17" s="67" t="s">
        <v>95</v>
      </c>
      <c r="G17" s="67" t="s">
        <v>96</v>
      </c>
      <c r="H17" s="73" t="s">
        <v>29</v>
      </c>
      <c r="I17" s="67" t="s">
        <v>102</v>
      </c>
      <c r="J17" s="68">
        <v>1</v>
      </c>
      <c r="K17" s="68" t="s">
        <v>717</v>
      </c>
      <c r="L17" s="88" t="s">
        <v>764</v>
      </c>
      <c r="M17" s="88" t="s">
        <v>629</v>
      </c>
      <c r="N17" s="88" t="s">
        <v>630</v>
      </c>
      <c r="O17" s="87" t="s">
        <v>710</v>
      </c>
      <c r="P17" s="1"/>
      <c r="Q17" s="92"/>
      <c r="R17" s="91">
        <v>42943.69976851852</v>
      </c>
    </row>
    <row r="18" spans="1:18" ht="43.5" customHeight="1">
      <c r="A18" s="189"/>
      <c r="B18" s="66" t="s">
        <v>103</v>
      </c>
      <c r="C18" s="67" t="s">
        <v>104</v>
      </c>
      <c r="D18" s="67" t="s">
        <v>105</v>
      </c>
      <c r="E18" s="67" t="s">
        <v>106</v>
      </c>
      <c r="F18" s="67" t="s">
        <v>107</v>
      </c>
      <c r="G18" s="67" t="s">
        <v>96</v>
      </c>
      <c r="H18" s="73" t="s">
        <v>37</v>
      </c>
      <c r="I18" s="67" t="s">
        <v>108</v>
      </c>
      <c r="J18" s="68">
        <v>1</v>
      </c>
      <c r="K18" s="68" t="s">
        <v>719</v>
      </c>
      <c r="L18" s="88" t="s">
        <v>764</v>
      </c>
      <c r="M18" s="88" t="s">
        <v>629</v>
      </c>
      <c r="N18" s="88" t="s">
        <v>630</v>
      </c>
      <c r="O18" s="87" t="s">
        <v>710</v>
      </c>
      <c r="P18" s="1"/>
      <c r="Q18" s="92"/>
      <c r="R18" s="91">
        <v>42943.69976851852</v>
      </c>
    </row>
    <row r="19" spans="1:18" ht="43.5" customHeight="1">
      <c r="A19" s="189"/>
      <c r="B19" s="66" t="s">
        <v>109</v>
      </c>
      <c r="C19" s="67" t="s">
        <v>110</v>
      </c>
      <c r="D19" s="67" t="s">
        <v>111</v>
      </c>
      <c r="E19" s="67" t="s">
        <v>112</v>
      </c>
      <c r="F19" s="67" t="s">
        <v>113</v>
      </c>
      <c r="G19" s="67" t="s">
        <v>114</v>
      </c>
      <c r="H19" s="73" t="s">
        <v>115</v>
      </c>
      <c r="I19" s="67" t="s">
        <v>116</v>
      </c>
      <c r="J19" s="68">
        <v>1</v>
      </c>
      <c r="K19" s="68" t="s">
        <v>719</v>
      </c>
      <c r="L19" s="88" t="s">
        <v>764</v>
      </c>
      <c r="M19" s="88" t="s">
        <v>629</v>
      </c>
      <c r="N19" s="88" t="s">
        <v>630</v>
      </c>
      <c r="O19" s="87" t="s">
        <v>710</v>
      </c>
      <c r="P19" s="1"/>
      <c r="Q19" s="92"/>
      <c r="R19" s="91">
        <v>42943.69976851852</v>
      </c>
    </row>
    <row r="20" spans="1:18" ht="43.5" customHeight="1">
      <c r="A20" s="189"/>
      <c r="B20" s="66" t="s">
        <v>117</v>
      </c>
      <c r="C20" s="67" t="s">
        <v>118</v>
      </c>
      <c r="D20" s="67" t="s">
        <v>119</v>
      </c>
      <c r="E20" s="67" t="s">
        <v>120</v>
      </c>
      <c r="F20" s="67" t="s">
        <v>121</v>
      </c>
      <c r="G20" s="67" t="s">
        <v>14</v>
      </c>
      <c r="H20" s="73" t="s">
        <v>29</v>
      </c>
      <c r="I20" s="69" t="s">
        <v>122</v>
      </c>
      <c r="J20" s="68">
        <v>1</v>
      </c>
      <c r="K20" s="68" t="s">
        <v>717</v>
      </c>
      <c r="L20" s="88" t="s">
        <v>764</v>
      </c>
      <c r="M20" s="88" t="s">
        <v>629</v>
      </c>
      <c r="N20" s="88" t="s">
        <v>630</v>
      </c>
      <c r="O20" s="87" t="s">
        <v>710</v>
      </c>
      <c r="P20" s="1"/>
      <c r="Q20" s="92"/>
      <c r="R20" s="91">
        <v>42943.69976851852</v>
      </c>
    </row>
    <row r="21" spans="1:18" ht="43.5" customHeight="1">
      <c r="A21" s="189"/>
      <c r="B21" s="66" t="s">
        <v>123</v>
      </c>
      <c r="C21" s="67" t="s">
        <v>124</v>
      </c>
      <c r="D21" s="67" t="s">
        <v>125</v>
      </c>
      <c r="E21" s="67" t="s">
        <v>126</v>
      </c>
      <c r="F21" s="67" t="s">
        <v>121</v>
      </c>
      <c r="G21" s="67" t="s">
        <v>14</v>
      </c>
      <c r="H21" s="73" t="s">
        <v>29</v>
      </c>
      <c r="I21" s="69" t="s">
        <v>127</v>
      </c>
      <c r="J21" s="69">
        <v>1</v>
      </c>
      <c r="K21" s="68" t="s">
        <v>717</v>
      </c>
      <c r="L21" s="88" t="s">
        <v>764</v>
      </c>
      <c r="M21" s="88" t="s">
        <v>629</v>
      </c>
      <c r="N21" s="88" t="s">
        <v>630</v>
      </c>
      <c r="O21" s="87" t="s">
        <v>710</v>
      </c>
      <c r="P21" s="1"/>
      <c r="Q21" s="92"/>
      <c r="R21" s="91">
        <v>42943.69976851852</v>
      </c>
    </row>
    <row r="22" spans="1:18" ht="43.5" customHeight="1">
      <c r="A22" s="189"/>
      <c r="B22" s="66" t="s">
        <v>128</v>
      </c>
      <c r="C22" s="67" t="s">
        <v>129</v>
      </c>
      <c r="D22" s="67" t="s">
        <v>130</v>
      </c>
      <c r="E22" s="67" t="s">
        <v>131</v>
      </c>
      <c r="F22" s="67" t="s">
        <v>132</v>
      </c>
      <c r="G22" s="67" t="s">
        <v>133</v>
      </c>
      <c r="H22" s="70" t="s">
        <v>624</v>
      </c>
      <c r="I22" s="70" t="s">
        <v>134</v>
      </c>
      <c r="J22" s="68">
        <v>2</v>
      </c>
      <c r="K22" s="68" t="s">
        <v>720</v>
      </c>
      <c r="L22" s="88" t="s">
        <v>764</v>
      </c>
      <c r="M22" s="88" t="s">
        <v>629</v>
      </c>
      <c r="N22" s="88" t="s">
        <v>631</v>
      </c>
      <c r="O22" s="87" t="s">
        <v>710</v>
      </c>
      <c r="P22" s="1"/>
      <c r="Q22" s="92"/>
      <c r="R22" s="91">
        <v>42943.69976851852</v>
      </c>
    </row>
    <row r="23" spans="1:18" ht="43.5" customHeight="1">
      <c r="A23" s="189"/>
      <c r="B23" s="66" t="s">
        <v>135</v>
      </c>
      <c r="C23" s="67" t="s">
        <v>136</v>
      </c>
      <c r="D23" s="67" t="s">
        <v>137</v>
      </c>
      <c r="E23" s="67" t="s">
        <v>138</v>
      </c>
      <c r="F23" s="67" t="s">
        <v>139</v>
      </c>
      <c r="G23" s="67" t="s">
        <v>133</v>
      </c>
      <c r="H23" s="67" t="s">
        <v>140</v>
      </c>
      <c r="I23" s="69" t="s">
        <v>141</v>
      </c>
      <c r="J23" s="69">
        <v>4</v>
      </c>
      <c r="K23" s="69" t="s">
        <v>721</v>
      </c>
      <c r="L23" s="88" t="s">
        <v>764</v>
      </c>
      <c r="M23" s="88" t="s">
        <v>629</v>
      </c>
      <c r="N23" s="88" t="s">
        <v>631</v>
      </c>
      <c r="O23" s="87" t="s">
        <v>710</v>
      </c>
      <c r="P23" s="1"/>
      <c r="Q23" s="92"/>
      <c r="R23" s="91">
        <v>42943.69976851852</v>
      </c>
    </row>
    <row r="24" spans="1:18" ht="43.5" customHeight="1">
      <c r="A24" s="189"/>
      <c r="B24" s="66" t="s">
        <v>142</v>
      </c>
      <c r="C24" s="67" t="s">
        <v>143</v>
      </c>
      <c r="D24" s="67" t="s">
        <v>144</v>
      </c>
      <c r="E24" s="67" t="s">
        <v>145</v>
      </c>
      <c r="F24" s="67" t="s">
        <v>139</v>
      </c>
      <c r="G24" s="67" t="s">
        <v>133</v>
      </c>
      <c r="H24" s="67" t="s">
        <v>146</v>
      </c>
      <c r="I24" s="69" t="s">
        <v>141</v>
      </c>
      <c r="J24" s="69">
        <v>3</v>
      </c>
      <c r="K24" s="69" t="s">
        <v>722</v>
      </c>
      <c r="L24" s="88" t="s">
        <v>764</v>
      </c>
      <c r="M24" s="88" t="s">
        <v>629</v>
      </c>
      <c r="N24" s="88" t="s">
        <v>631</v>
      </c>
      <c r="O24" s="87" t="s">
        <v>710</v>
      </c>
      <c r="P24" s="1"/>
      <c r="Q24" s="92"/>
      <c r="R24" s="91">
        <v>42943.69976851852</v>
      </c>
    </row>
    <row r="25" spans="1:18" ht="43.5" customHeight="1">
      <c r="A25" s="189"/>
      <c r="B25" s="66" t="s">
        <v>147</v>
      </c>
      <c r="C25" s="67" t="s">
        <v>148</v>
      </c>
      <c r="D25" s="67" t="s">
        <v>149</v>
      </c>
      <c r="E25" s="67" t="s">
        <v>150</v>
      </c>
      <c r="F25" s="67" t="s">
        <v>151</v>
      </c>
      <c r="G25" s="67" t="s">
        <v>96</v>
      </c>
      <c r="H25" s="67"/>
      <c r="I25" s="67" t="s">
        <v>152</v>
      </c>
      <c r="J25" s="69">
        <v>2</v>
      </c>
      <c r="K25" s="69" t="s">
        <v>723</v>
      </c>
      <c r="L25" s="88" t="s">
        <v>764</v>
      </c>
      <c r="M25" s="88" t="s">
        <v>629</v>
      </c>
      <c r="N25" s="88" t="s">
        <v>630</v>
      </c>
      <c r="O25" s="87" t="s">
        <v>776</v>
      </c>
      <c r="P25" s="99" t="s">
        <v>782</v>
      </c>
      <c r="Q25" s="92"/>
      <c r="R25" s="91">
        <v>42943.705706018518</v>
      </c>
    </row>
    <row r="26" spans="1:18" ht="43.5" customHeight="1">
      <c r="A26" s="189"/>
      <c r="B26" s="74" t="s">
        <v>153</v>
      </c>
      <c r="C26" s="70" t="s">
        <v>154</v>
      </c>
      <c r="D26" s="70" t="s">
        <v>155</v>
      </c>
      <c r="E26" s="70" t="s">
        <v>156</v>
      </c>
      <c r="F26" s="70" t="s">
        <v>157</v>
      </c>
      <c r="G26" s="70" t="s">
        <v>158</v>
      </c>
      <c r="H26" s="75"/>
      <c r="I26" s="68" t="s">
        <v>159</v>
      </c>
      <c r="J26" s="69">
        <v>2</v>
      </c>
      <c r="K26" s="69" t="s">
        <v>723</v>
      </c>
      <c r="L26" s="89" t="s">
        <v>620</v>
      </c>
      <c r="M26" s="88" t="s">
        <v>627</v>
      </c>
      <c r="N26" s="88" t="s">
        <v>628</v>
      </c>
      <c r="O26" s="87" t="s">
        <v>710</v>
      </c>
      <c r="P26" s="1"/>
      <c r="Q26" s="92"/>
      <c r="R26" s="91">
        <v>42943.69976851852</v>
      </c>
    </row>
    <row r="27" spans="1:18" ht="43.5" customHeight="1">
      <c r="A27" s="189"/>
      <c r="B27" s="76" t="s">
        <v>160</v>
      </c>
      <c r="C27" s="70" t="s">
        <v>161</v>
      </c>
      <c r="D27" s="70" t="s">
        <v>162</v>
      </c>
      <c r="E27" s="70" t="s">
        <v>163</v>
      </c>
      <c r="F27" s="70" t="s">
        <v>164</v>
      </c>
      <c r="G27" s="70" t="s">
        <v>165</v>
      </c>
      <c r="H27" s="70"/>
      <c r="I27" s="70" t="s">
        <v>166</v>
      </c>
      <c r="J27" s="68">
        <v>2</v>
      </c>
      <c r="K27" s="69" t="s">
        <v>723</v>
      </c>
      <c r="L27" s="88" t="s">
        <v>764</v>
      </c>
      <c r="M27" s="88" t="s">
        <v>629</v>
      </c>
      <c r="N27" s="88" t="s">
        <v>630</v>
      </c>
      <c r="O27" s="87" t="s">
        <v>710</v>
      </c>
      <c r="P27" s="1"/>
      <c r="Q27" s="92"/>
      <c r="R27" s="91">
        <v>42943.69976851852</v>
      </c>
    </row>
    <row r="28" spans="1:18" ht="43.5" customHeight="1">
      <c r="A28" s="189"/>
      <c r="B28" s="76" t="s">
        <v>167</v>
      </c>
      <c r="C28" s="70" t="s">
        <v>168</v>
      </c>
      <c r="D28" s="70" t="s">
        <v>162</v>
      </c>
      <c r="E28" s="70" t="s">
        <v>163</v>
      </c>
      <c r="F28" s="70" t="s">
        <v>164</v>
      </c>
      <c r="G28" s="70" t="s">
        <v>165</v>
      </c>
      <c r="H28" s="70"/>
      <c r="I28" s="70" t="s">
        <v>166</v>
      </c>
      <c r="J28" s="68">
        <v>2</v>
      </c>
      <c r="K28" s="69" t="s">
        <v>723</v>
      </c>
      <c r="L28" s="88" t="s">
        <v>764</v>
      </c>
      <c r="M28" s="88" t="s">
        <v>629</v>
      </c>
      <c r="N28" s="88" t="s">
        <v>630</v>
      </c>
      <c r="O28" s="87" t="s">
        <v>710</v>
      </c>
      <c r="P28" s="1"/>
      <c r="Q28" s="92"/>
      <c r="R28" s="91">
        <v>42943.69976851852</v>
      </c>
    </row>
    <row r="29" spans="1:18" ht="43.5" customHeight="1">
      <c r="A29" s="189"/>
      <c r="B29" s="76" t="s">
        <v>169</v>
      </c>
      <c r="C29" s="70" t="s">
        <v>170</v>
      </c>
      <c r="D29" s="70" t="s">
        <v>171</v>
      </c>
      <c r="E29" s="70" t="s">
        <v>172</v>
      </c>
      <c r="F29" s="70" t="s">
        <v>173</v>
      </c>
      <c r="G29" s="70" t="s">
        <v>174</v>
      </c>
      <c r="H29" s="70"/>
      <c r="I29" s="70" t="s">
        <v>175</v>
      </c>
      <c r="J29" s="68">
        <v>2</v>
      </c>
      <c r="K29" s="68" t="s">
        <v>724</v>
      </c>
      <c r="L29" s="88" t="s">
        <v>764</v>
      </c>
      <c r="M29" s="88" t="s">
        <v>629</v>
      </c>
      <c r="N29" s="88" t="s">
        <v>630</v>
      </c>
      <c r="O29" s="87" t="s">
        <v>776</v>
      </c>
      <c r="P29" s="1" t="s">
        <v>785</v>
      </c>
      <c r="Q29" s="92"/>
      <c r="R29" s="91">
        <v>42943.712187500001</v>
      </c>
    </row>
    <row r="30" spans="1:18" ht="43.5" customHeight="1">
      <c r="A30" s="189"/>
      <c r="B30" s="76" t="s">
        <v>176</v>
      </c>
      <c r="C30" s="70" t="s">
        <v>177</v>
      </c>
      <c r="D30" s="70" t="s">
        <v>171</v>
      </c>
      <c r="E30" s="70" t="s">
        <v>172</v>
      </c>
      <c r="F30" s="70" t="s">
        <v>178</v>
      </c>
      <c r="G30" s="70" t="s">
        <v>174</v>
      </c>
      <c r="H30" s="70"/>
      <c r="I30" s="70" t="s">
        <v>179</v>
      </c>
      <c r="J30" s="68">
        <v>2</v>
      </c>
      <c r="K30" s="68" t="s">
        <v>724</v>
      </c>
      <c r="L30" s="88" t="s">
        <v>764</v>
      </c>
      <c r="M30" s="88" t="s">
        <v>629</v>
      </c>
      <c r="N30" s="88" t="s">
        <v>630</v>
      </c>
      <c r="O30" s="87" t="s">
        <v>776</v>
      </c>
      <c r="P30" s="1" t="s">
        <v>785</v>
      </c>
      <c r="Q30" s="92"/>
      <c r="R30" s="91">
        <v>42943.712199074071</v>
      </c>
    </row>
    <row r="31" spans="1:18" ht="43.5" customHeight="1">
      <c r="A31" s="189"/>
      <c r="B31" s="76" t="s">
        <v>180</v>
      </c>
      <c r="C31" s="70" t="s">
        <v>181</v>
      </c>
      <c r="D31" s="70" t="s">
        <v>171</v>
      </c>
      <c r="E31" s="70" t="s">
        <v>172</v>
      </c>
      <c r="F31" s="70" t="s">
        <v>178</v>
      </c>
      <c r="G31" s="70" t="s">
        <v>174</v>
      </c>
      <c r="H31" s="70"/>
      <c r="I31" s="70" t="s">
        <v>182</v>
      </c>
      <c r="J31" s="68">
        <v>2</v>
      </c>
      <c r="K31" s="68" t="s">
        <v>724</v>
      </c>
      <c r="L31" s="88" t="s">
        <v>764</v>
      </c>
      <c r="M31" s="88" t="s">
        <v>629</v>
      </c>
      <c r="N31" s="88" t="s">
        <v>630</v>
      </c>
      <c r="O31" s="87" t="s">
        <v>776</v>
      </c>
      <c r="P31" s="1" t="s">
        <v>785</v>
      </c>
      <c r="Q31" s="92"/>
      <c r="R31" s="91">
        <v>42943.712210648147</v>
      </c>
    </row>
    <row r="32" spans="1:18" ht="43.5" customHeight="1">
      <c r="A32" s="189"/>
      <c r="B32" s="66" t="s">
        <v>183</v>
      </c>
      <c r="C32" s="67" t="s">
        <v>184</v>
      </c>
      <c r="D32" s="67" t="s">
        <v>185</v>
      </c>
      <c r="E32" s="67" t="s">
        <v>186</v>
      </c>
      <c r="F32" s="67" t="s">
        <v>187</v>
      </c>
      <c r="G32" s="67" t="s">
        <v>14</v>
      </c>
      <c r="H32" s="67" t="s">
        <v>29</v>
      </c>
      <c r="I32" s="67" t="s">
        <v>188</v>
      </c>
      <c r="J32" s="69">
        <v>2</v>
      </c>
      <c r="K32" s="69" t="s">
        <v>716</v>
      </c>
      <c r="L32" s="88" t="s">
        <v>764</v>
      </c>
      <c r="M32" s="88" t="s">
        <v>629</v>
      </c>
      <c r="N32" s="88" t="s">
        <v>630</v>
      </c>
      <c r="O32" s="87" t="s">
        <v>710</v>
      </c>
      <c r="P32" s="1"/>
      <c r="Q32" s="92"/>
      <c r="R32" s="91">
        <v>42943.69976851852</v>
      </c>
    </row>
    <row r="33" spans="1:18" ht="43.5" customHeight="1">
      <c r="A33" s="189"/>
      <c r="B33" s="72" t="s">
        <v>189</v>
      </c>
      <c r="C33" s="70" t="s">
        <v>190</v>
      </c>
      <c r="D33" s="70" t="s">
        <v>191</v>
      </c>
      <c r="E33" s="70" t="s">
        <v>192</v>
      </c>
      <c r="F33" s="71" t="s">
        <v>193</v>
      </c>
      <c r="G33" s="70" t="s">
        <v>14</v>
      </c>
      <c r="H33" s="70"/>
      <c r="I33" s="70" t="s">
        <v>194</v>
      </c>
      <c r="J33" s="68">
        <v>2</v>
      </c>
      <c r="K33" s="68" t="s">
        <v>622</v>
      </c>
      <c r="L33" s="88" t="s">
        <v>764</v>
      </c>
      <c r="M33" s="88" t="s">
        <v>629</v>
      </c>
      <c r="N33" s="88" t="s">
        <v>630</v>
      </c>
      <c r="O33" s="87" t="s">
        <v>710</v>
      </c>
      <c r="P33" s="1"/>
      <c r="Q33" s="92"/>
      <c r="R33" s="91">
        <v>42943.69976851852</v>
      </c>
    </row>
    <row r="34" spans="1:18" ht="43.5" customHeight="1">
      <c r="A34" s="189"/>
      <c r="B34" s="72" t="s">
        <v>196</v>
      </c>
      <c r="C34" s="70" t="s">
        <v>197</v>
      </c>
      <c r="D34" s="70" t="s">
        <v>198</v>
      </c>
      <c r="E34" s="70" t="s">
        <v>199</v>
      </c>
      <c r="F34" s="70" t="s">
        <v>200</v>
      </c>
      <c r="G34" s="70" t="s">
        <v>14</v>
      </c>
      <c r="H34" s="70"/>
      <c r="I34" s="70" t="s">
        <v>201</v>
      </c>
      <c r="J34" s="68">
        <v>2</v>
      </c>
      <c r="K34" s="68" t="s">
        <v>622</v>
      </c>
      <c r="L34" s="88" t="s">
        <v>764</v>
      </c>
      <c r="M34" s="88" t="s">
        <v>629</v>
      </c>
      <c r="N34" s="88" t="s">
        <v>630</v>
      </c>
      <c r="O34" s="87" t="s">
        <v>710</v>
      </c>
      <c r="P34" s="1"/>
      <c r="Q34" s="92"/>
      <c r="R34" s="91">
        <v>42943.69976851852</v>
      </c>
    </row>
    <row r="35" spans="1:18" ht="43.5" customHeight="1">
      <c r="A35" s="189"/>
      <c r="B35" s="72" t="s">
        <v>202</v>
      </c>
      <c r="C35" s="70" t="s">
        <v>203</v>
      </c>
      <c r="D35" s="70" t="s">
        <v>198</v>
      </c>
      <c r="E35" s="70" t="s">
        <v>204</v>
      </c>
      <c r="F35" s="70" t="s">
        <v>205</v>
      </c>
      <c r="G35" s="70" t="s">
        <v>14</v>
      </c>
      <c r="H35" s="70"/>
      <c r="I35" s="70" t="s">
        <v>206</v>
      </c>
      <c r="J35" s="68">
        <v>2</v>
      </c>
      <c r="K35" s="68" t="s">
        <v>622</v>
      </c>
      <c r="L35" s="88" t="s">
        <v>764</v>
      </c>
      <c r="M35" s="88" t="s">
        <v>629</v>
      </c>
      <c r="N35" s="88" t="s">
        <v>630</v>
      </c>
      <c r="O35" s="87" t="s">
        <v>710</v>
      </c>
      <c r="P35" s="1"/>
      <c r="Q35" s="92"/>
      <c r="R35" s="91">
        <v>42943.69976851852</v>
      </c>
    </row>
    <row r="36" spans="1:18" ht="43.5" customHeight="1">
      <c r="A36" s="189"/>
      <c r="B36" s="72" t="s">
        <v>207</v>
      </c>
      <c r="C36" s="70" t="s">
        <v>208</v>
      </c>
      <c r="D36" s="70" t="s">
        <v>209</v>
      </c>
      <c r="E36" s="70" t="s">
        <v>210</v>
      </c>
      <c r="F36" s="70" t="s">
        <v>211</v>
      </c>
      <c r="G36" s="70" t="s">
        <v>14</v>
      </c>
      <c r="H36" s="70"/>
      <c r="I36" s="68" t="s">
        <v>212</v>
      </c>
      <c r="J36" s="68">
        <v>2</v>
      </c>
      <c r="K36" s="68" t="s">
        <v>622</v>
      </c>
      <c r="L36" s="88" t="s">
        <v>764</v>
      </c>
      <c r="M36" s="88" t="s">
        <v>629</v>
      </c>
      <c r="N36" s="88" t="s">
        <v>630</v>
      </c>
      <c r="O36" s="87" t="s">
        <v>710</v>
      </c>
      <c r="P36" s="1"/>
      <c r="Q36" s="92"/>
      <c r="R36" s="91">
        <v>42943.69976851852</v>
      </c>
    </row>
    <row r="37" spans="1:18" ht="43.5" customHeight="1">
      <c r="A37" s="189"/>
      <c r="B37" s="76" t="s">
        <v>213</v>
      </c>
      <c r="C37" s="67" t="s">
        <v>214</v>
      </c>
      <c r="D37" s="67" t="s">
        <v>215</v>
      </c>
      <c r="E37" s="67" t="s">
        <v>216</v>
      </c>
      <c r="F37" s="67" t="s">
        <v>217</v>
      </c>
      <c r="G37" s="67" t="s">
        <v>218</v>
      </c>
      <c r="H37" s="77" t="s">
        <v>219</v>
      </c>
      <c r="I37" s="68" t="s">
        <v>220</v>
      </c>
      <c r="J37" s="69">
        <v>3</v>
      </c>
      <c r="K37" s="69" t="s">
        <v>725</v>
      </c>
      <c r="L37" s="88" t="s">
        <v>764</v>
      </c>
      <c r="M37" s="88" t="s">
        <v>629</v>
      </c>
      <c r="N37" s="88" t="s">
        <v>631</v>
      </c>
      <c r="O37" s="87" t="s">
        <v>710</v>
      </c>
      <c r="P37" s="1"/>
      <c r="Q37" s="92"/>
      <c r="R37" s="91">
        <v>42943.69976851852</v>
      </c>
    </row>
    <row r="38" spans="1:18" ht="43.5" customHeight="1">
      <c r="A38" s="189"/>
      <c r="B38" s="66" t="s">
        <v>221</v>
      </c>
      <c r="C38" s="67" t="s">
        <v>222</v>
      </c>
      <c r="D38" s="67" t="s">
        <v>223</v>
      </c>
      <c r="E38" s="67" t="s">
        <v>224</v>
      </c>
      <c r="F38" s="67" t="s">
        <v>225</v>
      </c>
      <c r="G38" s="67" t="s">
        <v>226</v>
      </c>
      <c r="H38" s="67" t="s">
        <v>227</v>
      </c>
      <c r="I38" s="68" t="s">
        <v>228</v>
      </c>
      <c r="J38" s="69">
        <v>3</v>
      </c>
      <c r="K38" s="69" t="s">
        <v>726</v>
      </c>
      <c r="L38" s="88" t="s">
        <v>229</v>
      </c>
      <c r="M38" s="88" t="s">
        <v>632</v>
      </c>
      <c r="N38" s="88"/>
      <c r="O38" s="87" t="s">
        <v>710</v>
      </c>
      <c r="P38" s="1"/>
      <c r="Q38" s="92"/>
      <c r="R38" s="91">
        <v>42943.69976851852</v>
      </c>
    </row>
    <row r="39" spans="1:18" ht="43.5" customHeight="1">
      <c r="A39" s="189" t="s">
        <v>615</v>
      </c>
      <c r="B39" s="66" t="s">
        <v>230</v>
      </c>
      <c r="C39" s="73" t="s">
        <v>231</v>
      </c>
      <c r="D39" s="73" t="s">
        <v>232</v>
      </c>
      <c r="E39" s="73" t="s">
        <v>233</v>
      </c>
      <c r="F39" s="73" t="s">
        <v>234</v>
      </c>
      <c r="G39" s="73" t="s">
        <v>235</v>
      </c>
      <c r="H39" s="67"/>
      <c r="I39" s="69"/>
      <c r="J39" s="69">
        <v>2</v>
      </c>
      <c r="K39" s="69" t="s">
        <v>195</v>
      </c>
      <c r="L39" s="88" t="s">
        <v>764</v>
      </c>
      <c r="M39" s="88" t="s">
        <v>629</v>
      </c>
      <c r="N39" s="88" t="s">
        <v>630</v>
      </c>
      <c r="O39" s="87" t="s">
        <v>710</v>
      </c>
      <c r="P39" s="1"/>
      <c r="Q39" s="92"/>
      <c r="R39" s="91">
        <v>42943.69976851852</v>
      </c>
    </row>
    <row r="40" spans="1:18" ht="43.5" customHeight="1">
      <c r="A40" s="189"/>
      <c r="B40" s="66" t="s">
        <v>236</v>
      </c>
      <c r="C40" s="73" t="s">
        <v>237</v>
      </c>
      <c r="D40" s="73" t="s">
        <v>238</v>
      </c>
      <c r="E40" s="73" t="s">
        <v>239</v>
      </c>
      <c r="F40" s="73" t="s">
        <v>240</v>
      </c>
      <c r="G40" s="73" t="s">
        <v>14</v>
      </c>
      <c r="H40" s="67" t="s">
        <v>241</v>
      </c>
      <c r="I40" s="69"/>
      <c r="J40" s="69">
        <v>4</v>
      </c>
      <c r="K40" s="69" t="s">
        <v>727</v>
      </c>
      <c r="L40" s="88" t="s">
        <v>764</v>
      </c>
      <c r="M40" s="88" t="s">
        <v>629</v>
      </c>
      <c r="N40" s="88" t="s">
        <v>630</v>
      </c>
      <c r="O40" s="87" t="s">
        <v>710</v>
      </c>
      <c r="P40" s="1"/>
      <c r="Q40" s="92"/>
      <c r="R40" s="91">
        <v>42943.69976851852</v>
      </c>
    </row>
    <row r="41" spans="1:18" ht="43.5" customHeight="1">
      <c r="A41" s="190" t="s">
        <v>614</v>
      </c>
      <c r="B41" s="72" t="s">
        <v>242</v>
      </c>
      <c r="C41" s="70" t="s">
        <v>129</v>
      </c>
      <c r="D41" s="70" t="s">
        <v>243</v>
      </c>
      <c r="E41" s="70" t="s">
        <v>131</v>
      </c>
      <c r="F41" s="70" t="s">
        <v>132</v>
      </c>
      <c r="G41" s="70" t="s">
        <v>133</v>
      </c>
      <c r="H41" s="71" t="s">
        <v>623</v>
      </c>
      <c r="I41" s="70" t="s">
        <v>244</v>
      </c>
      <c r="J41" s="68">
        <v>2</v>
      </c>
      <c r="K41" s="68" t="s">
        <v>728</v>
      </c>
      <c r="L41" s="88" t="s">
        <v>229</v>
      </c>
      <c r="M41" s="89" t="s">
        <v>633</v>
      </c>
      <c r="N41" s="89"/>
      <c r="O41" s="87" t="s">
        <v>710</v>
      </c>
      <c r="P41" s="1"/>
      <c r="Q41" s="92"/>
      <c r="R41" s="91">
        <v>42943.69976851852</v>
      </c>
    </row>
    <row r="42" spans="1:18" ht="43.5" customHeight="1">
      <c r="A42" s="189"/>
      <c r="B42" s="72" t="s">
        <v>245</v>
      </c>
      <c r="C42" s="71" t="s">
        <v>246</v>
      </c>
      <c r="D42" s="71" t="s">
        <v>247</v>
      </c>
      <c r="E42" s="71" t="s">
        <v>248</v>
      </c>
      <c r="F42" s="71" t="s">
        <v>249</v>
      </c>
      <c r="G42" s="71" t="s">
        <v>250</v>
      </c>
      <c r="H42" s="71" t="s">
        <v>251</v>
      </c>
      <c r="I42" s="68" t="s">
        <v>252</v>
      </c>
      <c r="J42" s="68">
        <v>2</v>
      </c>
      <c r="K42" s="68" t="s">
        <v>729</v>
      </c>
      <c r="L42" s="88" t="s">
        <v>229</v>
      </c>
      <c r="M42" s="89" t="s">
        <v>634</v>
      </c>
      <c r="N42" s="89" t="s">
        <v>635</v>
      </c>
      <c r="O42" s="87" t="s">
        <v>710</v>
      </c>
      <c r="P42" s="1"/>
      <c r="Q42" s="92"/>
      <c r="R42" s="91">
        <v>42943.69976851852</v>
      </c>
    </row>
    <row r="43" spans="1:18" ht="43.5" customHeight="1">
      <c r="A43" s="190"/>
      <c r="B43" s="72" t="s">
        <v>253</v>
      </c>
      <c r="C43" s="70" t="s">
        <v>254</v>
      </c>
      <c r="D43" s="70" t="s">
        <v>255</v>
      </c>
      <c r="E43" s="70" t="s">
        <v>256</v>
      </c>
      <c r="F43" s="70" t="s">
        <v>257</v>
      </c>
      <c r="G43" s="70" t="s">
        <v>165</v>
      </c>
      <c r="H43" s="70"/>
      <c r="I43" s="70" t="s">
        <v>258</v>
      </c>
      <c r="J43" s="68">
        <v>2</v>
      </c>
      <c r="K43" s="68" t="s">
        <v>730</v>
      </c>
      <c r="L43" s="88" t="s">
        <v>764</v>
      </c>
      <c r="M43" s="88" t="s">
        <v>629</v>
      </c>
      <c r="N43" s="88" t="s">
        <v>630</v>
      </c>
      <c r="O43" s="87" t="s">
        <v>710</v>
      </c>
      <c r="P43" s="1"/>
      <c r="Q43" s="92"/>
      <c r="R43" s="91">
        <v>42943.69976851852</v>
      </c>
    </row>
    <row r="44" spans="1:18" ht="43.5" customHeight="1">
      <c r="A44" s="190"/>
      <c r="B44" s="72" t="s">
        <v>259</v>
      </c>
      <c r="C44" s="70" t="s">
        <v>260</v>
      </c>
      <c r="D44" s="70" t="s">
        <v>261</v>
      </c>
      <c r="E44" s="70" t="s">
        <v>262</v>
      </c>
      <c r="F44" s="70" t="s">
        <v>263</v>
      </c>
      <c r="G44" s="70" t="s">
        <v>165</v>
      </c>
      <c r="H44" s="70"/>
      <c r="I44" s="70" t="s">
        <v>264</v>
      </c>
      <c r="J44" s="68">
        <v>2</v>
      </c>
      <c r="K44" s="68" t="s">
        <v>723</v>
      </c>
      <c r="L44" s="88" t="s">
        <v>764</v>
      </c>
      <c r="M44" s="88" t="s">
        <v>629</v>
      </c>
      <c r="N44" s="88" t="s">
        <v>630</v>
      </c>
      <c r="O44" s="87" t="s">
        <v>710</v>
      </c>
      <c r="P44" s="1"/>
      <c r="Q44" s="92"/>
      <c r="R44" s="91">
        <v>42943.69976851852</v>
      </c>
    </row>
    <row r="45" spans="1:18" ht="43.5" customHeight="1">
      <c r="A45" s="189"/>
      <c r="B45" s="72" t="s">
        <v>265</v>
      </c>
      <c r="C45" s="70" t="s">
        <v>266</v>
      </c>
      <c r="D45" s="70" t="s">
        <v>261</v>
      </c>
      <c r="E45" s="70" t="s">
        <v>262</v>
      </c>
      <c r="F45" s="70" t="s">
        <v>164</v>
      </c>
      <c r="G45" s="70" t="s">
        <v>165</v>
      </c>
      <c r="H45" s="70"/>
      <c r="I45" s="70" t="s">
        <v>267</v>
      </c>
      <c r="J45" s="68">
        <v>2</v>
      </c>
      <c r="K45" s="68" t="s">
        <v>723</v>
      </c>
      <c r="L45" s="88" t="s">
        <v>764</v>
      </c>
      <c r="M45" s="88" t="s">
        <v>629</v>
      </c>
      <c r="N45" s="88" t="s">
        <v>630</v>
      </c>
      <c r="O45" s="87" t="s">
        <v>710</v>
      </c>
      <c r="P45" s="1"/>
      <c r="Q45" s="92"/>
      <c r="R45" s="91">
        <v>42943.69976851852</v>
      </c>
    </row>
    <row r="46" spans="1:18" ht="43.5" customHeight="1">
      <c r="A46" s="189"/>
      <c r="B46" s="72" t="s">
        <v>268</v>
      </c>
      <c r="C46" s="70" t="s">
        <v>269</v>
      </c>
      <c r="D46" s="70" t="s">
        <v>270</v>
      </c>
      <c r="E46" s="70" t="s">
        <v>271</v>
      </c>
      <c r="F46" s="70" t="s">
        <v>164</v>
      </c>
      <c r="G46" s="70" t="s">
        <v>165</v>
      </c>
      <c r="H46" s="70"/>
      <c r="I46" s="70" t="s">
        <v>272</v>
      </c>
      <c r="J46" s="68">
        <v>2</v>
      </c>
      <c r="K46" s="68" t="s">
        <v>723</v>
      </c>
      <c r="L46" s="88" t="s">
        <v>764</v>
      </c>
      <c r="M46" s="88" t="s">
        <v>629</v>
      </c>
      <c r="N46" s="88" t="s">
        <v>630</v>
      </c>
      <c r="O46" s="87" t="s">
        <v>710</v>
      </c>
      <c r="P46" s="1"/>
      <c r="Q46" s="92"/>
      <c r="R46" s="91">
        <v>42943.69976851852</v>
      </c>
    </row>
    <row r="47" spans="1:18" ht="43.5" customHeight="1">
      <c r="A47" s="190"/>
      <c r="B47" s="72" t="s">
        <v>273</v>
      </c>
      <c r="C47" s="70" t="s">
        <v>274</v>
      </c>
      <c r="D47" s="70" t="s">
        <v>275</v>
      </c>
      <c r="E47" s="70" t="s">
        <v>276</v>
      </c>
      <c r="F47" s="70" t="s">
        <v>277</v>
      </c>
      <c r="G47" s="70" t="s">
        <v>14</v>
      </c>
      <c r="H47" s="70" t="s">
        <v>705</v>
      </c>
      <c r="I47" s="70" t="s">
        <v>279</v>
      </c>
      <c r="J47" s="68">
        <v>1</v>
      </c>
      <c r="K47" s="68" t="s">
        <v>731</v>
      </c>
      <c r="L47" s="88" t="s">
        <v>229</v>
      </c>
      <c r="M47" s="89" t="s">
        <v>632</v>
      </c>
      <c r="N47" s="89"/>
      <c r="O47" s="87" t="s">
        <v>710</v>
      </c>
      <c r="P47" s="1"/>
      <c r="Q47" s="92"/>
      <c r="R47" s="91">
        <v>42943.69976851852</v>
      </c>
    </row>
    <row r="48" spans="1:18" ht="43.5" customHeight="1">
      <c r="A48" s="190"/>
      <c r="B48" s="72" t="s">
        <v>280</v>
      </c>
      <c r="C48" s="70" t="s">
        <v>281</v>
      </c>
      <c r="D48" s="70" t="s">
        <v>282</v>
      </c>
      <c r="E48" s="70" t="s">
        <v>283</v>
      </c>
      <c r="F48" s="70" t="s">
        <v>706</v>
      </c>
      <c r="G48" s="70" t="s">
        <v>284</v>
      </c>
      <c r="H48" s="70" t="s">
        <v>285</v>
      </c>
      <c r="I48" s="70" t="s">
        <v>286</v>
      </c>
      <c r="J48" s="68">
        <v>1</v>
      </c>
      <c r="K48" s="68" t="s">
        <v>732</v>
      </c>
      <c r="L48" s="88" t="s">
        <v>229</v>
      </c>
      <c r="M48" s="89" t="s">
        <v>632</v>
      </c>
      <c r="N48" s="89"/>
      <c r="O48" s="87" t="s">
        <v>710</v>
      </c>
      <c r="P48" s="1"/>
      <c r="Q48" s="92"/>
      <c r="R48" s="91">
        <v>42943.69976851852</v>
      </c>
    </row>
    <row r="49" spans="1:18" ht="43.5" customHeight="1">
      <c r="A49" s="190"/>
      <c r="B49" s="72" t="s">
        <v>287</v>
      </c>
      <c r="C49" s="70" t="s">
        <v>288</v>
      </c>
      <c r="D49" s="70" t="s">
        <v>289</v>
      </c>
      <c r="E49" s="70" t="s">
        <v>290</v>
      </c>
      <c r="F49" s="70" t="s">
        <v>291</v>
      </c>
      <c r="G49" s="70" t="s">
        <v>292</v>
      </c>
      <c r="H49" s="70" t="s">
        <v>278</v>
      </c>
      <c r="I49" s="70" t="s">
        <v>293</v>
      </c>
      <c r="J49" s="68">
        <v>1</v>
      </c>
      <c r="K49" s="68" t="s">
        <v>733</v>
      </c>
      <c r="L49" s="88" t="s">
        <v>229</v>
      </c>
      <c r="M49" s="89" t="s">
        <v>632</v>
      </c>
      <c r="N49" s="89"/>
      <c r="O49" s="87" t="s">
        <v>710</v>
      </c>
      <c r="P49" s="1"/>
      <c r="Q49" s="92"/>
      <c r="R49" s="91">
        <v>42943.69976851852</v>
      </c>
    </row>
    <row r="50" spans="1:18" ht="43.5" customHeight="1">
      <c r="A50" s="189"/>
      <c r="B50" s="72" t="s">
        <v>294</v>
      </c>
      <c r="C50" s="70" t="s">
        <v>295</v>
      </c>
      <c r="D50" s="70" t="s">
        <v>296</v>
      </c>
      <c r="E50" s="70" t="s">
        <v>297</v>
      </c>
      <c r="F50" s="70" t="s">
        <v>298</v>
      </c>
      <c r="G50" s="70" t="s">
        <v>96</v>
      </c>
      <c r="H50" s="70" t="s">
        <v>299</v>
      </c>
      <c r="I50" s="70" t="s">
        <v>300</v>
      </c>
      <c r="J50" s="68">
        <v>1</v>
      </c>
      <c r="K50" s="68" t="s">
        <v>734</v>
      </c>
      <c r="L50" s="88" t="s">
        <v>229</v>
      </c>
      <c r="M50" s="89" t="s">
        <v>634</v>
      </c>
      <c r="N50" s="89" t="s">
        <v>636</v>
      </c>
      <c r="O50" s="87" t="s">
        <v>710</v>
      </c>
      <c r="P50" s="1"/>
      <c r="Q50" s="92"/>
      <c r="R50" s="91">
        <v>42943.69976851852</v>
      </c>
    </row>
    <row r="51" spans="1:18" ht="43.5" customHeight="1">
      <c r="A51" s="189"/>
      <c r="B51" s="72" t="s">
        <v>301</v>
      </c>
      <c r="C51" s="70" t="s">
        <v>302</v>
      </c>
      <c r="D51" s="70" t="s">
        <v>303</v>
      </c>
      <c r="E51" s="70" t="s">
        <v>304</v>
      </c>
      <c r="F51" s="70" t="s">
        <v>305</v>
      </c>
      <c r="G51" s="70" t="s">
        <v>14</v>
      </c>
      <c r="H51" s="70" t="s">
        <v>306</v>
      </c>
      <c r="I51" s="70" t="s">
        <v>307</v>
      </c>
      <c r="J51" s="68">
        <v>1</v>
      </c>
      <c r="K51" s="68" t="s">
        <v>735</v>
      </c>
      <c r="L51" s="88" t="s">
        <v>229</v>
      </c>
      <c r="M51" s="89" t="s">
        <v>637</v>
      </c>
      <c r="N51" s="89" t="s">
        <v>638</v>
      </c>
      <c r="O51" s="87" t="s">
        <v>710</v>
      </c>
      <c r="P51" s="1"/>
      <c r="Q51" s="92"/>
      <c r="R51" s="91">
        <v>42943.69976851852</v>
      </c>
    </row>
    <row r="52" spans="1:18" ht="43.5" customHeight="1">
      <c r="A52" s="189"/>
      <c r="B52" s="72" t="s">
        <v>308</v>
      </c>
      <c r="C52" s="70" t="s">
        <v>309</v>
      </c>
      <c r="D52" s="70" t="s">
        <v>310</v>
      </c>
      <c r="E52" s="70" t="s">
        <v>311</v>
      </c>
      <c r="F52" s="70" t="s">
        <v>312</v>
      </c>
      <c r="G52" s="70" t="s">
        <v>313</v>
      </c>
      <c r="H52" s="70" t="s">
        <v>314</v>
      </c>
      <c r="I52" s="70" t="s">
        <v>315</v>
      </c>
      <c r="J52" s="68">
        <v>3</v>
      </c>
      <c r="K52" s="68" t="s">
        <v>736</v>
      </c>
      <c r="L52" s="88" t="s">
        <v>229</v>
      </c>
      <c r="M52" s="89" t="s">
        <v>637</v>
      </c>
      <c r="N52" s="89"/>
      <c r="O52" s="87" t="s">
        <v>710</v>
      </c>
      <c r="P52" s="1"/>
      <c r="Q52" s="92"/>
      <c r="R52" s="91">
        <v>42943.69976851852</v>
      </c>
    </row>
    <row r="53" spans="1:18" ht="43.5" customHeight="1">
      <c r="A53" s="189"/>
      <c r="B53" s="72" t="s">
        <v>316</v>
      </c>
      <c r="C53" s="70" t="s">
        <v>317</v>
      </c>
      <c r="D53" s="70" t="s">
        <v>318</v>
      </c>
      <c r="E53" s="70" t="s">
        <v>319</v>
      </c>
      <c r="F53" s="70" t="s">
        <v>320</v>
      </c>
      <c r="G53" s="70" t="s">
        <v>321</v>
      </c>
      <c r="H53" s="70" t="s">
        <v>314</v>
      </c>
      <c r="I53" s="70" t="s">
        <v>322</v>
      </c>
      <c r="J53" s="68">
        <v>3</v>
      </c>
      <c r="K53" s="68" t="s">
        <v>736</v>
      </c>
      <c r="L53" s="88" t="s">
        <v>229</v>
      </c>
      <c r="M53" s="89" t="s">
        <v>637</v>
      </c>
      <c r="N53" s="89"/>
      <c r="O53" s="87" t="s">
        <v>710</v>
      </c>
      <c r="P53" s="1"/>
      <c r="Q53" s="92"/>
      <c r="R53" s="91">
        <v>42943.69976851852</v>
      </c>
    </row>
    <row r="54" spans="1:18" ht="43.5" customHeight="1">
      <c r="A54" s="189"/>
      <c r="B54" s="72" t="s">
        <v>323</v>
      </c>
      <c r="C54" s="70" t="s">
        <v>324</v>
      </c>
      <c r="D54" s="70" t="s">
        <v>325</v>
      </c>
      <c r="E54" s="70" t="s">
        <v>326</v>
      </c>
      <c r="F54" s="70" t="s">
        <v>327</v>
      </c>
      <c r="G54" s="70" t="s">
        <v>321</v>
      </c>
      <c r="H54" s="70" t="s">
        <v>314</v>
      </c>
      <c r="I54" s="70" t="s">
        <v>328</v>
      </c>
      <c r="J54" s="68">
        <v>3</v>
      </c>
      <c r="K54" s="68" t="s">
        <v>736</v>
      </c>
      <c r="L54" s="88" t="s">
        <v>229</v>
      </c>
      <c r="M54" s="89" t="s">
        <v>637</v>
      </c>
      <c r="N54" s="89"/>
      <c r="O54" s="87" t="s">
        <v>710</v>
      </c>
      <c r="P54" s="1"/>
      <c r="Q54" s="92"/>
      <c r="R54" s="91">
        <v>42943.69976851852</v>
      </c>
    </row>
    <row r="55" spans="1:18" ht="43.5" customHeight="1">
      <c r="A55" s="189"/>
      <c r="B55" s="72" t="s">
        <v>329</v>
      </c>
      <c r="C55" s="70" t="s">
        <v>330</v>
      </c>
      <c r="D55" s="70" t="s">
        <v>331</v>
      </c>
      <c r="E55" s="70" t="s">
        <v>326</v>
      </c>
      <c r="F55" s="70" t="s">
        <v>332</v>
      </c>
      <c r="G55" s="70" t="s">
        <v>321</v>
      </c>
      <c r="H55" s="70" t="s">
        <v>314</v>
      </c>
      <c r="I55" s="70" t="s">
        <v>333</v>
      </c>
      <c r="J55" s="68">
        <v>3</v>
      </c>
      <c r="K55" s="68" t="s">
        <v>736</v>
      </c>
      <c r="L55" s="88" t="s">
        <v>229</v>
      </c>
      <c r="M55" s="89" t="s">
        <v>637</v>
      </c>
      <c r="N55" s="89"/>
      <c r="O55" s="87" t="s">
        <v>710</v>
      </c>
      <c r="P55" s="1"/>
      <c r="Q55" s="92"/>
      <c r="R55" s="91">
        <v>42943.69976851852</v>
      </c>
    </row>
    <row r="56" spans="1:18" ht="43.5" customHeight="1">
      <c r="A56" s="189"/>
      <c r="B56" s="72" t="s">
        <v>334</v>
      </c>
      <c r="C56" s="70" t="s">
        <v>335</v>
      </c>
      <c r="D56" s="70" t="s">
        <v>336</v>
      </c>
      <c r="E56" s="70" t="s">
        <v>337</v>
      </c>
      <c r="F56" s="70" t="s">
        <v>338</v>
      </c>
      <c r="G56" s="70" t="s">
        <v>339</v>
      </c>
      <c r="H56" s="70" t="s">
        <v>340</v>
      </c>
      <c r="I56" s="70" t="s">
        <v>341</v>
      </c>
      <c r="J56" s="68">
        <v>3</v>
      </c>
      <c r="K56" s="68" t="s">
        <v>737</v>
      </c>
      <c r="L56" s="88" t="s">
        <v>229</v>
      </c>
      <c r="M56" s="89" t="s">
        <v>637</v>
      </c>
      <c r="N56" s="89"/>
      <c r="O56" s="87" t="s">
        <v>710</v>
      </c>
      <c r="P56" s="1"/>
      <c r="Q56" s="92"/>
      <c r="R56" s="91">
        <v>42943.69976851852</v>
      </c>
    </row>
    <row r="57" spans="1:18" ht="43.5" customHeight="1">
      <c r="A57" s="189"/>
      <c r="B57" s="72" t="s">
        <v>342</v>
      </c>
      <c r="C57" s="70" t="s">
        <v>343</v>
      </c>
      <c r="D57" s="70" t="s">
        <v>344</v>
      </c>
      <c r="E57" s="70" t="s">
        <v>345</v>
      </c>
      <c r="F57" s="70" t="s">
        <v>346</v>
      </c>
      <c r="G57" s="70" t="s">
        <v>347</v>
      </c>
      <c r="H57" s="70" t="s">
        <v>348</v>
      </c>
      <c r="I57" s="70" t="s">
        <v>349</v>
      </c>
      <c r="J57" s="68">
        <v>3</v>
      </c>
      <c r="K57" s="68" t="s">
        <v>738</v>
      </c>
      <c r="L57" s="88" t="s">
        <v>229</v>
      </c>
      <c r="M57" s="89" t="s">
        <v>637</v>
      </c>
      <c r="N57" s="89"/>
      <c r="O57" s="87" t="s">
        <v>710</v>
      </c>
      <c r="P57" s="1"/>
      <c r="Q57" s="92"/>
      <c r="R57" s="91">
        <v>42943.69976851852</v>
      </c>
    </row>
    <row r="58" spans="1:18" ht="43.5" customHeight="1">
      <c r="A58" s="189"/>
      <c r="B58" s="72" t="s">
        <v>350</v>
      </c>
      <c r="C58" s="70" t="s">
        <v>351</v>
      </c>
      <c r="D58" s="70" t="s">
        <v>352</v>
      </c>
      <c r="E58" s="70" t="s">
        <v>353</v>
      </c>
      <c r="F58" s="70" t="s">
        <v>354</v>
      </c>
      <c r="G58" s="70" t="s">
        <v>355</v>
      </c>
      <c r="H58" s="70" t="s">
        <v>356</v>
      </c>
      <c r="I58" s="70" t="s">
        <v>357</v>
      </c>
      <c r="J58" s="68">
        <v>3</v>
      </c>
      <c r="K58" s="68" t="s">
        <v>739</v>
      </c>
      <c r="L58" s="88" t="s">
        <v>229</v>
      </c>
      <c r="M58" s="89" t="s">
        <v>637</v>
      </c>
      <c r="N58" s="89"/>
      <c r="O58" s="87" t="s">
        <v>710</v>
      </c>
      <c r="P58" s="1"/>
      <c r="Q58" s="92"/>
      <c r="R58" s="91">
        <v>42943.69976851852</v>
      </c>
    </row>
    <row r="59" spans="1:18" ht="43.5" customHeight="1">
      <c r="A59" s="189"/>
      <c r="B59" s="72" t="s">
        <v>358</v>
      </c>
      <c r="C59" s="71" t="s">
        <v>359</v>
      </c>
      <c r="D59" s="71" t="s">
        <v>360</v>
      </c>
      <c r="E59" s="71" t="s">
        <v>361</v>
      </c>
      <c r="F59" s="71" t="s">
        <v>211</v>
      </c>
      <c r="G59" s="71" t="s">
        <v>362</v>
      </c>
      <c r="H59" s="70" t="s">
        <v>363</v>
      </c>
      <c r="I59" s="71" t="s">
        <v>364</v>
      </c>
      <c r="J59" s="68">
        <v>1</v>
      </c>
      <c r="K59" s="68" t="s">
        <v>195</v>
      </c>
      <c r="L59" s="88" t="s">
        <v>764</v>
      </c>
      <c r="M59" s="88" t="s">
        <v>629</v>
      </c>
      <c r="N59" s="88" t="s">
        <v>630</v>
      </c>
      <c r="O59" s="87" t="s">
        <v>710</v>
      </c>
      <c r="P59" s="1"/>
      <c r="Q59" s="92"/>
      <c r="R59" s="91">
        <v>42943.69976851852</v>
      </c>
    </row>
    <row r="60" spans="1:18" ht="43.5" customHeight="1">
      <c r="A60" s="190"/>
      <c r="B60" s="72" t="s">
        <v>365</v>
      </c>
      <c r="C60" s="70" t="s">
        <v>366</v>
      </c>
      <c r="D60" s="70" t="s">
        <v>367</v>
      </c>
      <c r="E60" s="70" t="s">
        <v>368</v>
      </c>
      <c r="F60" s="70" t="s">
        <v>312</v>
      </c>
      <c r="G60" s="70" t="s">
        <v>369</v>
      </c>
      <c r="H60" s="70" t="s">
        <v>370</v>
      </c>
      <c r="I60" s="68" t="s">
        <v>371</v>
      </c>
      <c r="J60" s="68">
        <v>1</v>
      </c>
      <c r="K60" s="68" t="s">
        <v>740</v>
      </c>
      <c r="L60" s="89" t="s">
        <v>620</v>
      </c>
      <c r="M60" s="89" t="s">
        <v>627</v>
      </c>
      <c r="N60" s="89" t="s">
        <v>628</v>
      </c>
      <c r="O60" s="87" t="s">
        <v>710</v>
      </c>
      <c r="P60" s="1"/>
      <c r="Q60" s="92"/>
      <c r="R60" s="91">
        <v>42943.69976851852</v>
      </c>
    </row>
    <row r="61" spans="1:18" ht="43.5" customHeight="1">
      <c r="A61" s="190"/>
      <c r="B61" s="72" t="s">
        <v>372</v>
      </c>
      <c r="C61" s="70" t="s">
        <v>373</v>
      </c>
      <c r="D61" s="70" t="s">
        <v>374</v>
      </c>
      <c r="E61" s="70" t="s">
        <v>375</v>
      </c>
      <c r="F61" s="70" t="s">
        <v>312</v>
      </c>
      <c r="G61" s="70" t="s">
        <v>376</v>
      </c>
      <c r="H61" s="70" t="s">
        <v>370</v>
      </c>
      <c r="I61" s="68" t="s">
        <v>371</v>
      </c>
      <c r="J61" s="68">
        <v>1</v>
      </c>
      <c r="K61" s="68" t="s">
        <v>740</v>
      </c>
      <c r="L61" s="89" t="s">
        <v>620</v>
      </c>
      <c r="M61" s="89" t="s">
        <v>627</v>
      </c>
      <c r="N61" s="89" t="s">
        <v>628</v>
      </c>
      <c r="O61" s="87" t="s">
        <v>710</v>
      </c>
      <c r="P61" s="1"/>
      <c r="Q61" s="92"/>
      <c r="R61" s="91">
        <v>42943.69976851852</v>
      </c>
    </row>
    <row r="62" spans="1:18" ht="43.5" customHeight="1">
      <c r="A62" s="190"/>
      <c r="B62" s="72" t="s">
        <v>377</v>
      </c>
      <c r="C62" s="70" t="s">
        <v>378</v>
      </c>
      <c r="D62" s="70" t="s">
        <v>379</v>
      </c>
      <c r="E62" s="70" t="s">
        <v>380</v>
      </c>
      <c r="F62" s="70" t="s">
        <v>312</v>
      </c>
      <c r="G62" s="70" t="s">
        <v>376</v>
      </c>
      <c r="H62" s="70" t="s">
        <v>370</v>
      </c>
      <c r="I62" s="68" t="s">
        <v>371</v>
      </c>
      <c r="J62" s="68">
        <v>1</v>
      </c>
      <c r="K62" s="68" t="s">
        <v>740</v>
      </c>
      <c r="L62" s="89" t="s">
        <v>620</v>
      </c>
      <c r="M62" s="89" t="s">
        <v>627</v>
      </c>
      <c r="N62" s="89" t="s">
        <v>628</v>
      </c>
      <c r="O62" s="87" t="s">
        <v>710</v>
      </c>
      <c r="P62" s="1"/>
      <c r="Q62" s="92"/>
      <c r="R62" s="91">
        <v>42943.69976851852</v>
      </c>
    </row>
    <row r="63" spans="1:18" ht="43.5" customHeight="1">
      <c r="A63" s="189" t="s">
        <v>617</v>
      </c>
      <c r="B63" s="76" t="s">
        <v>381</v>
      </c>
      <c r="C63" s="73" t="s">
        <v>382</v>
      </c>
      <c r="D63" s="73" t="s">
        <v>383</v>
      </c>
      <c r="E63" s="73" t="s">
        <v>384</v>
      </c>
      <c r="F63" s="73" t="s">
        <v>385</v>
      </c>
      <c r="G63" s="73" t="s">
        <v>218</v>
      </c>
      <c r="H63" s="67" t="s">
        <v>386</v>
      </c>
      <c r="I63" s="69" t="s">
        <v>387</v>
      </c>
      <c r="J63" s="69">
        <v>4</v>
      </c>
      <c r="K63" s="69" t="s">
        <v>741</v>
      </c>
      <c r="L63" s="88" t="s">
        <v>764</v>
      </c>
      <c r="M63" s="88" t="s">
        <v>629</v>
      </c>
      <c r="N63" s="88" t="s">
        <v>631</v>
      </c>
      <c r="O63" s="87" t="s">
        <v>710</v>
      </c>
      <c r="P63" s="1"/>
      <c r="Q63" s="92"/>
      <c r="R63" s="91">
        <v>42943.69976851852</v>
      </c>
    </row>
    <row r="64" spans="1:18" ht="43.5" customHeight="1">
      <c r="A64" s="189"/>
      <c r="B64" s="76" t="s">
        <v>388</v>
      </c>
      <c r="C64" s="73" t="s">
        <v>389</v>
      </c>
      <c r="D64" s="73" t="s">
        <v>390</v>
      </c>
      <c r="E64" s="73" t="s">
        <v>391</v>
      </c>
      <c r="F64" s="73" t="s">
        <v>392</v>
      </c>
      <c r="G64" s="73" t="s">
        <v>14</v>
      </c>
      <c r="H64" s="67" t="s">
        <v>393</v>
      </c>
      <c r="I64" s="69" t="s">
        <v>394</v>
      </c>
      <c r="J64" s="69">
        <v>2</v>
      </c>
      <c r="K64" s="69" t="s">
        <v>37</v>
      </c>
      <c r="L64" s="88" t="s">
        <v>764</v>
      </c>
      <c r="M64" s="88" t="s">
        <v>629</v>
      </c>
      <c r="N64" s="88" t="s">
        <v>630</v>
      </c>
      <c r="O64" s="87" t="s">
        <v>710</v>
      </c>
      <c r="P64" s="1"/>
      <c r="Q64" s="92"/>
      <c r="R64" s="91">
        <v>42943.69976851852</v>
      </c>
    </row>
    <row r="65" spans="1:18" ht="43.5" customHeight="1">
      <c r="A65" s="189"/>
      <c r="B65" s="76" t="s">
        <v>395</v>
      </c>
      <c r="C65" s="73" t="s">
        <v>396</v>
      </c>
      <c r="D65" s="73" t="s">
        <v>397</v>
      </c>
      <c r="E65" s="73" t="s">
        <v>398</v>
      </c>
      <c r="F65" s="73" t="s">
        <v>399</v>
      </c>
      <c r="G65" s="73" t="s">
        <v>400</v>
      </c>
      <c r="H65" s="67" t="s">
        <v>401</v>
      </c>
      <c r="I65" s="69" t="s">
        <v>402</v>
      </c>
      <c r="J65" s="69">
        <v>3</v>
      </c>
      <c r="K65" s="69" t="s">
        <v>742</v>
      </c>
      <c r="L65" s="88" t="s">
        <v>764</v>
      </c>
      <c r="M65" s="88" t="s">
        <v>629</v>
      </c>
      <c r="N65" s="88" t="s">
        <v>631</v>
      </c>
      <c r="O65" s="87" t="s">
        <v>710</v>
      </c>
      <c r="P65" s="1"/>
      <c r="Q65" s="92"/>
      <c r="R65" s="91">
        <v>42943.69976851852</v>
      </c>
    </row>
    <row r="66" spans="1:18" ht="43.5" customHeight="1">
      <c r="A66" s="189"/>
      <c r="B66" s="76" t="s">
        <v>403</v>
      </c>
      <c r="C66" s="73" t="s">
        <v>404</v>
      </c>
      <c r="D66" s="73" t="s">
        <v>405</v>
      </c>
      <c r="E66" s="73" t="s">
        <v>406</v>
      </c>
      <c r="F66" s="73" t="s">
        <v>407</v>
      </c>
      <c r="G66" s="73" t="s">
        <v>408</v>
      </c>
      <c r="H66" s="67" t="s">
        <v>409</v>
      </c>
      <c r="I66" s="69"/>
      <c r="J66" s="69">
        <v>2</v>
      </c>
      <c r="K66" s="69" t="s">
        <v>743</v>
      </c>
      <c r="L66" s="88" t="s">
        <v>476</v>
      </c>
      <c r="M66" s="88" t="s">
        <v>639</v>
      </c>
      <c r="N66" s="88" t="s">
        <v>645</v>
      </c>
      <c r="O66" s="87" t="s">
        <v>710</v>
      </c>
      <c r="P66" s="1"/>
      <c r="Q66" s="92"/>
      <c r="R66" s="91">
        <v>42943.69976851852</v>
      </c>
    </row>
    <row r="67" spans="1:18" s="6" customFormat="1" ht="43.5" customHeight="1">
      <c r="A67" s="189"/>
      <c r="B67" s="74" t="s">
        <v>410</v>
      </c>
      <c r="C67" s="71" t="s">
        <v>411</v>
      </c>
      <c r="D67" s="71" t="s">
        <v>412</v>
      </c>
      <c r="E67" s="71" t="s">
        <v>413</v>
      </c>
      <c r="F67" s="71" t="s">
        <v>414</v>
      </c>
      <c r="G67" s="71" t="s">
        <v>133</v>
      </c>
      <c r="H67" s="70" t="s">
        <v>415</v>
      </c>
      <c r="I67" s="68"/>
      <c r="J67" s="68">
        <v>3</v>
      </c>
      <c r="K67" s="68" t="s">
        <v>744</v>
      </c>
      <c r="L67" s="88" t="s">
        <v>476</v>
      </c>
      <c r="M67" s="88" t="s">
        <v>639</v>
      </c>
      <c r="N67" s="88" t="s">
        <v>644</v>
      </c>
      <c r="O67" s="87" t="s">
        <v>710</v>
      </c>
      <c r="P67" s="1"/>
      <c r="Q67" s="96"/>
      <c r="R67" s="93">
        <v>42943.69976851852</v>
      </c>
    </row>
    <row r="68" spans="1:18" ht="43.5" customHeight="1">
      <c r="A68" s="189"/>
      <c r="B68" s="76" t="s">
        <v>416</v>
      </c>
      <c r="C68" s="73" t="s">
        <v>417</v>
      </c>
      <c r="D68" s="73" t="s">
        <v>418</v>
      </c>
      <c r="E68" s="73" t="s">
        <v>477</v>
      </c>
      <c r="F68" s="73" t="s">
        <v>419</v>
      </c>
      <c r="G68" s="73" t="s">
        <v>420</v>
      </c>
      <c r="H68" s="67" t="s">
        <v>421</v>
      </c>
      <c r="I68" s="69"/>
      <c r="J68" s="69">
        <v>1</v>
      </c>
      <c r="K68" s="69" t="s">
        <v>745</v>
      </c>
      <c r="L68" s="88" t="s">
        <v>229</v>
      </c>
      <c r="M68" s="88" t="s">
        <v>632</v>
      </c>
      <c r="N68" s="88" t="s">
        <v>630</v>
      </c>
      <c r="O68" s="87" t="s">
        <v>710</v>
      </c>
      <c r="P68" s="1"/>
      <c r="Q68" s="92"/>
      <c r="R68" s="91">
        <v>42943.69976851852</v>
      </c>
    </row>
    <row r="69" spans="1:18" ht="43.5" customHeight="1">
      <c r="A69" s="189" t="s">
        <v>483</v>
      </c>
      <c r="B69" s="66" t="s">
        <v>484</v>
      </c>
      <c r="C69" s="70" t="s">
        <v>485</v>
      </c>
      <c r="D69" s="70" t="s">
        <v>486</v>
      </c>
      <c r="E69" s="70" t="s">
        <v>487</v>
      </c>
      <c r="F69" s="70" t="s">
        <v>488</v>
      </c>
      <c r="G69" s="70" t="s">
        <v>489</v>
      </c>
      <c r="H69" s="70"/>
      <c r="I69" s="70" t="s">
        <v>490</v>
      </c>
      <c r="J69" s="68">
        <v>4</v>
      </c>
      <c r="K69" s="68" t="s">
        <v>746</v>
      </c>
      <c r="L69" s="88" t="s">
        <v>764</v>
      </c>
      <c r="M69" s="88" t="s">
        <v>629</v>
      </c>
      <c r="N69" s="88" t="s">
        <v>631</v>
      </c>
      <c r="O69" s="87" t="s">
        <v>710</v>
      </c>
      <c r="P69" s="1"/>
      <c r="Q69" s="92"/>
      <c r="R69" s="91">
        <v>42943.69976851852</v>
      </c>
    </row>
    <row r="70" spans="1:18" ht="43.5" customHeight="1">
      <c r="A70" s="189"/>
      <c r="B70" s="72" t="s">
        <v>491</v>
      </c>
      <c r="C70" s="70" t="s">
        <v>492</v>
      </c>
      <c r="D70" s="70" t="s">
        <v>493</v>
      </c>
      <c r="E70" s="70" t="s">
        <v>494</v>
      </c>
      <c r="F70" s="70" t="s">
        <v>488</v>
      </c>
      <c r="G70" s="70" t="s">
        <v>489</v>
      </c>
      <c r="H70" s="70"/>
      <c r="I70" s="70" t="s">
        <v>490</v>
      </c>
      <c r="J70" s="68">
        <v>4</v>
      </c>
      <c r="K70" s="68" t="s">
        <v>747</v>
      </c>
      <c r="L70" s="88" t="s">
        <v>764</v>
      </c>
      <c r="M70" s="88" t="s">
        <v>629</v>
      </c>
      <c r="N70" s="88" t="s">
        <v>631</v>
      </c>
      <c r="O70" s="87" t="s">
        <v>710</v>
      </c>
      <c r="P70" s="1"/>
      <c r="Q70" s="92"/>
      <c r="R70" s="91">
        <v>42943.69976851852</v>
      </c>
    </row>
    <row r="71" spans="1:18" ht="43.5" customHeight="1">
      <c r="A71" s="189"/>
      <c r="B71" s="66" t="s">
        <v>495</v>
      </c>
      <c r="C71" s="67" t="s">
        <v>496</v>
      </c>
      <c r="D71" s="67" t="s">
        <v>497</v>
      </c>
      <c r="E71" s="67" t="s">
        <v>668</v>
      </c>
      <c r="F71" s="67" t="s">
        <v>498</v>
      </c>
      <c r="G71" s="67" t="s">
        <v>174</v>
      </c>
      <c r="H71" s="78"/>
      <c r="I71" s="70" t="s">
        <v>490</v>
      </c>
      <c r="J71" s="69">
        <v>4</v>
      </c>
      <c r="K71" s="69" t="s">
        <v>747</v>
      </c>
      <c r="L71" s="88" t="s">
        <v>764</v>
      </c>
      <c r="M71" s="88" t="s">
        <v>629</v>
      </c>
      <c r="N71" s="88" t="s">
        <v>630</v>
      </c>
      <c r="O71" s="87" t="s">
        <v>710</v>
      </c>
      <c r="P71" s="1"/>
      <c r="Q71" s="92"/>
      <c r="R71" s="91">
        <v>42943.69976851852</v>
      </c>
    </row>
    <row r="72" spans="1:18" ht="43.5" customHeight="1">
      <c r="A72" s="189"/>
      <c r="B72" s="66" t="s">
        <v>499</v>
      </c>
      <c r="C72" s="67" t="s">
        <v>500</v>
      </c>
      <c r="D72" s="67" t="s">
        <v>501</v>
      </c>
      <c r="E72" s="67" t="s">
        <v>502</v>
      </c>
      <c r="F72" s="67" t="s">
        <v>503</v>
      </c>
      <c r="G72" s="67" t="s">
        <v>504</v>
      </c>
      <c r="H72" s="73" t="s">
        <v>506</v>
      </c>
      <c r="I72" s="67" t="s">
        <v>505</v>
      </c>
      <c r="J72" s="69">
        <v>3</v>
      </c>
      <c r="K72" s="69" t="s">
        <v>748</v>
      </c>
      <c r="L72" s="89" t="s">
        <v>621</v>
      </c>
      <c r="M72" s="89" t="s">
        <v>646</v>
      </c>
      <c r="N72" s="89" t="s">
        <v>640</v>
      </c>
      <c r="O72" s="87" t="s">
        <v>710</v>
      </c>
      <c r="P72" s="1"/>
      <c r="Q72" s="92"/>
      <c r="R72" s="91">
        <v>42943.69976851852</v>
      </c>
    </row>
    <row r="73" spans="1:18" ht="43.5" customHeight="1">
      <c r="A73" s="189"/>
      <c r="B73" s="66" t="s">
        <v>507</v>
      </c>
      <c r="C73" s="67" t="s">
        <v>508</v>
      </c>
      <c r="D73" s="67" t="s">
        <v>501</v>
      </c>
      <c r="E73" s="67" t="s">
        <v>509</v>
      </c>
      <c r="F73" s="67" t="s">
        <v>503</v>
      </c>
      <c r="G73" s="67" t="s">
        <v>504</v>
      </c>
      <c r="H73" s="73" t="s">
        <v>510</v>
      </c>
      <c r="I73" s="67" t="s">
        <v>505</v>
      </c>
      <c r="J73" s="69">
        <v>3</v>
      </c>
      <c r="K73" s="69" t="s">
        <v>748</v>
      </c>
      <c r="L73" s="89" t="s">
        <v>621</v>
      </c>
      <c r="M73" s="89" t="s">
        <v>646</v>
      </c>
      <c r="N73" s="89" t="s">
        <v>640</v>
      </c>
      <c r="O73" s="87" t="s">
        <v>710</v>
      </c>
      <c r="P73" s="1"/>
      <c r="Q73" s="92"/>
      <c r="R73" s="91">
        <v>42943.69976851852</v>
      </c>
    </row>
    <row r="74" spans="1:18" ht="43.5" customHeight="1">
      <c r="A74" s="189"/>
      <c r="B74" s="66" t="s">
        <v>511</v>
      </c>
      <c r="C74" s="67" t="s">
        <v>512</v>
      </c>
      <c r="D74" s="67" t="s">
        <v>501</v>
      </c>
      <c r="E74" s="67" t="s">
        <v>513</v>
      </c>
      <c r="F74" s="67" t="s">
        <v>503</v>
      </c>
      <c r="G74" s="67" t="s">
        <v>504</v>
      </c>
      <c r="H74" s="73" t="s">
        <v>510</v>
      </c>
      <c r="I74" s="67" t="s">
        <v>505</v>
      </c>
      <c r="J74" s="69">
        <v>3</v>
      </c>
      <c r="K74" s="69" t="s">
        <v>748</v>
      </c>
      <c r="L74" s="89" t="s">
        <v>621</v>
      </c>
      <c r="M74" s="89" t="s">
        <v>646</v>
      </c>
      <c r="N74" s="89" t="s">
        <v>640</v>
      </c>
      <c r="O74" s="87" t="s">
        <v>710</v>
      </c>
      <c r="P74" s="1"/>
      <c r="Q74" s="92"/>
      <c r="R74" s="91">
        <v>42943.69976851852</v>
      </c>
    </row>
    <row r="75" spans="1:18" ht="43.5" customHeight="1">
      <c r="A75" s="189"/>
      <c r="B75" s="66" t="s">
        <v>514</v>
      </c>
      <c r="C75" s="67" t="s">
        <v>515</v>
      </c>
      <c r="D75" s="67" t="s">
        <v>516</v>
      </c>
      <c r="E75" s="67" t="s">
        <v>517</v>
      </c>
      <c r="F75" s="67" t="s">
        <v>518</v>
      </c>
      <c r="G75" s="79" t="s">
        <v>519</v>
      </c>
      <c r="H75" s="67" t="s">
        <v>520</v>
      </c>
      <c r="I75" s="73"/>
      <c r="J75" s="69">
        <v>3</v>
      </c>
      <c r="K75" s="69" t="s">
        <v>37</v>
      </c>
      <c r="L75" s="88" t="s">
        <v>764</v>
      </c>
      <c r="M75" s="88" t="s">
        <v>629</v>
      </c>
      <c r="N75" s="88" t="s">
        <v>631</v>
      </c>
      <c r="O75" s="87" t="s">
        <v>710</v>
      </c>
      <c r="P75" s="1"/>
      <c r="Q75" s="92"/>
      <c r="R75" s="91">
        <v>42943.69976851852</v>
      </c>
    </row>
    <row r="76" spans="1:18" ht="43.5" customHeight="1">
      <c r="A76" s="189"/>
      <c r="B76" s="66" t="s">
        <v>521</v>
      </c>
      <c r="C76" s="73" t="s">
        <v>522</v>
      </c>
      <c r="D76" s="73" t="s">
        <v>523</v>
      </c>
      <c r="E76" s="73" t="s">
        <v>524</v>
      </c>
      <c r="F76" s="73" t="s">
        <v>525</v>
      </c>
      <c r="G76" s="73" t="s">
        <v>526</v>
      </c>
      <c r="H76" s="67"/>
      <c r="I76" s="73" t="s">
        <v>37</v>
      </c>
      <c r="J76" s="69">
        <v>3</v>
      </c>
      <c r="K76" s="69" t="s">
        <v>37</v>
      </c>
      <c r="L76" s="88" t="s">
        <v>764</v>
      </c>
      <c r="M76" s="88" t="s">
        <v>629</v>
      </c>
      <c r="N76" s="88" t="s">
        <v>630</v>
      </c>
      <c r="O76" s="87" t="s">
        <v>776</v>
      </c>
      <c r="P76" s="1" t="s">
        <v>784</v>
      </c>
      <c r="Q76" s="92"/>
      <c r="R76" s="91">
        <v>42943.710578703707</v>
      </c>
    </row>
    <row r="77" spans="1:18" ht="43.5" customHeight="1">
      <c r="A77" s="189"/>
      <c r="B77" s="66" t="s">
        <v>527</v>
      </c>
      <c r="C77" s="73" t="s">
        <v>528</v>
      </c>
      <c r="D77" s="73" t="s">
        <v>523</v>
      </c>
      <c r="E77" s="73" t="s">
        <v>524</v>
      </c>
      <c r="F77" s="73" t="s">
        <v>529</v>
      </c>
      <c r="G77" s="73" t="s">
        <v>526</v>
      </c>
      <c r="H77" s="67"/>
      <c r="I77" s="73"/>
      <c r="J77" s="69">
        <v>3</v>
      </c>
      <c r="K77" s="69" t="s">
        <v>37</v>
      </c>
      <c r="L77" s="88" t="s">
        <v>764</v>
      </c>
      <c r="M77" s="88" t="s">
        <v>629</v>
      </c>
      <c r="N77" s="88" t="s">
        <v>630</v>
      </c>
      <c r="O77" s="87" t="s">
        <v>710</v>
      </c>
      <c r="P77" s="1"/>
      <c r="Q77" s="92"/>
      <c r="R77" s="91">
        <v>42943.69976851852</v>
      </c>
    </row>
    <row r="78" spans="1:18" ht="43.5" customHeight="1">
      <c r="A78" s="189"/>
      <c r="B78" s="66" t="s">
        <v>530</v>
      </c>
      <c r="C78" s="73" t="s">
        <v>531</v>
      </c>
      <c r="D78" s="73" t="s">
        <v>523</v>
      </c>
      <c r="E78" s="73" t="s">
        <v>524</v>
      </c>
      <c r="F78" s="73" t="s">
        <v>525</v>
      </c>
      <c r="G78" s="73" t="s">
        <v>526</v>
      </c>
      <c r="H78" s="67"/>
      <c r="I78" s="73" t="s">
        <v>37</v>
      </c>
      <c r="J78" s="69">
        <v>3</v>
      </c>
      <c r="K78" s="69" t="s">
        <v>37</v>
      </c>
      <c r="L78" s="88" t="s">
        <v>764</v>
      </c>
      <c r="M78" s="88" t="s">
        <v>629</v>
      </c>
      <c r="N78" s="88" t="s">
        <v>630</v>
      </c>
      <c r="O78" s="87" t="s">
        <v>710</v>
      </c>
      <c r="P78" s="1"/>
      <c r="Q78" s="92"/>
      <c r="R78" s="91">
        <v>42943.69976851852</v>
      </c>
    </row>
    <row r="79" spans="1:18" ht="43.5" customHeight="1">
      <c r="A79" s="189"/>
      <c r="B79" s="66" t="s">
        <v>532</v>
      </c>
      <c r="C79" s="73" t="s">
        <v>533</v>
      </c>
      <c r="D79" s="73" t="s">
        <v>523</v>
      </c>
      <c r="E79" s="73" t="s">
        <v>524</v>
      </c>
      <c r="F79" s="73" t="s">
        <v>525</v>
      </c>
      <c r="G79" s="73" t="s">
        <v>526</v>
      </c>
      <c r="H79" s="67"/>
      <c r="I79" s="73" t="s">
        <v>37</v>
      </c>
      <c r="J79" s="69">
        <v>3</v>
      </c>
      <c r="K79" s="69" t="s">
        <v>37</v>
      </c>
      <c r="L79" s="88" t="s">
        <v>764</v>
      </c>
      <c r="M79" s="88" t="s">
        <v>629</v>
      </c>
      <c r="N79" s="88" t="s">
        <v>630</v>
      </c>
      <c r="O79" s="87" t="s">
        <v>776</v>
      </c>
      <c r="P79" s="1" t="s">
        <v>783</v>
      </c>
      <c r="Q79" s="92"/>
      <c r="R79" s="91">
        <v>42943.708402777775</v>
      </c>
    </row>
    <row r="80" spans="1:18" ht="43.5" customHeight="1">
      <c r="A80" s="189"/>
      <c r="B80" s="66" t="s">
        <v>534</v>
      </c>
      <c r="C80" s="73" t="s">
        <v>535</v>
      </c>
      <c r="D80" s="73" t="s">
        <v>523</v>
      </c>
      <c r="E80" s="73" t="s">
        <v>524</v>
      </c>
      <c r="F80" s="73" t="s">
        <v>525</v>
      </c>
      <c r="G80" s="73" t="s">
        <v>526</v>
      </c>
      <c r="H80" s="67"/>
      <c r="I80" s="73" t="s">
        <v>37</v>
      </c>
      <c r="J80" s="69">
        <v>3</v>
      </c>
      <c r="K80" s="69" t="s">
        <v>37</v>
      </c>
      <c r="L80" s="88" t="s">
        <v>764</v>
      </c>
      <c r="M80" s="88" t="s">
        <v>629</v>
      </c>
      <c r="N80" s="88" t="s">
        <v>630</v>
      </c>
      <c r="O80" s="87" t="s">
        <v>776</v>
      </c>
      <c r="P80" s="1" t="s">
        <v>783</v>
      </c>
      <c r="Q80" s="92"/>
      <c r="R80" s="91">
        <v>42943.708391203705</v>
      </c>
    </row>
    <row r="81" spans="1:18" ht="43.5" customHeight="1">
      <c r="A81" s="189"/>
      <c r="B81" s="66" t="s">
        <v>536</v>
      </c>
      <c r="C81" s="73" t="s">
        <v>537</v>
      </c>
      <c r="D81" s="73" t="s">
        <v>523</v>
      </c>
      <c r="E81" s="73" t="s">
        <v>524</v>
      </c>
      <c r="F81" s="73" t="s">
        <v>525</v>
      </c>
      <c r="G81" s="73" t="s">
        <v>526</v>
      </c>
      <c r="H81" s="67"/>
      <c r="I81" s="73" t="s">
        <v>37</v>
      </c>
      <c r="J81" s="69">
        <v>3</v>
      </c>
      <c r="K81" s="69" t="s">
        <v>37</v>
      </c>
      <c r="L81" s="88" t="s">
        <v>764</v>
      </c>
      <c r="M81" s="88" t="s">
        <v>629</v>
      </c>
      <c r="N81" s="88" t="s">
        <v>630</v>
      </c>
      <c r="O81" s="87" t="s">
        <v>710</v>
      </c>
      <c r="P81" s="1"/>
      <c r="Q81" s="92"/>
      <c r="R81" s="91">
        <v>42943.69976851852</v>
      </c>
    </row>
    <row r="82" spans="1:18" ht="43.5" customHeight="1">
      <c r="A82" s="189"/>
      <c r="B82" s="66" t="s">
        <v>538</v>
      </c>
      <c r="C82" s="73" t="s">
        <v>539</v>
      </c>
      <c r="D82" s="73" t="s">
        <v>523</v>
      </c>
      <c r="E82" s="73" t="s">
        <v>524</v>
      </c>
      <c r="F82" s="73" t="s">
        <v>525</v>
      </c>
      <c r="G82" s="73" t="s">
        <v>526</v>
      </c>
      <c r="H82" s="67"/>
      <c r="I82" s="73" t="s">
        <v>37</v>
      </c>
      <c r="J82" s="69">
        <v>3</v>
      </c>
      <c r="K82" s="69" t="s">
        <v>37</v>
      </c>
      <c r="L82" s="88" t="s">
        <v>764</v>
      </c>
      <c r="M82" s="88" t="s">
        <v>629</v>
      </c>
      <c r="N82" s="88" t="s">
        <v>630</v>
      </c>
      <c r="O82" s="87" t="s">
        <v>710</v>
      </c>
      <c r="P82" s="1"/>
      <c r="Q82" s="92"/>
      <c r="R82" s="91">
        <v>42943.69976851852</v>
      </c>
    </row>
    <row r="83" spans="1:18" ht="43.5" customHeight="1">
      <c r="A83" s="189"/>
      <c r="B83" s="66" t="s">
        <v>540</v>
      </c>
      <c r="C83" s="73" t="s">
        <v>541</v>
      </c>
      <c r="D83" s="73" t="s">
        <v>542</v>
      </c>
      <c r="E83" s="73" t="s">
        <v>524</v>
      </c>
      <c r="F83" s="73" t="s">
        <v>525</v>
      </c>
      <c r="G83" s="73" t="s">
        <v>526</v>
      </c>
      <c r="H83" s="67"/>
      <c r="I83" s="73" t="s">
        <v>37</v>
      </c>
      <c r="J83" s="69">
        <v>3</v>
      </c>
      <c r="K83" s="69" t="s">
        <v>37</v>
      </c>
      <c r="L83" s="88" t="s">
        <v>764</v>
      </c>
      <c r="M83" s="88" t="s">
        <v>629</v>
      </c>
      <c r="N83" s="88" t="s">
        <v>630</v>
      </c>
      <c r="O83" s="87" t="s">
        <v>710</v>
      </c>
      <c r="P83" s="1"/>
      <c r="Q83" s="92"/>
      <c r="R83" s="91">
        <v>42943.69976851852</v>
      </c>
    </row>
    <row r="84" spans="1:18" ht="43.5" customHeight="1">
      <c r="A84" s="189"/>
      <c r="B84" s="66" t="s">
        <v>543</v>
      </c>
      <c r="C84" s="73" t="s">
        <v>544</v>
      </c>
      <c r="D84" s="73" t="s">
        <v>523</v>
      </c>
      <c r="E84" s="73" t="s">
        <v>524</v>
      </c>
      <c r="F84" s="73" t="s">
        <v>525</v>
      </c>
      <c r="G84" s="73" t="s">
        <v>526</v>
      </c>
      <c r="H84" s="67"/>
      <c r="I84" s="73" t="s">
        <v>37</v>
      </c>
      <c r="J84" s="69">
        <v>3</v>
      </c>
      <c r="K84" s="69" t="s">
        <v>37</v>
      </c>
      <c r="L84" s="88" t="s">
        <v>764</v>
      </c>
      <c r="M84" s="88" t="s">
        <v>629</v>
      </c>
      <c r="N84" s="88" t="s">
        <v>630</v>
      </c>
      <c r="O84" s="87" t="s">
        <v>710</v>
      </c>
      <c r="P84" s="1"/>
      <c r="Q84" s="92"/>
      <c r="R84" s="91">
        <v>42943.69976851852</v>
      </c>
    </row>
    <row r="85" spans="1:18" ht="43.5" customHeight="1">
      <c r="A85" s="189"/>
      <c r="B85" s="66" t="s">
        <v>545</v>
      </c>
      <c r="C85" s="73" t="s">
        <v>544</v>
      </c>
      <c r="D85" s="73" t="s">
        <v>523</v>
      </c>
      <c r="E85" s="73" t="s">
        <v>524</v>
      </c>
      <c r="F85" s="73" t="s">
        <v>525</v>
      </c>
      <c r="G85" s="73" t="s">
        <v>526</v>
      </c>
      <c r="H85" s="67"/>
      <c r="I85" s="73" t="s">
        <v>37</v>
      </c>
      <c r="J85" s="69">
        <v>3</v>
      </c>
      <c r="K85" s="69" t="s">
        <v>37</v>
      </c>
      <c r="L85" s="88" t="s">
        <v>764</v>
      </c>
      <c r="M85" s="88" t="s">
        <v>629</v>
      </c>
      <c r="N85" s="88" t="s">
        <v>630</v>
      </c>
      <c r="O85" s="87" t="s">
        <v>710</v>
      </c>
      <c r="P85" s="1"/>
      <c r="Q85" s="92"/>
      <c r="R85" s="91">
        <v>42943.69976851852</v>
      </c>
    </row>
    <row r="86" spans="1:18" s="10" customFormat="1" ht="43.5" customHeight="1">
      <c r="A86" s="189"/>
      <c r="B86" s="66" t="s">
        <v>546</v>
      </c>
      <c r="C86" s="73" t="s">
        <v>544</v>
      </c>
      <c r="D86" s="73" t="s">
        <v>523</v>
      </c>
      <c r="E86" s="73" t="s">
        <v>524</v>
      </c>
      <c r="F86" s="73" t="s">
        <v>525</v>
      </c>
      <c r="G86" s="73" t="s">
        <v>526</v>
      </c>
      <c r="H86" s="67"/>
      <c r="I86" s="73" t="s">
        <v>37</v>
      </c>
      <c r="J86" s="69">
        <v>3</v>
      </c>
      <c r="K86" s="69" t="s">
        <v>37</v>
      </c>
      <c r="L86" s="88" t="s">
        <v>764</v>
      </c>
      <c r="M86" s="88" t="s">
        <v>629</v>
      </c>
      <c r="N86" s="88" t="s">
        <v>630</v>
      </c>
      <c r="O86" s="87" t="s">
        <v>710</v>
      </c>
      <c r="P86" s="1"/>
      <c r="Q86" s="97"/>
      <c r="R86" s="94">
        <v>42943.69976851852</v>
      </c>
    </row>
    <row r="87" spans="1:18" s="10" customFormat="1" ht="43.5" customHeight="1">
      <c r="A87" s="189"/>
      <c r="B87" s="66" t="s">
        <v>547</v>
      </c>
      <c r="C87" s="73" t="s">
        <v>548</v>
      </c>
      <c r="D87" s="73" t="s">
        <v>549</v>
      </c>
      <c r="E87" s="73" t="s">
        <v>524</v>
      </c>
      <c r="F87" s="73" t="s">
        <v>525</v>
      </c>
      <c r="G87" s="73" t="s">
        <v>526</v>
      </c>
      <c r="H87" s="80"/>
      <c r="I87" s="80"/>
      <c r="J87" s="81">
        <v>3</v>
      </c>
      <c r="K87" s="81" t="s">
        <v>37</v>
      </c>
      <c r="L87" s="88" t="s">
        <v>764</v>
      </c>
      <c r="M87" s="88" t="s">
        <v>629</v>
      </c>
      <c r="N87" s="88" t="s">
        <v>630</v>
      </c>
      <c r="O87" s="87" t="s">
        <v>776</v>
      </c>
      <c r="P87" s="1"/>
      <c r="Q87" s="97"/>
      <c r="R87" s="94">
        <v>42943.69976851852</v>
      </c>
    </row>
    <row r="88" spans="1:18" s="10" customFormat="1" ht="43.5" customHeight="1">
      <c r="A88" s="189"/>
      <c r="B88" s="66" t="s">
        <v>550</v>
      </c>
      <c r="C88" s="73" t="s">
        <v>548</v>
      </c>
      <c r="D88" s="73" t="s">
        <v>549</v>
      </c>
      <c r="E88" s="73" t="s">
        <v>524</v>
      </c>
      <c r="F88" s="73" t="s">
        <v>525</v>
      </c>
      <c r="G88" s="73" t="s">
        <v>526</v>
      </c>
      <c r="H88" s="80"/>
      <c r="I88" s="80"/>
      <c r="J88" s="81">
        <v>3</v>
      </c>
      <c r="K88" s="81" t="s">
        <v>37</v>
      </c>
      <c r="L88" s="88" t="s">
        <v>764</v>
      </c>
      <c r="M88" s="88" t="s">
        <v>629</v>
      </c>
      <c r="N88" s="88" t="s">
        <v>630</v>
      </c>
      <c r="O88" s="87" t="s">
        <v>710</v>
      </c>
      <c r="P88" s="1"/>
      <c r="Q88" s="97"/>
      <c r="R88" s="94">
        <v>42943.69976851852</v>
      </c>
    </row>
    <row r="89" spans="1:18" s="10" customFormat="1" ht="43.5" customHeight="1">
      <c r="A89" s="189"/>
      <c r="B89" s="66" t="s">
        <v>551</v>
      </c>
      <c r="C89" s="67" t="s">
        <v>552</v>
      </c>
      <c r="D89" s="67" t="s">
        <v>553</v>
      </c>
      <c r="E89" s="67" t="s">
        <v>554</v>
      </c>
      <c r="F89" s="67" t="s">
        <v>312</v>
      </c>
      <c r="G89" s="67" t="s">
        <v>555</v>
      </c>
      <c r="H89" s="67"/>
      <c r="I89" s="67"/>
      <c r="J89" s="69">
        <v>4</v>
      </c>
      <c r="K89" s="69" t="s">
        <v>37</v>
      </c>
      <c r="L89" s="88" t="s">
        <v>764</v>
      </c>
      <c r="M89" s="88" t="s">
        <v>629</v>
      </c>
      <c r="N89" s="88" t="s">
        <v>630</v>
      </c>
      <c r="O89" s="87" t="s">
        <v>710</v>
      </c>
      <c r="P89" s="1"/>
      <c r="Q89" s="97"/>
      <c r="R89" s="94">
        <v>42943.69976851852</v>
      </c>
    </row>
    <row r="90" spans="1:18" s="10" customFormat="1" ht="43.5" customHeight="1">
      <c r="A90" s="189"/>
      <c r="B90" s="66" t="s">
        <v>556</v>
      </c>
      <c r="C90" s="67" t="s">
        <v>557</v>
      </c>
      <c r="D90" s="67" t="s">
        <v>558</v>
      </c>
      <c r="E90" s="67" t="s">
        <v>559</v>
      </c>
      <c r="F90" s="67" t="s">
        <v>560</v>
      </c>
      <c r="G90" s="67" t="s">
        <v>555</v>
      </c>
      <c r="H90" s="67" t="s">
        <v>560</v>
      </c>
      <c r="I90" s="67"/>
      <c r="J90" s="69">
        <v>4</v>
      </c>
      <c r="K90" s="69" t="s">
        <v>37</v>
      </c>
      <c r="L90" s="88" t="s">
        <v>764</v>
      </c>
      <c r="M90" s="88" t="s">
        <v>629</v>
      </c>
      <c r="N90" s="88" t="s">
        <v>630</v>
      </c>
      <c r="O90" s="87" t="s">
        <v>710</v>
      </c>
      <c r="P90" s="1"/>
      <c r="Q90" s="97"/>
      <c r="R90" s="94">
        <v>42943.69976851852</v>
      </c>
    </row>
    <row r="91" spans="1:18" s="10" customFormat="1" ht="43.5" customHeight="1">
      <c r="A91" s="189"/>
      <c r="B91" s="66" t="s">
        <v>561</v>
      </c>
      <c r="C91" s="67" t="s">
        <v>557</v>
      </c>
      <c r="D91" s="67" t="s">
        <v>562</v>
      </c>
      <c r="E91" s="67" t="s">
        <v>559</v>
      </c>
      <c r="F91" s="67" t="s">
        <v>563</v>
      </c>
      <c r="G91" s="67" t="s">
        <v>555</v>
      </c>
      <c r="H91" s="67" t="s">
        <v>563</v>
      </c>
      <c r="I91" s="67"/>
      <c r="J91" s="69">
        <v>4</v>
      </c>
      <c r="K91" s="69" t="s">
        <v>37</v>
      </c>
      <c r="L91" s="88" t="s">
        <v>764</v>
      </c>
      <c r="M91" s="88" t="s">
        <v>629</v>
      </c>
      <c r="N91" s="88" t="s">
        <v>630</v>
      </c>
      <c r="O91" s="87" t="s">
        <v>710</v>
      </c>
      <c r="P91" s="1"/>
      <c r="Q91" s="97"/>
      <c r="R91" s="94">
        <v>42943.69976851852</v>
      </c>
    </row>
    <row r="92" spans="1:18" s="10" customFormat="1" ht="43.5" customHeight="1">
      <c r="A92" s="189"/>
      <c r="B92" s="66" t="s">
        <v>564</v>
      </c>
      <c r="C92" s="67" t="s">
        <v>565</v>
      </c>
      <c r="D92" s="67" t="s">
        <v>558</v>
      </c>
      <c r="E92" s="67" t="s">
        <v>559</v>
      </c>
      <c r="F92" s="67" t="s">
        <v>566</v>
      </c>
      <c r="G92" s="67" t="s">
        <v>555</v>
      </c>
      <c r="H92" s="67" t="s">
        <v>566</v>
      </c>
      <c r="I92" s="67"/>
      <c r="J92" s="69">
        <v>4</v>
      </c>
      <c r="K92" s="69" t="s">
        <v>37</v>
      </c>
      <c r="L92" s="88" t="s">
        <v>764</v>
      </c>
      <c r="M92" s="88" t="s">
        <v>629</v>
      </c>
      <c r="N92" s="88" t="s">
        <v>630</v>
      </c>
      <c r="O92" s="87" t="s">
        <v>710</v>
      </c>
      <c r="P92" s="1"/>
      <c r="Q92" s="97"/>
      <c r="R92" s="94">
        <v>42943.69976851852</v>
      </c>
    </row>
    <row r="93" spans="1:18" s="10" customFormat="1" ht="43.5" customHeight="1">
      <c r="A93" s="189"/>
      <c r="B93" s="66" t="s">
        <v>567</v>
      </c>
      <c r="C93" s="67" t="s">
        <v>565</v>
      </c>
      <c r="D93" s="67" t="s">
        <v>562</v>
      </c>
      <c r="E93" s="67" t="s">
        <v>559</v>
      </c>
      <c r="F93" s="67" t="s">
        <v>568</v>
      </c>
      <c r="G93" s="67" t="s">
        <v>555</v>
      </c>
      <c r="H93" s="67" t="s">
        <v>568</v>
      </c>
      <c r="I93" s="67"/>
      <c r="J93" s="69">
        <v>4</v>
      </c>
      <c r="K93" s="69" t="s">
        <v>37</v>
      </c>
      <c r="L93" s="88" t="s">
        <v>764</v>
      </c>
      <c r="M93" s="88" t="s">
        <v>629</v>
      </c>
      <c r="N93" s="88" t="s">
        <v>630</v>
      </c>
      <c r="O93" s="87" t="s">
        <v>710</v>
      </c>
      <c r="P93" s="1"/>
      <c r="Q93" s="97"/>
      <c r="R93" s="94">
        <v>42943.69976851852</v>
      </c>
    </row>
    <row r="94" spans="1:18" s="10" customFormat="1" ht="43.5" customHeight="1">
      <c r="A94" s="189"/>
      <c r="B94" s="66" t="s">
        <v>569</v>
      </c>
      <c r="C94" s="67" t="s">
        <v>570</v>
      </c>
      <c r="D94" s="67" t="s">
        <v>571</v>
      </c>
      <c r="E94" s="67" t="s">
        <v>572</v>
      </c>
      <c r="F94" s="67" t="s">
        <v>573</v>
      </c>
      <c r="G94" s="67" t="s">
        <v>574</v>
      </c>
      <c r="H94" s="67" t="s">
        <v>575</v>
      </c>
      <c r="I94" s="77" t="s">
        <v>37</v>
      </c>
      <c r="J94" s="69">
        <v>2</v>
      </c>
      <c r="K94" s="69" t="s">
        <v>37</v>
      </c>
      <c r="L94" s="89" t="s">
        <v>620</v>
      </c>
      <c r="M94" s="88" t="s">
        <v>627</v>
      </c>
      <c r="N94" s="88" t="s">
        <v>628</v>
      </c>
      <c r="O94" s="87" t="s">
        <v>710</v>
      </c>
      <c r="P94" s="1"/>
      <c r="Q94" s="97"/>
      <c r="R94" s="94">
        <v>42943.69976851852</v>
      </c>
    </row>
    <row r="95" spans="1:18" s="10" customFormat="1" ht="43.5" customHeight="1">
      <c r="A95" s="189"/>
      <c r="B95" s="66" t="s">
        <v>576</v>
      </c>
      <c r="C95" s="67" t="s">
        <v>577</v>
      </c>
      <c r="D95" s="67" t="s">
        <v>312</v>
      </c>
      <c r="E95" s="67" t="s">
        <v>578</v>
      </c>
      <c r="F95" s="67" t="s">
        <v>579</v>
      </c>
      <c r="G95" s="67" t="s">
        <v>580</v>
      </c>
      <c r="H95" s="67" t="s">
        <v>37</v>
      </c>
      <c r="I95" s="67" t="s">
        <v>37</v>
      </c>
      <c r="J95" s="69">
        <v>2</v>
      </c>
      <c r="K95" s="69" t="s">
        <v>37</v>
      </c>
      <c r="L95" s="89" t="s">
        <v>620</v>
      </c>
      <c r="M95" s="88" t="s">
        <v>627</v>
      </c>
      <c r="N95" s="88" t="s">
        <v>628</v>
      </c>
      <c r="O95" s="87" t="s">
        <v>710</v>
      </c>
      <c r="P95" s="1"/>
      <c r="Q95" s="97"/>
      <c r="R95" s="94">
        <v>42943.69976851852</v>
      </c>
    </row>
    <row r="96" spans="1:18" ht="43.5" customHeight="1">
      <c r="A96" s="189"/>
      <c r="B96" s="66" t="s">
        <v>581</v>
      </c>
      <c r="C96" s="67" t="s">
        <v>582</v>
      </c>
      <c r="D96" s="67" t="s">
        <v>583</v>
      </c>
      <c r="E96" s="67" t="s">
        <v>584</v>
      </c>
      <c r="F96" s="67" t="s">
        <v>585</v>
      </c>
      <c r="G96" s="67" t="s">
        <v>555</v>
      </c>
      <c r="H96" s="82" t="s">
        <v>586</v>
      </c>
      <c r="I96" s="67" t="s">
        <v>37</v>
      </c>
      <c r="J96" s="69">
        <v>3</v>
      </c>
      <c r="K96" s="69" t="s">
        <v>37</v>
      </c>
      <c r="L96" s="89" t="s">
        <v>620</v>
      </c>
      <c r="M96" s="89" t="s">
        <v>627</v>
      </c>
      <c r="N96" s="89" t="s">
        <v>587</v>
      </c>
      <c r="O96" s="87" t="s">
        <v>710</v>
      </c>
      <c r="P96" s="1"/>
      <c r="Q96" s="92"/>
      <c r="R96" s="91">
        <v>42943.69976851852</v>
      </c>
    </row>
    <row r="97" spans="1:18" ht="43.5" customHeight="1">
      <c r="A97" s="189"/>
      <c r="B97" s="66" t="s">
        <v>588</v>
      </c>
      <c r="C97" s="67" t="s">
        <v>589</v>
      </c>
      <c r="D97" s="67" t="s">
        <v>584</v>
      </c>
      <c r="E97" s="67" t="s">
        <v>590</v>
      </c>
      <c r="F97" s="67" t="s">
        <v>591</v>
      </c>
      <c r="G97" s="67" t="s">
        <v>555</v>
      </c>
      <c r="H97" s="67" t="s">
        <v>592</v>
      </c>
      <c r="I97" s="67" t="s">
        <v>37</v>
      </c>
      <c r="J97" s="69">
        <v>3</v>
      </c>
      <c r="K97" s="69" t="s">
        <v>37</v>
      </c>
      <c r="L97" s="89" t="s">
        <v>620</v>
      </c>
      <c r="M97" s="89" t="s">
        <v>627</v>
      </c>
      <c r="N97" s="89" t="s">
        <v>587</v>
      </c>
      <c r="O97" s="87" t="s">
        <v>710</v>
      </c>
      <c r="P97" s="1"/>
      <c r="Q97" s="92"/>
      <c r="R97" s="91">
        <v>42943.69976851852</v>
      </c>
    </row>
    <row r="98" spans="1:18" ht="43.5" customHeight="1">
      <c r="A98" s="189"/>
      <c r="B98" s="66" t="s">
        <v>593</v>
      </c>
      <c r="C98" s="67" t="s">
        <v>594</v>
      </c>
      <c r="D98" s="67" t="s">
        <v>584</v>
      </c>
      <c r="E98" s="67" t="s">
        <v>595</v>
      </c>
      <c r="F98" s="67" t="s">
        <v>591</v>
      </c>
      <c r="G98" s="67" t="s">
        <v>555</v>
      </c>
      <c r="H98" s="67" t="s">
        <v>591</v>
      </c>
      <c r="I98" s="67" t="s">
        <v>37</v>
      </c>
      <c r="J98" s="69">
        <v>4</v>
      </c>
      <c r="K98" s="69" t="s">
        <v>37</v>
      </c>
      <c r="L98" s="89" t="s">
        <v>620</v>
      </c>
      <c r="M98" s="89" t="s">
        <v>627</v>
      </c>
      <c r="N98" s="89" t="s">
        <v>587</v>
      </c>
      <c r="O98" s="87" t="s">
        <v>710</v>
      </c>
      <c r="P98" s="1"/>
      <c r="Q98" s="92"/>
      <c r="R98" s="91">
        <v>42943.69976851852</v>
      </c>
    </row>
    <row r="99" spans="1:18" ht="43.5" customHeight="1">
      <c r="A99" s="189"/>
      <c r="B99" s="66" t="s">
        <v>596</v>
      </c>
      <c r="C99" s="67" t="s">
        <v>597</v>
      </c>
      <c r="D99" s="67" t="s">
        <v>598</v>
      </c>
      <c r="E99" s="67" t="s">
        <v>599</v>
      </c>
      <c r="F99" s="67" t="s">
        <v>600</v>
      </c>
      <c r="G99" s="67" t="s">
        <v>601</v>
      </c>
      <c r="H99" s="67" t="s">
        <v>600</v>
      </c>
      <c r="I99" s="67"/>
      <c r="J99" s="69">
        <v>3</v>
      </c>
      <c r="K99" s="69" t="s">
        <v>37</v>
      </c>
      <c r="L99" s="89" t="s">
        <v>620</v>
      </c>
      <c r="M99" s="89" t="s">
        <v>627</v>
      </c>
      <c r="N99" s="89" t="s">
        <v>587</v>
      </c>
      <c r="O99" s="87" t="s">
        <v>710</v>
      </c>
      <c r="P99" s="1"/>
      <c r="Q99" s="92"/>
      <c r="R99" s="91">
        <v>42943.69976851852</v>
      </c>
    </row>
    <row r="100" spans="1:18" ht="43.5" customHeight="1">
      <c r="A100" s="189"/>
      <c r="B100" s="66" t="s">
        <v>602</v>
      </c>
      <c r="C100" s="67" t="s">
        <v>603</v>
      </c>
      <c r="D100" s="67" t="s">
        <v>604</v>
      </c>
      <c r="E100" s="67" t="s">
        <v>605</v>
      </c>
      <c r="F100" s="67" t="s">
        <v>312</v>
      </c>
      <c r="G100" s="67" t="s">
        <v>601</v>
      </c>
      <c r="H100" s="67" t="s">
        <v>606</v>
      </c>
      <c r="I100" s="67"/>
      <c r="J100" s="69">
        <v>3</v>
      </c>
      <c r="K100" s="69" t="s">
        <v>37</v>
      </c>
      <c r="L100" s="89" t="s">
        <v>620</v>
      </c>
      <c r="M100" s="89" t="s">
        <v>627</v>
      </c>
      <c r="N100" s="89" t="s">
        <v>587</v>
      </c>
      <c r="O100" s="87" t="s">
        <v>710</v>
      </c>
      <c r="P100" s="1"/>
      <c r="Q100" s="92"/>
      <c r="R100" s="91">
        <v>42943.69976851852</v>
      </c>
    </row>
    <row r="101" spans="1:18" ht="43.5" customHeight="1">
      <c r="A101" s="189"/>
      <c r="B101" s="66" t="s">
        <v>607</v>
      </c>
      <c r="C101" s="67" t="s">
        <v>608</v>
      </c>
      <c r="D101" s="67" t="s">
        <v>609</v>
      </c>
      <c r="E101" s="67" t="s">
        <v>610</v>
      </c>
      <c r="F101" s="67" t="s">
        <v>611</v>
      </c>
      <c r="G101" s="67" t="s">
        <v>612</v>
      </c>
      <c r="H101" s="67" t="s">
        <v>613</v>
      </c>
      <c r="I101" s="67"/>
      <c r="J101" s="69">
        <v>3</v>
      </c>
      <c r="K101" s="69" t="s">
        <v>37</v>
      </c>
      <c r="L101" s="88" t="s">
        <v>764</v>
      </c>
      <c r="M101" s="88" t="s">
        <v>629</v>
      </c>
      <c r="N101" s="88" t="s">
        <v>630</v>
      </c>
      <c r="O101" s="87" t="s">
        <v>710</v>
      </c>
      <c r="P101" s="1"/>
      <c r="Q101" s="92"/>
      <c r="R101" s="91">
        <v>42943.69976851852</v>
      </c>
    </row>
    <row r="102" spans="1:18" ht="43.5" customHeight="1">
      <c r="A102" s="189" t="s">
        <v>618</v>
      </c>
      <c r="B102" s="72" t="s">
        <v>422</v>
      </c>
      <c r="C102" s="71" t="s">
        <v>359</v>
      </c>
      <c r="D102" s="71" t="s">
        <v>423</v>
      </c>
      <c r="E102" s="71" t="s">
        <v>424</v>
      </c>
      <c r="F102" s="71" t="s">
        <v>425</v>
      </c>
      <c r="G102" s="71" t="s">
        <v>362</v>
      </c>
      <c r="H102" s="70" t="s">
        <v>426</v>
      </c>
      <c r="I102" s="68"/>
      <c r="J102" s="68">
        <v>1</v>
      </c>
      <c r="K102" s="68" t="s">
        <v>195</v>
      </c>
      <c r="L102" s="88" t="s">
        <v>764</v>
      </c>
      <c r="M102" s="88" t="s">
        <v>629</v>
      </c>
      <c r="N102" s="88" t="s">
        <v>630</v>
      </c>
      <c r="O102" s="87" t="s">
        <v>710</v>
      </c>
      <c r="P102" s="1"/>
      <c r="Q102" s="92"/>
      <c r="R102" s="91">
        <v>42943.69976851852</v>
      </c>
    </row>
    <row r="103" spans="1:18" ht="43.5" customHeight="1">
      <c r="A103" s="189"/>
      <c r="B103" s="72" t="s">
        <v>427</v>
      </c>
      <c r="C103" s="71" t="s">
        <v>428</v>
      </c>
      <c r="D103" s="71" t="s">
        <v>429</v>
      </c>
      <c r="E103" s="71" t="s">
        <v>430</v>
      </c>
      <c r="F103" s="71" t="s">
        <v>425</v>
      </c>
      <c r="G103" s="71" t="s">
        <v>362</v>
      </c>
      <c r="H103" s="70" t="s">
        <v>426</v>
      </c>
      <c r="I103" s="68"/>
      <c r="J103" s="68">
        <v>1</v>
      </c>
      <c r="K103" s="68" t="s">
        <v>195</v>
      </c>
      <c r="L103" s="88" t="s">
        <v>764</v>
      </c>
      <c r="M103" s="88" t="s">
        <v>629</v>
      </c>
      <c r="N103" s="88" t="s">
        <v>630</v>
      </c>
      <c r="O103" s="87" t="s">
        <v>710</v>
      </c>
      <c r="P103" s="1"/>
      <c r="Q103" s="92"/>
      <c r="R103" s="91">
        <v>42943.69976851852</v>
      </c>
    </row>
    <row r="104" spans="1:18" ht="43.5" customHeight="1">
      <c r="A104" s="189"/>
      <c r="B104" s="72" t="s">
        <v>431</v>
      </c>
      <c r="C104" s="71" t="s">
        <v>432</v>
      </c>
      <c r="D104" s="71" t="s">
        <v>433</v>
      </c>
      <c r="E104" s="71" t="s">
        <v>434</v>
      </c>
      <c r="F104" s="71" t="s">
        <v>425</v>
      </c>
      <c r="G104" s="71" t="s">
        <v>362</v>
      </c>
      <c r="H104" s="70" t="s">
        <v>426</v>
      </c>
      <c r="I104" s="68"/>
      <c r="J104" s="68">
        <v>1</v>
      </c>
      <c r="K104" s="68" t="s">
        <v>195</v>
      </c>
      <c r="L104" s="88" t="s">
        <v>764</v>
      </c>
      <c r="M104" s="88" t="s">
        <v>629</v>
      </c>
      <c r="N104" s="88" t="s">
        <v>630</v>
      </c>
      <c r="O104" s="87" t="s">
        <v>710</v>
      </c>
      <c r="P104" s="1"/>
      <c r="Q104" s="92"/>
      <c r="R104" s="91">
        <v>42943.69976851852</v>
      </c>
    </row>
    <row r="105" spans="1:18" ht="43.5" customHeight="1">
      <c r="A105" s="189" t="s">
        <v>619</v>
      </c>
      <c r="B105" s="76" t="s">
        <v>435</v>
      </c>
      <c r="C105" s="67" t="s">
        <v>436</v>
      </c>
      <c r="D105" s="67" t="s">
        <v>437</v>
      </c>
      <c r="E105" s="67" t="s">
        <v>145</v>
      </c>
      <c r="F105" s="67" t="s">
        <v>139</v>
      </c>
      <c r="G105" s="70" t="s">
        <v>133</v>
      </c>
      <c r="H105" s="67" t="s">
        <v>438</v>
      </c>
      <c r="I105" s="69"/>
      <c r="J105" s="69">
        <v>3</v>
      </c>
      <c r="K105" s="69" t="s">
        <v>195</v>
      </c>
      <c r="L105" s="88" t="s">
        <v>764</v>
      </c>
      <c r="M105" s="88" t="s">
        <v>629</v>
      </c>
      <c r="N105" s="88" t="s">
        <v>631</v>
      </c>
      <c r="O105" s="87" t="s">
        <v>710</v>
      </c>
      <c r="P105" s="1"/>
      <c r="Q105" s="92"/>
      <c r="R105" s="91">
        <v>42943.69976851852</v>
      </c>
    </row>
    <row r="106" spans="1:18" ht="43.5" customHeight="1">
      <c r="A106" s="189"/>
      <c r="B106" s="76" t="s">
        <v>439</v>
      </c>
      <c r="C106" s="73" t="s">
        <v>382</v>
      </c>
      <c r="D106" s="73" t="s">
        <v>383</v>
      </c>
      <c r="E106" s="73" t="s">
        <v>384</v>
      </c>
      <c r="F106" s="73" t="s">
        <v>385</v>
      </c>
      <c r="G106" s="73" t="s">
        <v>218</v>
      </c>
      <c r="H106" s="67" t="s">
        <v>386</v>
      </c>
      <c r="I106" s="69"/>
      <c r="J106" s="69">
        <v>4</v>
      </c>
      <c r="K106" s="69" t="s">
        <v>195</v>
      </c>
      <c r="L106" s="88" t="s">
        <v>764</v>
      </c>
      <c r="M106" s="88" t="s">
        <v>629</v>
      </c>
      <c r="N106" s="88" t="s">
        <v>631</v>
      </c>
      <c r="O106" s="87" t="s">
        <v>710</v>
      </c>
      <c r="P106" s="1"/>
      <c r="Q106" s="92"/>
      <c r="R106" s="91">
        <v>42943.69976851852</v>
      </c>
    </row>
    <row r="107" spans="1:18" ht="43.5" customHeight="1">
      <c r="A107" s="189"/>
      <c r="B107" s="76" t="s">
        <v>440</v>
      </c>
      <c r="C107" s="73" t="s">
        <v>396</v>
      </c>
      <c r="D107" s="73" t="s">
        <v>441</v>
      </c>
      <c r="E107" s="73" t="s">
        <v>398</v>
      </c>
      <c r="F107" s="73" t="s">
        <v>399</v>
      </c>
      <c r="G107" s="73" t="s">
        <v>400</v>
      </c>
      <c r="H107" s="67" t="s">
        <v>401</v>
      </c>
      <c r="I107" s="69"/>
      <c r="J107" s="69">
        <v>3</v>
      </c>
      <c r="K107" s="69" t="s">
        <v>195</v>
      </c>
      <c r="L107" s="88" t="s">
        <v>764</v>
      </c>
      <c r="M107" s="88" t="s">
        <v>629</v>
      </c>
      <c r="N107" s="88" t="s">
        <v>631</v>
      </c>
      <c r="O107" s="87" t="s">
        <v>710</v>
      </c>
      <c r="P107" s="1"/>
      <c r="Q107" s="92"/>
      <c r="R107" s="91">
        <v>42943.69976851852</v>
      </c>
    </row>
    <row r="108" spans="1:18" ht="43.5" customHeight="1">
      <c r="A108" s="189"/>
      <c r="B108" s="72" t="s">
        <v>442</v>
      </c>
      <c r="C108" s="70" t="s">
        <v>443</v>
      </c>
      <c r="D108" s="70" t="s">
        <v>312</v>
      </c>
      <c r="E108" s="70" t="s">
        <v>444</v>
      </c>
      <c r="F108" s="70" t="s">
        <v>445</v>
      </c>
      <c r="G108" s="70" t="s">
        <v>14</v>
      </c>
      <c r="H108" s="70" t="s">
        <v>446</v>
      </c>
      <c r="I108" s="68"/>
      <c r="J108" s="68">
        <v>1</v>
      </c>
      <c r="K108" s="68" t="s">
        <v>195</v>
      </c>
      <c r="L108" s="88" t="s">
        <v>764</v>
      </c>
      <c r="M108" s="88" t="s">
        <v>629</v>
      </c>
      <c r="N108" s="88" t="s">
        <v>630</v>
      </c>
      <c r="O108" s="87" t="s">
        <v>710</v>
      </c>
      <c r="P108" s="1"/>
      <c r="Q108" s="92"/>
      <c r="R108" s="91">
        <v>42943.69976851852</v>
      </c>
    </row>
    <row r="109" spans="1:18" ht="43.5" customHeight="1">
      <c r="A109" s="189"/>
      <c r="B109" s="72" t="s">
        <v>447</v>
      </c>
      <c r="C109" s="70" t="s">
        <v>448</v>
      </c>
      <c r="D109" s="70" t="s">
        <v>449</v>
      </c>
      <c r="E109" s="70" t="s">
        <v>450</v>
      </c>
      <c r="F109" s="70" t="s">
        <v>449</v>
      </c>
      <c r="G109" s="70" t="s">
        <v>451</v>
      </c>
      <c r="H109" s="70" t="s">
        <v>452</v>
      </c>
      <c r="I109" s="68"/>
      <c r="J109" s="68">
        <v>3</v>
      </c>
      <c r="K109" s="68" t="s">
        <v>195</v>
      </c>
      <c r="L109" s="88" t="s">
        <v>764</v>
      </c>
      <c r="M109" s="88" t="s">
        <v>629</v>
      </c>
      <c r="N109" s="88" t="s">
        <v>630</v>
      </c>
      <c r="O109" s="87" t="s">
        <v>710</v>
      </c>
      <c r="P109" s="1"/>
      <c r="Q109" s="92"/>
      <c r="R109" s="91">
        <v>42943.69976851852</v>
      </c>
    </row>
    <row r="110" spans="1:18" ht="43.5" customHeight="1">
      <c r="A110" s="189"/>
      <c r="B110" s="72" t="s">
        <v>453</v>
      </c>
      <c r="C110" s="70" t="s">
        <v>454</v>
      </c>
      <c r="D110" s="70" t="s">
        <v>455</v>
      </c>
      <c r="E110" s="70" t="s">
        <v>456</v>
      </c>
      <c r="F110" s="70" t="s">
        <v>457</v>
      </c>
      <c r="G110" s="70" t="s">
        <v>451</v>
      </c>
      <c r="H110" s="70" t="s">
        <v>458</v>
      </c>
      <c r="I110" s="68"/>
      <c r="J110" s="68">
        <v>4</v>
      </c>
      <c r="K110" s="68" t="s">
        <v>195</v>
      </c>
      <c r="L110" s="88" t="s">
        <v>764</v>
      </c>
      <c r="M110" s="88" t="s">
        <v>629</v>
      </c>
      <c r="N110" s="88" t="s">
        <v>630</v>
      </c>
      <c r="O110" s="87" t="s">
        <v>710</v>
      </c>
      <c r="P110" s="1"/>
      <c r="Q110" s="92"/>
      <c r="R110" s="91">
        <v>42943.69976851852</v>
      </c>
    </row>
    <row r="111" spans="1:18" ht="43.5" customHeight="1">
      <c r="A111" s="189"/>
      <c r="B111" s="72" t="s">
        <v>459</v>
      </c>
      <c r="C111" s="70" t="s">
        <v>460</v>
      </c>
      <c r="D111" s="70" t="s">
        <v>461</v>
      </c>
      <c r="E111" s="70" t="s">
        <v>462</v>
      </c>
      <c r="F111" s="70" t="s">
        <v>463</v>
      </c>
      <c r="G111" s="70" t="s">
        <v>174</v>
      </c>
      <c r="H111" s="70" t="s">
        <v>464</v>
      </c>
      <c r="I111" s="68"/>
      <c r="J111" s="68">
        <v>3</v>
      </c>
      <c r="K111" s="68" t="s">
        <v>195</v>
      </c>
      <c r="L111" s="88" t="s">
        <v>764</v>
      </c>
      <c r="M111" s="88" t="s">
        <v>629</v>
      </c>
      <c r="N111" s="88" t="s">
        <v>630</v>
      </c>
      <c r="O111" s="87" t="s">
        <v>710</v>
      </c>
      <c r="P111" s="1"/>
      <c r="Q111" s="92"/>
      <c r="R111" s="91">
        <v>42943.69976851852</v>
      </c>
    </row>
    <row r="112" spans="1:18" ht="43.5" customHeight="1">
      <c r="A112" s="189"/>
      <c r="B112" s="83" t="s">
        <v>465</v>
      </c>
      <c r="C112" s="84" t="s">
        <v>466</v>
      </c>
      <c r="D112" s="84" t="s">
        <v>467</v>
      </c>
      <c r="E112" s="85" t="s">
        <v>468</v>
      </c>
      <c r="F112" s="84" t="s">
        <v>469</v>
      </c>
      <c r="G112" s="84" t="s">
        <v>362</v>
      </c>
      <c r="H112" s="84" t="s">
        <v>470</v>
      </c>
      <c r="I112" s="86"/>
      <c r="J112" s="86">
        <v>4</v>
      </c>
      <c r="K112" s="86" t="s">
        <v>195</v>
      </c>
      <c r="L112" s="90" t="s">
        <v>764</v>
      </c>
      <c r="M112" s="90" t="s">
        <v>629</v>
      </c>
      <c r="N112" s="90" t="s">
        <v>630</v>
      </c>
      <c r="O112" s="87" t="s">
        <v>776</v>
      </c>
      <c r="P112" s="1"/>
      <c r="Q112" s="98"/>
      <c r="R112" s="95">
        <v>42943.69976851852</v>
      </c>
    </row>
  </sheetData>
  <mergeCells count="7">
    <mergeCell ref="A105:A112"/>
    <mergeCell ref="A3:A38"/>
    <mergeCell ref="A39:A40"/>
    <mergeCell ref="A41:A62"/>
    <mergeCell ref="A63:A68"/>
    <mergeCell ref="A69:A101"/>
    <mergeCell ref="A102:A104"/>
  </mergeCells>
  <conditionalFormatting sqref="O3:O112">
    <cfRule type="cellIs" dxfId="131" priority="1" operator="equal">
      <formula>"A"</formula>
    </cfRule>
    <cfRule type="cellIs" dxfId="130" priority="2" operator="equal">
      <formula>"G"</formula>
    </cfRule>
    <cfRule type="cellIs" dxfId="129" priority="3" operator="equal">
      <formula>"R"</formula>
    </cfRule>
  </conditionalFormatting>
  <dataValidations count="1">
    <dataValidation type="list" allowBlank="1" showInputMessage="1" showErrorMessage="1" sqref="O3:O112">
      <formula1>"R,A,G"</formula1>
    </dataValidation>
  </dataValidations>
  <pageMargins left="0.25" right="0.25" top="0.75" bottom="0.75" header="0.3" footer="0.3"/>
  <pageSetup paperSize="8" scale="69" fitToHeight="0" orientation="landscape" r:id="rId1"/>
  <headerFooter>
    <oddHeader>&amp;C&amp;"-,Bold"&amp;12&amp;F</oddHeader>
    <oddFooter>Page &amp;P of &amp;N</oddFooter>
  </headerFooter>
  <rowBreaks count="2" manualBreakCount="2">
    <brk id="33" max="13" man="1"/>
    <brk id="45" max="16383" man="1"/>
  </rowBreak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D110"/>
  <sheetViews>
    <sheetView showGridLines="0" tabSelected="1" zoomScale="90" zoomScaleNormal="90" workbookViewId="0">
      <pane xSplit="2" ySplit="2" topLeftCell="C3" activePane="bottomRight" state="frozen"/>
      <selection activeCell="B1" sqref="B1"/>
      <selection pane="topRight" activeCell="C1" sqref="C1"/>
      <selection pane="bottomLeft" activeCell="B3" sqref="B3"/>
      <selection pane="bottomRight" activeCell="C2" sqref="C2"/>
    </sheetView>
  </sheetViews>
  <sheetFormatPr defaultColWidth="9.109375" defaultRowHeight="14.4"/>
  <cols>
    <col min="1" max="1" width="12.33203125" style="147" hidden="1" customWidth="1"/>
    <col min="2" max="2" width="18.6640625" style="148" customWidth="1"/>
    <col min="3" max="3" width="56.5546875" style="149" customWidth="1"/>
    <col min="4" max="4" width="54.109375" customWidth="1"/>
    <col min="5" max="5" width="17.6640625" style="149" customWidth="1"/>
    <col min="6" max="6" width="19.6640625" style="55" customWidth="1"/>
    <col min="7" max="7" width="21.33203125" style="168" customWidth="1"/>
    <col min="8" max="8" width="20.21875" style="148" customWidth="1"/>
    <col min="9" max="9" width="10.77734375" style="148" customWidth="1"/>
    <col min="10" max="10" width="25.5546875" style="149" hidden="1" customWidth="1"/>
    <col min="11" max="11" width="18" style="148" customWidth="1"/>
    <col min="12" max="12" width="16.88671875" style="148" customWidth="1"/>
    <col min="13" max="13" width="35.6640625" style="177" customWidth="1"/>
    <col min="14" max="14" width="35.6640625" style="180" customWidth="1"/>
    <col min="15" max="15" width="23.6640625" style="180" customWidth="1"/>
    <col min="16" max="16" width="29.109375" style="108" hidden="1" customWidth="1"/>
    <col min="17" max="17" width="34.44140625" style="108" hidden="1" customWidth="1"/>
    <col min="18" max="20" width="26" style="108" hidden="1" customWidth="1"/>
    <col min="21" max="21" width="18.5546875" style="108" hidden="1" customWidth="1"/>
    <col min="22" max="23" width="9.109375" style="108" hidden="1" customWidth="1"/>
    <col min="24" max="24" width="7.44140625" style="108" hidden="1" customWidth="1"/>
    <col min="25" max="16384" width="9.109375" style="108"/>
  </cols>
  <sheetData>
    <row r="1" spans="1:22" ht="26.4" customHeight="1">
      <c r="A1" s="103"/>
      <c r="B1" s="225" t="s">
        <v>1024</v>
      </c>
      <c r="C1" s="225"/>
      <c r="D1" s="225"/>
      <c r="E1" s="225"/>
      <c r="F1" s="169"/>
      <c r="G1" s="106"/>
      <c r="H1" s="105"/>
      <c r="I1" s="105"/>
      <c r="J1" s="105"/>
      <c r="K1" s="104"/>
      <c r="L1" s="107"/>
      <c r="M1" s="170"/>
      <c r="N1" s="170"/>
      <c r="O1" s="181"/>
      <c r="P1" s="107"/>
      <c r="Q1" s="107"/>
      <c r="R1" s="107"/>
      <c r="S1" s="107"/>
    </row>
    <row r="2" spans="1:22" s="116" customFormat="1" ht="62.4">
      <c r="A2" s="109" t="s">
        <v>478</v>
      </c>
      <c r="B2" s="110" t="s">
        <v>0</v>
      </c>
      <c r="C2" s="111" t="s">
        <v>795</v>
      </c>
      <c r="D2" s="111" t="s">
        <v>796</v>
      </c>
      <c r="E2" s="111" t="s">
        <v>951</v>
      </c>
      <c r="F2" s="111" t="s">
        <v>952</v>
      </c>
      <c r="G2" s="111" t="s">
        <v>953</v>
      </c>
      <c r="H2" s="111" t="s">
        <v>7</v>
      </c>
      <c r="I2" s="111" t="s">
        <v>984</v>
      </c>
      <c r="J2" s="111" t="s">
        <v>1025</v>
      </c>
      <c r="K2" s="112" t="s">
        <v>792</v>
      </c>
      <c r="L2" s="111" t="s">
        <v>709</v>
      </c>
      <c r="M2" s="111" t="s">
        <v>774</v>
      </c>
      <c r="N2" s="113" t="s">
        <v>1035</v>
      </c>
      <c r="O2" s="113" t="s">
        <v>1023</v>
      </c>
      <c r="P2" s="114" t="s">
        <v>789</v>
      </c>
      <c r="Q2" s="114" t="s">
        <v>790</v>
      </c>
      <c r="R2" s="114" t="s">
        <v>791</v>
      </c>
      <c r="S2" s="114" t="s">
        <v>768</v>
      </c>
      <c r="T2" s="115" t="s">
        <v>1012</v>
      </c>
      <c r="U2" s="115" t="s">
        <v>1013</v>
      </c>
      <c r="V2" s="115" t="s">
        <v>1014</v>
      </c>
    </row>
    <row r="3" spans="1:22" ht="55.2">
      <c r="A3" s="117" t="s">
        <v>616</v>
      </c>
      <c r="B3" s="118" t="s">
        <v>9</v>
      </c>
      <c r="C3" s="155" t="s">
        <v>797</v>
      </c>
      <c r="D3" s="155" t="s">
        <v>798</v>
      </c>
      <c r="E3" s="154" t="s">
        <v>954</v>
      </c>
      <c r="F3" s="157" t="s">
        <v>955</v>
      </c>
      <c r="G3" s="154" t="s">
        <v>956</v>
      </c>
      <c r="H3" s="155" t="s">
        <v>16</v>
      </c>
      <c r="I3" s="154">
        <v>1</v>
      </c>
      <c r="J3" s="154"/>
      <c r="K3" s="152">
        <v>43466</v>
      </c>
      <c r="L3" s="153" t="s">
        <v>793</v>
      </c>
      <c r="M3" s="167" t="s">
        <v>37</v>
      </c>
      <c r="N3" s="167"/>
      <c r="O3" s="182"/>
      <c r="P3" s="119"/>
      <c r="Q3" s="119"/>
      <c r="R3" s="119"/>
      <c r="S3" s="119"/>
      <c r="T3" s="120"/>
      <c r="U3" s="121"/>
      <c r="V3" s="121"/>
    </row>
    <row r="4" spans="1:22" ht="69">
      <c r="A4" s="117" t="s">
        <v>616</v>
      </c>
      <c r="B4" s="118" t="s">
        <v>17</v>
      </c>
      <c r="C4" s="155" t="s">
        <v>799</v>
      </c>
      <c r="D4" s="155" t="s">
        <v>798</v>
      </c>
      <c r="E4" s="150" t="s">
        <v>954</v>
      </c>
      <c r="F4" s="156" t="s">
        <v>955</v>
      </c>
      <c r="G4" s="150" t="s">
        <v>957</v>
      </c>
      <c r="H4" s="156" t="s">
        <v>23</v>
      </c>
      <c r="I4" s="150">
        <v>1</v>
      </c>
      <c r="J4" s="150"/>
      <c r="K4" s="152">
        <v>43466</v>
      </c>
      <c r="L4" s="153" t="s">
        <v>793</v>
      </c>
      <c r="M4" s="167" t="s">
        <v>37</v>
      </c>
      <c r="N4" s="167"/>
      <c r="O4" s="182"/>
      <c r="P4" s="119"/>
      <c r="Q4" s="119"/>
      <c r="R4" s="119"/>
      <c r="S4" s="119"/>
      <c r="T4" s="119"/>
      <c r="U4" s="122"/>
      <c r="V4" s="122"/>
    </row>
    <row r="5" spans="1:22" ht="55.2">
      <c r="A5" s="123" t="s">
        <v>616</v>
      </c>
      <c r="B5" s="124" t="s">
        <v>24</v>
      </c>
      <c r="C5" s="151" t="s">
        <v>800</v>
      </c>
      <c r="D5" s="151" t="s">
        <v>801</v>
      </c>
      <c r="E5" s="150" t="s">
        <v>954</v>
      </c>
      <c r="F5" s="156" t="s">
        <v>955</v>
      </c>
      <c r="G5" s="150" t="s">
        <v>956</v>
      </c>
      <c r="H5" s="156" t="s">
        <v>30</v>
      </c>
      <c r="I5" s="150">
        <v>1</v>
      </c>
      <c r="J5" s="150"/>
      <c r="K5" s="152">
        <v>43466</v>
      </c>
      <c r="L5" s="153" t="s">
        <v>793</v>
      </c>
      <c r="M5" s="167" t="s">
        <v>37</v>
      </c>
      <c r="N5" s="167"/>
      <c r="O5" s="182"/>
      <c r="P5" s="119"/>
      <c r="Q5" s="119"/>
      <c r="R5" s="119"/>
      <c r="S5" s="119"/>
      <c r="T5" s="119"/>
      <c r="U5" s="122"/>
      <c r="V5" s="122"/>
    </row>
    <row r="6" spans="1:22" ht="69">
      <c r="A6" s="117" t="s">
        <v>616</v>
      </c>
      <c r="B6" s="118" t="s">
        <v>31</v>
      </c>
      <c r="C6" s="155" t="s">
        <v>802</v>
      </c>
      <c r="D6" s="155" t="s">
        <v>803</v>
      </c>
      <c r="E6" s="154" t="s">
        <v>954</v>
      </c>
      <c r="F6" s="157" t="s">
        <v>955</v>
      </c>
      <c r="G6" s="154" t="s">
        <v>956</v>
      </c>
      <c r="H6" s="157" t="s">
        <v>36</v>
      </c>
      <c r="I6" s="154">
        <v>1</v>
      </c>
      <c r="J6" s="154"/>
      <c r="K6" s="152">
        <v>43466</v>
      </c>
      <c r="L6" s="153" t="s">
        <v>793</v>
      </c>
      <c r="M6" s="167" t="s">
        <v>37</v>
      </c>
      <c r="N6" s="167"/>
      <c r="O6" s="182"/>
      <c r="P6" s="119"/>
      <c r="Q6" s="119"/>
      <c r="R6" s="119"/>
      <c r="S6" s="119"/>
      <c r="T6" s="119"/>
      <c r="U6" s="122"/>
      <c r="V6" s="122"/>
    </row>
    <row r="7" spans="1:22" ht="55.2">
      <c r="A7" s="117" t="s">
        <v>616</v>
      </c>
      <c r="B7" s="118" t="s">
        <v>38</v>
      </c>
      <c r="C7" s="155" t="s">
        <v>804</v>
      </c>
      <c r="D7" s="155" t="s">
        <v>805</v>
      </c>
      <c r="E7" s="154" t="s">
        <v>954</v>
      </c>
      <c r="F7" s="157" t="s">
        <v>955</v>
      </c>
      <c r="G7" s="154" t="s">
        <v>956</v>
      </c>
      <c r="H7" s="157" t="s">
        <v>999</v>
      </c>
      <c r="I7" s="154">
        <v>1</v>
      </c>
      <c r="J7" s="154"/>
      <c r="K7" s="152">
        <v>43466</v>
      </c>
      <c r="L7" s="153" t="s">
        <v>793</v>
      </c>
      <c r="M7" s="167" t="s">
        <v>37</v>
      </c>
      <c r="N7" s="167"/>
      <c r="O7" s="182"/>
      <c r="P7" s="119"/>
      <c r="Q7" s="119"/>
      <c r="R7" s="119"/>
      <c r="S7" s="119"/>
      <c r="T7" s="119"/>
      <c r="U7" s="122"/>
      <c r="V7" s="122"/>
    </row>
    <row r="8" spans="1:22" ht="55.2">
      <c r="A8" s="117" t="s">
        <v>616</v>
      </c>
      <c r="B8" s="118" t="s">
        <v>44</v>
      </c>
      <c r="C8" s="155" t="s">
        <v>806</v>
      </c>
      <c r="D8" s="155" t="s">
        <v>807</v>
      </c>
      <c r="E8" s="154" t="s">
        <v>954</v>
      </c>
      <c r="F8" s="157" t="s">
        <v>955</v>
      </c>
      <c r="G8" s="154" t="s">
        <v>956</v>
      </c>
      <c r="H8" s="157" t="s">
        <v>50</v>
      </c>
      <c r="I8" s="154">
        <v>1</v>
      </c>
      <c r="J8" s="154"/>
      <c r="K8" s="152">
        <v>43466</v>
      </c>
      <c r="L8" s="153" t="s">
        <v>793</v>
      </c>
      <c r="M8" s="167" t="s">
        <v>37</v>
      </c>
      <c r="N8" s="167"/>
      <c r="O8" s="182"/>
      <c r="P8" s="119"/>
      <c r="Q8" s="119"/>
      <c r="R8" s="119"/>
      <c r="S8" s="119"/>
      <c r="T8" s="119"/>
      <c r="U8" s="122"/>
      <c r="V8" s="122"/>
    </row>
    <row r="9" spans="1:22" ht="55.2">
      <c r="A9" s="117" t="s">
        <v>616</v>
      </c>
      <c r="B9" s="118" t="s">
        <v>51</v>
      </c>
      <c r="C9" s="155" t="s">
        <v>808</v>
      </c>
      <c r="D9" s="155" t="s">
        <v>809</v>
      </c>
      <c r="E9" s="154" t="s">
        <v>954</v>
      </c>
      <c r="F9" s="157" t="s">
        <v>955</v>
      </c>
      <c r="G9" s="154" t="s">
        <v>956</v>
      </c>
      <c r="H9" s="157" t="s">
        <v>56</v>
      </c>
      <c r="I9" s="154">
        <v>1</v>
      </c>
      <c r="J9" s="154"/>
      <c r="K9" s="152">
        <v>43466</v>
      </c>
      <c r="L9" s="153" t="s">
        <v>793</v>
      </c>
      <c r="M9" s="163"/>
      <c r="N9" s="178"/>
      <c r="O9" s="183"/>
      <c r="P9" s="119"/>
      <c r="Q9" s="119"/>
      <c r="R9" s="119"/>
      <c r="S9" s="119"/>
      <c r="T9" s="119"/>
      <c r="U9" s="122"/>
      <c r="V9" s="122"/>
    </row>
    <row r="10" spans="1:22" ht="55.2">
      <c r="A10" s="117" t="s">
        <v>616</v>
      </c>
      <c r="B10" s="118" t="s">
        <v>57</v>
      </c>
      <c r="C10" s="155" t="s">
        <v>810</v>
      </c>
      <c r="D10" s="155" t="s">
        <v>809</v>
      </c>
      <c r="E10" s="154" t="s">
        <v>954</v>
      </c>
      <c r="F10" s="157" t="s">
        <v>955</v>
      </c>
      <c r="G10" s="154" t="s">
        <v>956</v>
      </c>
      <c r="H10" s="157" t="s">
        <v>61</v>
      </c>
      <c r="I10" s="154">
        <v>1</v>
      </c>
      <c r="J10" s="154"/>
      <c r="K10" s="152">
        <v>43466</v>
      </c>
      <c r="L10" s="153" t="s">
        <v>793</v>
      </c>
      <c r="M10" s="171"/>
      <c r="N10" s="167"/>
      <c r="O10" s="182"/>
      <c r="P10" s="119"/>
      <c r="Q10" s="119"/>
      <c r="R10" s="119"/>
      <c r="S10" s="119"/>
      <c r="T10" s="119"/>
      <c r="U10" s="122"/>
      <c r="V10" s="122"/>
    </row>
    <row r="11" spans="1:22" ht="69">
      <c r="A11" s="117" t="s">
        <v>616</v>
      </c>
      <c r="B11" s="118" t="s">
        <v>62</v>
      </c>
      <c r="C11" s="155" t="s">
        <v>811</v>
      </c>
      <c r="D11" s="155" t="s">
        <v>809</v>
      </c>
      <c r="E11" s="154" t="s">
        <v>954</v>
      </c>
      <c r="F11" s="157" t="s">
        <v>955</v>
      </c>
      <c r="G11" s="154" t="s">
        <v>956</v>
      </c>
      <c r="H11" s="157" t="s">
        <v>985</v>
      </c>
      <c r="I11" s="154">
        <v>1</v>
      </c>
      <c r="J11" s="154"/>
      <c r="K11" s="152">
        <v>43466</v>
      </c>
      <c r="L11" s="153" t="s">
        <v>793</v>
      </c>
      <c r="M11" s="171"/>
      <c r="N11" s="167"/>
      <c r="O11" s="182"/>
      <c r="P11" s="119"/>
      <c r="Q11" s="119"/>
      <c r="R11" s="119"/>
      <c r="S11" s="119"/>
      <c r="T11" s="119"/>
      <c r="U11" s="122"/>
      <c r="V11" s="122"/>
    </row>
    <row r="12" spans="1:22" ht="55.2">
      <c r="A12" s="117" t="s">
        <v>616</v>
      </c>
      <c r="B12" s="118" t="s">
        <v>68</v>
      </c>
      <c r="C12" s="155" t="s">
        <v>812</v>
      </c>
      <c r="D12" s="155" t="s">
        <v>809</v>
      </c>
      <c r="E12" s="154" t="s">
        <v>954</v>
      </c>
      <c r="F12" s="157" t="s">
        <v>955</v>
      </c>
      <c r="G12" s="154" t="s">
        <v>956</v>
      </c>
      <c r="H12" s="157" t="s">
        <v>72</v>
      </c>
      <c r="I12" s="154">
        <v>1</v>
      </c>
      <c r="J12" s="154"/>
      <c r="K12" s="152">
        <v>43466</v>
      </c>
      <c r="L12" s="153" t="s">
        <v>793</v>
      </c>
      <c r="M12" s="164"/>
      <c r="N12" s="167"/>
      <c r="O12" s="182"/>
      <c r="P12" s="119"/>
      <c r="Q12" s="119"/>
      <c r="R12" s="119"/>
      <c r="S12" s="119"/>
      <c r="T12" s="119"/>
      <c r="U12" s="122"/>
      <c r="V12" s="122"/>
    </row>
    <row r="13" spans="1:22" ht="55.2">
      <c r="A13" s="117" t="s">
        <v>616</v>
      </c>
      <c r="B13" s="118" t="s">
        <v>73</v>
      </c>
      <c r="C13" s="155" t="s">
        <v>813</v>
      </c>
      <c r="D13" s="155" t="s">
        <v>1007</v>
      </c>
      <c r="E13" s="154" t="s">
        <v>954</v>
      </c>
      <c r="F13" s="157" t="s">
        <v>955</v>
      </c>
      <c r="G13" s="154" t="s">
        <v>956</v>
      </c>
      <c r="H13" s="157" t="s">
        <v>79</v>
      </c>
      <c r="I13" s="154">
        <v>1</v>
      </c>
      <c r="J13" s="154"/>
      <c r="K13" s="152">
        <v>43466</v>
      </c>
      <c r="L13" s="153" t="s">
        <v>793</v>
      </c>
      <c r="M13" s="164"/>
      <c r="N13" s="167"/>
      <c r="O13" s="182"/>
      <c r="P13" s="119"/>
      <c r="Q13" s="119"/>
      <c r="R13" s="119"/>
      <c r="S13" s="119"/>
      <c r="T13" s="119"/>
      <c r="U13" s="122"/>
      <c r="V13" s="122"/>
    </row>
    <row r="14" spans="1:22" ht="82.8">
      <c r="A14" s="117" t="s">
        <v>616</v>
      </c>
      <c r="B14" s="118" t="s">
        <v>80</v>
      </c>
      <c r="C14" s="155" t="s">
        <v>814</v>
      </c>
      <c r="D14" s="155" t="s">
        <v>1007</v>
      </c>
      <c r="E14" s="154" t="s">
        <v>954</v>
      </c>
      <c r="F14" s="157" t="s">
        <v>955</v>
      </c>
      <c r="G14" s="154" t="s">
        <v>956</v>
      </c>
      <c r="H14" s="157" t="s">
        <v>85</v>
      </c>
      <c r="I14" s="154">
        <v>1</v>
      </c>
      <c r="J14" s="154"/>
      <c r="K14" s="152">
        <v>43466</v>
      </c>
      <c r="L14" s="153" t="s">
        <v>793</v>
      </c>
      <c r="M14" s="164"/>
      <c r="N14" s="167"/>
      <c r="O14" s="182"/>
      <c r="P14" s="119"/>
      <c r="Q14" s="119"/>
      <c r="R14" s="119"/>
      <c r="S14" s="119"/>
      <c r="T14" s="119"/>
      <c r="U14" s="122"/>
      <c r="V14" s="122"/>
    </row>
    <row r="15" spans="1:22" ht="55.2">
      <c r="A15" s="117" t="s">
        <v>616</v>
      </c>
      <c r="B15" s="118" t="s">
        <v>86</v>
      </c>
      <c r="C15" s="155" t="s">
        <v>815</v>
      </c>
      <c r="D15" s="155" t="s">
        <v>1007</v>
      </c>
      <c r="E15" s="154" t="s">
        <v>954</v>
      </c>
      <c r="F15" s="157" t="s">
        <v>955</v>
      </c>
      <c r="G15" s="154" t="s">
        <v>956</v>
      </c>
      <c r="H15" s="157" t="s">
        <v>90</v>
      </c>
      <c r="I15" s="154">
        <v>1</v>
      </c>
      <c r="J15" s="154"/>
      <c r="K15" s="152">
        <v>43466</v>
      </c>
      <c r="L15" s="153" t="s">
        <v>793</v>
      </c>
      <c r="M15" s="165"/>
      <c r="N15" s="167"/>
      <c r="O15" s="182"/>
      <c r="P15" s="119"/>
      <c r="Q15" s="119"/>
      <c r="R15" s="119"/>
      <c r="S15" s="119"/>
      <c r="T15" s="119"/>
      <c r="U15" s="122"/>
      <c r="V15" s="122"/>
    </row>
    <row r="16" spans="1:22" ht="55.2">
      <c r="A16" s="117" t="s">
        <v>616</v>
      </c>
      <c r="B16" s="118" t="s">
        <v>91</v>
      </c>
      <c r="C16" s="155" t="s">
        <v>816</v>
      </c>
      <c r="D16" s="155" t="s">
        <v>809</v>
      </c>
      <c r="E16" s="154" t="s">
        <v>958</v>
      </c>
      <c r="F16" s="157" t="s">
        <v>955</v>
      </c>
      <c r="G16" s="154" t="s">
        <v>956</v>
      </c>
      <c r="H16" s="157" t="s">
        <v>97</v>
      </c>
      <c r="I16" s="154">
        <v>1</v>
      </c>
      <c r="J16" s="154"/>
      <c r="K16" s="152">
        <v>43466</v>
      </c>
      <c r="L16" s="153" t="s">
        <v>793</v>
      </c>
      <c r="M16" s="165"/>
      <c r="N16" s="167"/>
      <c r="O16" s="182"/>
      <c r="P16" s="119"/>
      <c r="Q16" s="119"/>
      <c r="R16" s="119"/>
      <c r="S16" s="119"/>
      <c r="T16" s="119"/>
      <c r="U16" s="122"/>
      <c r="V16" s="122"/>
    </row>
    <row r="17" spans="1:22" ht="55.2">
      <c r="A17" s="117" t="s">
        <v>616</v>
      </c>
      <c r="B17" s="118" t="s">
        <v>98</v>
      </c>
      <c r="C17" s="155" t="s">
        <v>817</v>
      </c>
      <c r="D17" s="155" t="s">
        <v>818</v>
      </c>
      <c r="E17" s="154" t="s">
        <v>954</v>
      </c>
      <c r="F17" s="157" t="s">
        <v>955</v>
      </c>
      <c r="G17" s="154" t="s">
        <v>956</v>
      </c>
      <c r="H17" s="157" t="s">
        <v>102</v>
      </c>
      <c r="I17" s="154">
        <v>1</v>
      </c>
      <c r="J17" s="154"/>
      <c r="K17" s="152">
        <v>43466</v>
      </c>
      <c r="L17" s="153" t="s">
        <v>793</v>
      </c>
      <c r="M17" s="165"/>
      <c r="N17" s="167"/>
      <c r="O17" s="182"/>
      <c r="P17" s="119"/>
      <c r="Q17" s="119"/>
      <c r="R17" s="119"/>
      <c r="S17" s="119"/>
      <c r="T17" s="119"/>
      <c r="U17" s="122"/>
      <c r="V17" s="122"/>
    </row>
    <row r="18" spans="1:22" ht="55.2">
      <c r="A18" s="117" t="s">
        <v>616</v>
      </c>
      <c r="B18" s="118" t="s">
        <v>103</v>
      </c>
      <c r="C18" s="155" t="s">
        <v>819</v>
      </c>
      <c r="D18" s="155" t="s">
        <v>820</v>
      </c>
      <c r="E18" s="154" t="s">
        <v>958</v>
      </c>
      <c r="F18" s="157" t="s">
        <v>955</v>
      </c>
      <c r="G18" s="154" t="s">
        <v>956</v>
      </c>
      <c r="H18" s="157" t="s">
        <v>108</v>
      </c>
      <c r="I18" s="154">
        <v>1</v>
      </c>
      <c r="J18" s="154"/>
      <c r="K18" s="152">
        <v>43466</v>
      </c>
      <c r="L18" s="153" t="s">
        <v>793</v>
      </c>
      <c r="M18" s="164"/>
      <c r="N18" s="167"/>
      <c r="O18" s="182"/>
      <c r="P18" s="119"/>
      <c r="Q18" s="119"/>
      <c r="R18" s="119"/>
      <c r="S18" s="119"/>
      <c r="T18" s="119"/>
      <c r="U18" s="122"/>
      <c r="V18" s="122"/>
    </row>
    <row r="19" spans="1:22" ht="69">
      <c r="A19" s="117" t="s">
        <v>616</v>
      </c>
      <c r="B19" s="118" t="s">
        <v>109</v>
      </c>
      <c r="C19" s="155" t="s">
        <v>821</v>
      </c>
      <c r="D19" s="155" t="s">
        <v>822</v>
      </c>
      <c r="E19" s="154" t="s">
        <v>958</v>
      </c>
      <c r="F19" s="157" t="s">
        <v>959</v>
      </c>
      <c r="G19" s="154" t="s">
        <v>960</v>
      </c>
      <c r="H19" s="157" t="s">
        <v>986</v>
      </c>
      <c r="I19" s="154">
        <v>1</v>
      </c>
      <c r="J19" s="154"/>
      <c r="K19" s="152">
        <v>43466</v>
      </c>
      <c r="L19" s="153" t="s">
        <v>793</v>
      </c>
      <c r="M19" s="167"/>
      <c r="N19" s="167"/>
      <c r="O19" s="182"/>
      <c r="P19" s="119"/>
      <c r="Q19" s="119"/>
      <c r="R19" s="119"/>
      <c r="S19" s="119"/>
      <c r="T19" s="119"/>
      <c r="U19" s="122"/>
      <c r="V19" s="122"/>
    </row>
    <row r="20" spans="1:22" ht="55.2">
      <c r="A20" s="117" t="s">
        <v>616</v>
      </c>
      <c r="B20" s="118" t="s">
        <v>117</v>
      </c>
      <c r="C20" s="155" t="s">
        <v>823</v>
      </c>
      <c r="D20" s="155" t="s">
        <v>824</v>
      </c>
      <c r="E20" s="154" t="s">
        <v>954</v>
      </c>
      <c r="F20" s="157" t="s">
        <v>955</v>
      </c>
      <c r="G20" s="154" t="s">
        <v>956</v>
      </c>
      <c r="H20" s="157" t="s">
        <v>122</v>
      </c>
      <c r="I20" s="154">
        <v>1</v>
      </c>
      <c r="J20" s="154"/>
      <c r="K20" s="152">
        <v>43466</v>
      </c>
      <c r="L20" s="153" t="s">
        <v>793</v>
      </c>
      <c r="M20" s="167"/>
      <c r="N20" s="167"/>
      <c r="O20" s="182"/>
      <c r="P20" s="119"/>
      <c r="Q20" s="119"/>
      <c r="R20" s="119"/>
      <c r="S20" s="119"/>
      <c r="T20" s="119"/>
      <c r="U20" s="122"/>
      <c r="V20" s="122"/>
    </row>
    <row r="21" spans="1:22" ht="55.2">
      <c r="A21" s="117" t="s">
        <v>616</v>
      </c>
      <c r="B21" s="118" t="s">
        <v>123</v>
      </c>
      <c r="C21" s="155" t="s">
        <v>825</v>
      </c>
      <c r="D21" s="155" t="s">
        <v>824</v>
      </c>
      <c r="E21" s="154" t="s">
        <v>954</v>
      </c>
      <c r="F21" s="157" t="s">
        <v>955</v>
      </c>
      <c r="G21" s="154" t="s">
        <v>956</v>
      </c>
      <c r="H21" s="157" t="s">
        <v>127</v>
      </c>
      <c r="I21" s="154">
        <v>1</v>
      </c>
      <c r="J21" s="154"/>
      <c r="K21" s="152">
        <v>43466</v>
      </c>
      <c r="L21" s="153" t="s">
        <v>793</v>
      </c>
      <c r="M21" s="167"/>
      <c r="N21" s="167"/>
      <c r="O21" s="182"/>
      <c r="P21" s="119"/>
      <c r="Q21" s="119"/>
      <c r="R21" s="119"/>
      <c r="S21" s="119"/>
      <c r="T21" s="119"/>
      <c r="U21" s="122"/>
      <c r="V21" s="122"/>
    </row>
    <row r="22" spans="1:22" ht="55.2">
      <c r="A22" s="117" t="s">
        <v>616</v>
      </c>
      <c r="B22" s="118" t="s">
        <v>826</v>
      </c>
      <c r="C22" s="155" t="s">
        <v>827</v>
      </c>
      <c r="D22" s="155" t="s">
        <v>809</v>
      </c>
      <c r="E22" s="154" t="s">
        <v>958</v>
      </c>
      <c r="F22" s="157" t="s">
        <v>959</v>
      </c>
      <c r="G22" s="154" t="s">
        <v>114</v>
      </c>
      <c r="H22" s="151" t="s">
        <v>987</v>
      </c>
      <c r="I22" s="150">
        <v>1</v>
      </c>
      <c r="J22" s="150"/>
      <c r="K22" s="152">
        <v>43466</v>
      </c>
      <c r="L22" s="153" t="s">
        <v>793</v>
      </c>
      <c r="M22" s="167"/>
      <c r="N22" s="167"/>
      <c r="O22" s="182"/>
      <c r="P22" s="119"/>
      <c r="Q22" s="119"/>
      <c r="R22" s="119"/>
      <c r="S22" s="119"/>
      <c r="T22" s="119"/>
      <c r="U22" s="122"/>
      <c r="V22" s="122"/>
    </row>
    <row r="23" spans="1:22" ht="55.2">
      <c r="A23" s="117" t="s">
        <v>616</v>
      </c>
      <c r="B23" s="118" t="s">
        <v>828</v>
      </c>
      <c r="C23" s="155" t="s">
        <v>829</v>
      </c>
      <c r="D23" s="155" t="s">
        <v>830</v>
      </c>
      <c r="E23" s="154" t="s">
        <v>958</v>
      </c>
      <c r="F23" s="157" t="s">
        <v>959</v>
      </c>
      <c r="G23" s="154" t="s">
        <v>114</v>
      </c>
      <c r="H23" s="155" t="s">
        <v>988</v>
      </c>
      <c r="I23" s="154">
        <v>1</v>
      </c>
      <c r="J23" s="154"/>
      <c r="K23" s="152">
        <v>43466</v>
      </c>
      <c r="L23" s="153" t="s">
        <v>793</v>
      </c>
      <c r="M23" s="167"/>
      <c r="N23" s="167"/>
      <c r="O23" s="182"/>
      <c r="P23" s="119"/>
      <c r="Q23" s="119"/>
      <c r="R23" s="119"/>
      <c r="S23" s="119"/>
      <c r="T23" s="119"/>
      <c r="U23" s="122"/>
      <c r="V23" s="122"/>
    </row>
    <row r="24" spans="1:22" ht="303.60000000000002">
      <c r="A24" s="117" t="s">
        <v>616</v>
      </c>
      <c r="B24" s="118" t="s">
        <v>128</v>
      </c>
      <c r="C24" s="155" t="s">
        <v>831</v>
      </c>
      <c r="D24" s="155" t="s">
        <v>1026</v>
      </c>
      <c r="E24" s="154" t="s">
        <v>703</v>
      </c>
      <c r="F24" s="157" t="s">
        <v>961</v>
      </c>
      <c r="G24" s="154" t="s">
        <v>703</v>
      </c>
      <c r="H24" s="155" t="s">
        <v>134</v>
      </c>
      <c r="I24" s="154">
        <v>2</v>
      </c>
      <c r="J24" s="154"/>
      <c r="K24" s="152">
        <v>43466</v>
      </c>
      <c r="L24" s="153" t="s">
        <v>793</v>
      </c>
      <c r="M24" s="167" t="s">
        <v>37</v>
      </c>
      <c r="N24" s="167"/>
      <c r="O24" s="182"/>
      <c r="P24" s="119"/>
      <c r="Q24" s="119"/>
      <c r="R24" s="119"/>
      <c r="S24" s="119"/>
      <c r="T24" s="119"/>
      <c r="U24" s="122"/>
      <c r="V24" s="122"/>
    </row>
    <row r="25" spans="1:22" ht="151.80000000000001">
      <c r="A25" s="117" t="s">
        <v>616</v>
      </c>
      <c r="B25" s="118" t="s">
        <v>135</v>
      </c>
      <c r="C25" s="155" t="s">
        <v>832</v>
      </c>
      <c r="D25" s="155" t="s">
        <v>1027</v>
      </c>
      <c r="E25" s="154" t="s">
        <v>703</v>
      </c>
      <c r="F25" s="157" t="s">
        <v>962</v>
      </c>
      <c r="G25" s="154" t="s">
        <v>703</v>
      </c>
      <c r="H25" s="155" t="s">
        <v>141</v>
      </c>
      <c r="I25" s="154">
        <v>4</v>
      </c>
      <c r="J25" s="154"/>
      <c r="K25" s="152">
        <v>43466</v>
      </c>
      <c r="L25" s="153" t="s">
        <v>793</v>
      </c>
      <c r="M25" s="167" t="s">
        <v>37</v>
      </c>
      <c r="N25" s="167"/>
      <c r="O25" s="182"/>
      <c r="P25" s="119"/>
      <c r="Q25" s="119"/>
      <c r="R25" s="119"/>
      <c r="S25" s="119"/>
      <c r="T25" s="119"/>
      <c r="U25" s="122"/>
      <c r="V25" s="122"/>
    </row>
    <row r="26" spans="1:22" ht="207">
      <c r="A26" s="125" t="s">
        <v>616</v>
      </c>
      <c r="B26" s="124" t="s">
        <v>142</v>
      </c>
      <c r="C26" s="151" t="s">
        <v>833</v>
      </c>
      <c r="D26" s="151" t="s">
        <v>1028</v>
      </c>
      <c r="E26" s="150" t="s">
        <v>703</v>
      </c>
      <c r="F26" s="156" t="s">
        <v>963</v>
      </c>
      <c r="G26" s="150" t="s">
        <v>703</v>
      </c>
      <c r="H26" s="162" t="s">
        <v>141</v>
      </c>
      <c r="I26" s="150">
        <v>3</v>
      </c>
      <c r="J26" s="150"/>
      <c r="K26" s="152">
        <v>43466</v>
      </c>
      <c r="L26" s="153" t="s">
        <v>793</v>
      </c>
      <c r="M26" s="167" t="s">
        <v>37</v>
      </c>
      <c r="N26" s="167"/>
      <c r="O26" s="182"/>
      <c r="P26" s="119"/>
      <c r="Q26" s="119"/>
      <c r="R26" s="119"/>
      <c r="S26" s="119"/>
      <c r="T26" s="119"/>
      <c r="U26" s="122"/>
      <c r="V26" s="122"/>
    </row>
    <row r="27" spans="1:22" ht="55.2">
      <c r="A27" s="126" t="s">
        <v>616</v>
      </c>
      <c r="B27" s="118" t="s">
        <v>147</v>
      </c>
      <c r="C27" s="151" t="s">
        <v>834</v>
      </c>
      <c r="D27" s="151" t="s">
        <v>835</v>
      </c>
      <c r="E27" s="150" t="s">
        <v>954</v>
      </c>
      <c r="F27" s="156"/>
      <c r="G27" s="150" t="s">
        <v>956</v>
      </c>
      <c r="H27" s="151" t="s">
        <v>152</v>
      </c>
      <c r="I27" s="150">
        <v>2</v>
      </c>
      <c r="J27" s="150"/>
      <c r="K27" s="152">
        <v>43466</v>
      </c>
      <c r="L27" s="153" t="s">
        <v>793</v>
      </c>
      <c r="M27" s="167"/>
      <c r="N27" s="167"/>
      <c r="O27" s="182"/>
      <c r="P27" s="119"/>
      <c r="Q27" s="119"/>
      <c r="R27" s="119"/>
      <c r="S27" s="119"/>
      <c r="T27" s="119"/>
      <c r="U27" s="122"/>
      <c r="V27" s="122"/>
    </row>
    <row r="28" spans="1:22" ht="110.4">
      <c r="A28" s="126" t="s">
        <v>616</v>
      </c>
      <c r="B28" s="118" t="s">
        <v>160</v>
      </c>
      <c r="C28" s="151" t="s">
        <v>836</v>
      </c>
      <c r="D28" s="151" t="s">
        <v>835</v>
      </c>
      <c r="E28" s="150" t="s">
        <v>954</v>
      </c>
      <c r="F28" s="156"/>
      <c r="G28" s="150" t="s">
        <v>956</v>
      </c>
      <c r="H28" s="151" t="s">
        <v>166</v>
      </c>
      <c r="I28" s="150">
        <v>2</v>
      </c>
      <c r="J28" s="150"/>
      <c r="K28" s="152">
        <v>43466</v>
      </c>
      <c r="L28" s="153" t="s">
        <v>793</v>
      </c>
      <c r="M28" s="167"/>
      <c r="N28" s="167"/>
      <c r="O28" s="182"/>
      <c r="P28" s="119"/>
      <c r="Q28" s="119"/>
      <c r="R28" s="119"/>
      <c r="S28" s="119"/>
      <c r="T28" s="119"/>
      <c r="U28" s="122"/>
      <c r="V28" s="122"/>
    </row>
    <row r="29" spans="1:22" ht="110.4">
      <c r="A29" s="126" t="s">
        <v>616</v>
      </c>
      <c r="B29" s="118" t="s">
        <v>167</v>
      </c>
      <c r="C29" s="151" t="s">
        <v>837</v>
      </c>
      <c r="D29" s="151" t="s">
        <v>835</v>
      </c>
      <c r="E29" s="150" t="s">
        <v>954</v>
      </c>
      <c r="F29" s="156"/>
      <c r="G29" s="150" t="s">
        <v>956</v>
      </c>
      <c r="H29" s="151" t="s">
        <v>166</v>
      </c>
      <c r="I29" s="150">
        <v>2</v>
      </c>
      <c r="J29" s="150"/>
      <c r="K29" s="152">
        <v>43466</v>
      </c>
      <c r="L29" s="153" t="s">
        <v>793</v>
      </c>
      <c r="M29" s="167"/>
      <c r="N29" s="167"/>
      <c r="O29" s="182"/>
      <c r="P29" s="119"/>
      <c r="Q29" s="119"/>
      <c r="R29" s="119"/>
      <c r="S29" s="119"/>
      <c r="T29" s="119"/>
      <c r="U29" s="122"/>
      <c r="V29" s="122"/>
    </row>
    <row r="30" spans="1:22" ht="55.2">
      <c r="A30" s="126" t="s">
        <v>616</v>
      </c>
      <c r="B30" s="118" t="s">
        <v>169</v>
      </c>
      <c r="C30" s="151" t="s">
        <v>838</v>
      </c>
      <c r="D30" s="151" t="s">
        <v>839</v>
      </c>
      <c r="E30" s="150" t="s">
        <v>954</v>
      </c>
      <c r="F30" s="156" t="s">
        <v>964</v>
      </c>
      <c r="G30" s="150" t="s">
        <v>956</v>
      </c>
      <c r="H30" s="151" t="s">
        <v>989</v>
      </c>
      <c r="I30" s="150">
        <v>2</v>
      </c>
      <c r="J30" s="150"/>
      <c r="K30" s="152">
        <v>43466</v>
      </c>
      <c r="L30" s="153" t="s">
        <v>793</v>
      </c>
      <c r="M30" s="167"/>
      <c r="N30" s="167"/>
      <c r="O30" s="182"/>
      <c r="P30" s="119"/>
      <c r="Q30" s="119"/>
      <c r="R30" s="119"/>
      <c r="S30" s="119"/>
      <c r="T30" s="119"/>
      <c r="U30" s="122"/>
      <c r="V30" s="122"/>
    </row>
    <row r="31" spans="1:22" ht="55.2">
      <c r="A31" s="126" t="s">
        <v>616</v>
      </c>
      <c r="B31" s="118" t="s">
        <v>176</v>
      </c>
      <c r="C31" s="151" t="s">
        <v>840</v>
      </c>
      <c r="D31" s="151" t="s">
        <v>841</v>
      </c>
      <c r="E31" s="150" t="s">
        <v>954</v>
      </c>
      <c r="F31" s="156" t="s">
        <v>964</v>
      </c>
      <c r="G31" s="150" t="s">
        <v>956</v>
      </c>
      <c r="H31" s="151" t="s">
        <v>990</v>
      </c>
      <c r="I31" s="150">
        <v>2</v>
      </c>
      <c r="J31" s="150"/>
      <c r="K31" s="152">
        <v>43466</v>
      </c>
      <c r="L31" s="153" t="s">
        <v>793</v>
      </c>
      <c r="M31" s="167"/>
      <c r="N31" s="167"/>
      <c r="O31" s="182"/>
      <c r="P31" s="119"/>
      <c r="Q31" s="119"/>
      <c r="R31" s="119"/>
      <c r="S31" s="119"/>
      <c r="T31" s="119"/>
      <c r="U31" s="122"/>
      <c r="V31" s="122"/>
    </row>
    <row r="32" spans="1:22" ht="55.2">
      <c r="A32" s="117" t="s">
        <v>616</v>
      </c>
      <c r="B32" s="118" t="s">
        <v>180</v>
      </c>
      <c r="C32" s="155" t="s">
        <v>842</v>
      </c>
      <c r="D32" s="155" t="s">
        <v>841</v>
      </c>
      <c r="E32" s="154" t="s">
        <v>954</v>
      </c>
      <c r="F32" s="157" t="s">
        <v>964</v>
      </c>
      <c r="G32" s="154" t="s">
        <v>956</v>
      </c>
      <c r="H32" s="155" t="s">
        <v>991</v>
      </c>
      <c r="I32" s="154">
        <v>2</v>
      </c>
      <c r="J32" s="154"/>
      <c r="K32" s="152">
        <v>43466</v>
      </c>
      <c r="L32" s="153" t="s">
        <v>793</v>
      </c>
      <c r="M32" s="167"/>
      <c r="N32" s="167"/>
      <c r="O32" s="184"/>
      <c r="P32" s="119"/>
      <c r="Q32" s="119"/>
      <c r="R32" s="119"/>
      <c r="S32" s="119"/>
      <c r="T32" s="119"/>
      <c r="U32" s="122"/>
      <c r="V32" s="122"/>
    </row>
    <row r="33" spans="1:22" ht="96.6">
      <c r="A33" s="123" t="s">
        <v>616</v>
      </c>
      <c r="B33" s="124" t="s">
        <v>183</v>
      </c>
      <c r="C33" s="151" t="s">
        <v>843</v>
      </c>
      <c r="D33" s="151" t="s">
        <v>844</v>
      </c>
      <c r="E33" s="150" t="s">
        <v>954</v>
      </c>
      <c r="F33" s="156"/>
      <c r="G33" s="150" t="s">
        <v>956</v>
      </c>
      <c r="H33" s="151" t="s">
        <v>992</v>
      </c>
      <c r="I33" s="150">
        <v>2</v>
      </c>
      <c r="J33" s="150"/>
      <c r="K33" s="152">
        <v>43466</v>
      </c>
      <c r="L33" s="153" t="s">
        <v>793</v>
      </c>
      <c r="M33" s="167"/>
      <c r="N33" s="167"/>
      <c r="O33" s="182"/>
      <c r="P33" s="119"/>
      <c r="Q33" s="119"/>
      <c r="R33" s="119"/>
      <c r="S33" s="119"/>
      <c r="T33" s="119"/>
      <c r="U33" s="122"/>
      <c r="V33" s="122"/>
    </row>
    <row r="34" spans="1:22" ht="55.2">
      <c r="A34" s="123" t="s">
        <v>616</v>
      </c>
      <c r="B34" s="124" t="s">
        <v>189</v>
      </c>
      <c r="C34" s="151" t="s">
        <v>845</v>
      </c>
      <c r="D34" s="151" t="s">
        <v>846</v>
      </c>
      <c r="E34" s="150" t="s">
        <v>954</v>
      </c>
      <c r="F34" s="156"/>
      <c r="G34" s="150" t="s">
        <v>956</v>
      </c>
      <c r="H34" s="151" t="s">
        <v>194</v>
      </c>
      <c r="I34" s="150">
        <v>2</v>
      </c>
      <c r="J34" s="150"/>
      <c r="K34" s="152">
        <v>43466</v>
      </c>
      <c r="L34" s="153" t="s">
        <v>793</v>
      </c>
      <c r="M34" s="167"/>
      <c r="N34" s="167"/>
      <c r="O34" s="182"/>
      <c r="P34" s="119"/>
      <c r="Q34" s="119"/>
      <c r="R34" s="119"/>
      <c r="S34" s="119"/>
      <c r="T34" s="119"/>
      <c r="U34" s="122"/>
      <c r="V34" s="122"/>
    </row>
    <row r="35" spans="1:22" ht="55.2">
      <c r="A35" s="123" t="s">
        <v>616</v>
      </c>
      <c r="B35" s="124" t="s">
        <v>196</v>
      </c>
      <c r="C35" s="151" t="s">
        <v>847</v>
      </c>
      <c r="D35" s="151" t="s">
        <v>848</v>
      </c>
      <c r="E35" s="150" t="s">
        <v>954</v>
      </c>
      <c r="F35" s="156"/>
      <c r="G35" s="150" t="s">
        <v>956</v>
      </c>
      <c r="H35" s="151" t="s">
        <v>201</v>
      </c>
      <c r="I35" s="150">
        <v>2</v>
      </c>
      <c r="J35" s="150"/>
      <c r="K35" s="152">
        <v>43466</v>
      </c>
      <c r="L35" s="153" t="s">
        <v>793</v>
      </c>
      <c r="M35" s="167"/>
      <c r="N35" s="167"/>
      <c r="O35" s="182"/>
      <c r="P35" s="119"/>
      <c r="Q35" s="119"/>
      <c r="R35" s="119"/>
      <c r="S35" s="119"/>
      <c r="T35" s="119"/>
      <c r="U35" s="122"/>
      <c r="V35" s="122"/>
    </row>
    <row r="36" spans="1:22" ht="55.2">
      <c r="A36" s="123" t="s">
        <v>616</v>
      </c>
      <c r="B36" s="124" t="s">
        <v>202</v>
      </c>
      <c r="C36" s="151" t="s">
        <v>849</v>
      </c>
      <c r="D36" s="151" t="s">
        <v>850</v>
      </c>
      <c r="E36" s="150" t="s">
        <v>954</v>
      </c>
      <c r="F36" s="156"/>
      <c r="G36" s="150" t="s">
        <v>956</v>
      </c>
      <c r="H36" s="151" t="s">
        <v>1000</v>
      </c>
      <c r="I36" s="150">
        <v>2</v>
      </c>
      <c r="J36" s="150"/>
      <c r="K36" s="152">
        <v>43466</v>
      </c>
      <c r="L36" s="153" t="s">
        <v>793</v>
      </c>
      <c r="M36" s="167"/>
      <c r="N36" s="167"/>
      <c r="O36" s="182"/>
      <c r="P36" s="119"/>
      <c r="Q36" s="119"/>
      <c r="R36" s="119"/>
      <c r="S36" s="119"/>
      <c r="T36" s="119"/>
      <c r="U36" s="122"/>
      <c r="V36" s="122"/>
    </row>
    <row r="37" spans="1:22" ht="55.2">
      <c r="A37" s="126" t="s">
        <v>616</v>
      </c>
      <c r="B37" s="118" t="s">
        <v>207</v>
      </c>
      <c r="C37" s="155" t="s">
        <v>851</v>
      </c>
      <c r="D37" s="155" t="s">
        <v>852</v>
      </c>
      <c r="E37" s="154" t="s">
        <v>965</v>
      </c>
      <c r="F37" s="157"/>
      <c r="G37" s="154" t="s">
        <v>956</v>
      </c>
      <c r="H37" s="157" t="s">
        <v>212</v>
      </c>
      <c r="I37" s="150">
        <v>2</v>
      </c>
      <c r="J37" s="150"/>
      <c r="K37" s="152">
        <v>43466</v>
      </c>
      <c r="L37" s="153" t="s">
        <v>793</v>
      </c>
      <c r="M37" s="167" t="s">
        <v>37</v>
      </c>
      <c r="N37" s="167"/>
      <c r="O37" s="182"/>
      <c r="P37" s="119"/>
      <c r="Q37" s="119"/>
      <c r="R37" s="119"/>
      <c r="S37" s="119"/>
      <c r="T37" s="119"/>
      <c r="U37" s="122"/>
      <c r="V37" s="122"/>
    </row>
    <row r="38" spans="1:22" ht="69">
      <c r="A38" s="117" t="s">
        <v>616</v>
      </c>
      <c r="B38" s="118" t="s">
        <v>213</v>
      </c>
      <c r="C38" s="155" t="s">
        <v>853</v>
      </c>
      <c r="D38" s="155" t="s">
        <v>854</v>
      </c>
      <c r="E38" s="154" t="s">
        <v>703</v>
      </c>
      <c r="F38" s="157" t="s">
        <v>966</v>
      </c>
      <c r="G38" s="154" t="s">
        <v>967</v>
      </c>
      <c r="H38" s="155" t="s">
        <v>220</v>
      </c>
      <c r="I38" s="150">
        <v>3</v>
      </c>
      <c r="J38" s="150"/>
      <c r="K38" s="152">
        <v>43466</v>
      </c>
      <c r="L38" s="153" t="s">
        <v>793</v>
      </c>
      <c r="M38" s="167" t="s">
        <v>37</v>
      </c>
      <c r="N38" s="167"/>
      <c r="O38" s="182"/>
      <c r="P38" s="119"/>
      <c r="Q38" s="119"/>
      <c r="R38" s="119"/>
      <c r="S38" s="119"/>
      <c r="T38" s="119"/>
      <c r="U38" s="122"/>
      <c r="V38" s="122"/>
    </row>
    <row r="39" spans="1:22" ht="55.2">
      <c r="A39" s="117" t="s">
        <v>616</v>
      </c>
      <c r="B39" s="118" t="s">
        <v>221</v>
      </c>
      <c r="C39" s="157" t="s">
        <v>855</v>
      </c>
      <c r="D39" s="157" t="s">
        <v>856</v>
      </c>
      <c r="E39" s="154"/>
      <c r="F39" s="157"/>
      <c r="G39" s="154" t="s">
        <v>968</v>
      </c>
      <c r="H39" s="155" t="s">
        <v>228</v>
      </c>
      <c r="I39" s="154">
        <v>3</v>
      </c>
      <c r="J39" s="154"/>
      <c r="K39" s="152">
        <v>43466</v>
      </c>
      <c r="L39" s="153" t="s">
        <v>793</v>
      </c>
      <c r="M39" s="167" t="s">
        <v>1022</v>
      </c>
      <c r="N39" s="167"/>
      <c r="O39" s="182"/>
      <c r="P39" s="119"/>
      <c r="Q39" s="119"/>
      <c r="R39" s="119"/>
      <c r="S39" s="119"/>
      <c r="T39" s="119"/>
      <c r="U39" s="122"/>
      <c r="V39" s="122"/>
    </row>
    <row r="40" spans="1:22" ht="110.4">
      <c r="A40" s="123" t="s">
        <v>615</v>
      </c>
      <c r="B40" s="124" t="s">
        <v>230</v>
      </c>
      <c r="C40" s="151" t="s">
        <v>857</v>
      </c>
      <c r="D40" s="151" t="s">
        <v>858</v>
      </c>
      <c r="E40" s="150" t="s">
        <v>954</v>
      </c>
      <c r="F40" s="156"/>
      <c r="G40" s="150" t="s">
        <v>956</v>
      </c>
      <c r="H40" s="156"/>
      <c r="I40" s="150">
        <v>2</v>
      </c>
      <c r="J40" s="150"/>
      <c r="K40" s="152">
        <v>43466</v>
      </c>
      <c r="L40" s="153" t="s">
        <v>1036</v>
      </c>
      <c r="M40" s="167" t="s">
        <v>1039</v>
      </c>
      <c r="N40" s="167" t="s">
        <v>1043</v>
      </c>
      <c r="O40" s="182" t="s">
        <v>1041</v>
      </c>
      <c r="P40" s="119"/>
      <c r="Q40" s="119"/>
      <c r="R40" s="119"/>
      <c r="S40" s="119"/>
      <c r="T40" s="119"/>
      <c r="U40" s="122"/>
      <c r="V40" s="122"/>
    </row>
    <row r="41" spans="1:22" ht="55.2">
      <c r="A41" s="123" t="s">
        <v>615</v>
      </c>
      <c r="B41" s="124" t="s">
        <v>236</v>
      </c>
      <c r="C41" s="156" t="s">
        <v>859</v>
      </c>
      <c r="D41" s="156" t="s">
        <v>860</v>
      </c>
      <c r="E41" s="150" t="s">
        <v>954</v>
      </c>
      <c r="F41" s="156" t="s">
        <v>969</v>
      </c>
      <c r="G41" s="150" t="s">
        <v>956</v>
      </c>
      <c r="H41" s="156"/>
      <c r="I41" s="150">
        <v>4</v>
      </c>
      <c r="J41" s="150"/>
      <c r="K41" s="152">
        <v>43466</v>
      </c>
      <c r="L41" s="153" t="s">
        <v>793</v>
      </c>
      <c r="M41" s="167" t="s">
        <v>37</v>
      </c>
      <c r="N41" s="167"/>
      <c r="O41" s="182"/>
      <c r="P41" s="119"/>
      <c r="Q41" s="119"/>
      <c r="R41" s="119"/>
      <c r="S41" s="119"/>
      <c r="T41" s="119"/>
      <c r="U41" s="122"/>
      <c r="V41" s="122"/>
    </row>
    <row r="42" spans="1:22" ht="303.60000000000002">
      <c r="A42" s="123" t="s">
        <v>614</v>
      </c>
      <c r="B42" s="124" t="s">
        <v>242</v>
      </c>
      <c r="C42" s="151" t="s">
        <v>861</v>
      </c>
      <c r="D42" s="151" t="s">
        <v>1026</v>
      </c>
      <c r="E42" s="150" t="s">
        <v>703</v>
      </c>
      <c r="F42" s="156" t="s">
        <v>961</v>
      </c>
      <c r="G42" s="150" t="s">
        <v>703</v>
      </c>
      <c r="H42" s="151" t="s">
        <v>244</v>
      </c>
      <c r="I42" s="150">
        <v>2</v>
      </c>
      <c r="J42" s="150"/>
      <c r="K42" s="152">
        <v>43466</v>
      </c>
      <c r="L42" s="153" t="s">
        <v>793</v>
      </c>
      <c r="M42" s="167" t="s">
        <v>37</v>
      </c>
      <c r="N42" s="167"/>
      <c r="O42" s="182"/>
      <c r="P42" s="119"/>
      <c r="Q42" s="119"/>
      <c r="R42" s="119"/>
      <c r="S42" s="119"/>
      <c r="T42" s="119"/>
      <c r="U42" s="122"/>
      <c r="V42" s="122"/>
    </row>
    <row r="43" spans="1:22" ht="82.8">
      <c r="A43" s="123" t="s">
        <v>614</v>
      </c>
      <c r="B43" s="124" t="s">
        <v>245</v>
      </c>
      <c r="C43" s="151" t="s">
        <v>862</v>
      </c>
      <c r="D43" s="151" t="s">
        <v>863</v>
      </c>
      <c r="E43" s="150" t="s">
        <v>703</v>
      </c>
      <c r="F43" s="156" t="s">
        <v>970</v>
      </c>
      <c r="G43" s="150" t="s">
        <v>703</v>
      </c>
      <c r="H43" s="151" t="s">
        <v>37</v>
      </c>
      <c r="I43" s="150">
        <v>2</v>
      </c>
      <c r="J43" s="150"/>
      <c r="K43" s="152">
        <v>43466</v>
      </c>
      <c r="L43" s="153" t="s">
        <v>793</v>
      </c>
      <c r="M43" s="167" t="s">
        <v>794</v>
      </c>
      <c r="N43" s="167"/>
      <c r="O43" s="182"/>
      <c r="P43" s="119"/>
      <c r="Q43" s="119"/>
      <c r="R43" s="119"/>
      <c r="S43" s="119"/>
      <c r="T43" s="119"/>
      <c r="U43" s="122"/>
      <c r="V43" s="122"/>
    </row>
    <row r="44" spans="1:22" ht="110.4">
      <c r="A44" s="123" t="s">
        <v>614</v>
      </c>
      <c r="B44" s="124" t="s">
        <v>253</v>
      </c>
      <c r="C44" s="151" t="s">
        <v>864</v>
      </c>
      <c r="D44" s="151" t="s">
        <v>865</v>
      </c>
      <c r="E44" s="150" t="s">
        <v>954</v>
      </c>
      <c r="F44" s="156"/>
      <c r="G44" s="150" t="s">
        <v>956</v>
      </c>
      <c r="H44" s="151" t="s">
        <v>993</v>
      </c>
      <c r="I44" s="150">
        <v>2</v>
      </c>
      <c r="J44" s="150"/>
      <c r="K44" s="152">
        <v>43466</v>
      </c>
      <c r="L44" s="153" t="s">
        <v>1036</v>
      </c>
      <c r="M44" s="167" t="s">
        <v>1040</v>
      </c>
      <c r="N44" s="167" t="s">
        <v>1043</v>
      </c>
      <c r="O44" s="182" t="s">
        <v>1041</v>
      </c>
      <c r="P44" s="119"/>
      <c r="Q44" s="119"/>
      <c r="R44" s="119"/>
      <c r="S44" s="119"/>
      <c r="T44" s="119"/>
      <c r="U44" s="122"/>
      <c r="V44" s="122"/>
    </row>
    <row r="45" spans="1:22" ht="82.8">
      <c r="A45" s="123" t="s">
        <v>614</v>
      </c>
      <c r="B45" s="124" t="s">
        <v>273</v>
      </c>
      <c r="C45" s="151" t="s">
        <v>866</v>
      </c>
      <c r="D45" s="151" t="s">
        <v>867</v>
      </c>
      <c r="E45" s="150" t="s">
        <v>954</v>
      </c>
      <c r="F45" s="156" t="s">
        <v>955</v>
      </c>
      <c r="G45" s="150" t="s">
        <v>956</v>
      </c>
      <c r="H45" s="151" t="s">
        <v>279</v>
      </c>
      <c r="I45" s="150">
        <v>1</v>
      </c>
      <c r="J45" s="150"/>
      <c r="K45" s="152">
        <v>43466</v>
      </c>
      <c r="L45" s="166" t="s">
        <v>793</v>
      </c>
      <c r="M45" s="172"/>
      <c r="N45" s="172"/>
      <c r="O45" s="182"/>
      <c r="P45" s="119"/>
      <c r="Q45" s="119"/>
      <c r="R45" s="119"/>
      <c r="S45" s="119"/>
      <c r="T45" s="119"/>
      <c r="U45" s="122"/>
      <c r="V45" s="122"/>
    </row>
    <row r="46" spans="1:22" ht="82.8">
      <c r="A46" s="123" t="s">
        <v>614</v>
      </c>
      <c r="B46" s="124" t="s">
        <v>280</v>
      </c>
      <c r="C46" s="151" t="s">
        <v>868</v>
      </c>
      <c r="D46" s="151" t="s">
        <v>869</v>
      </c>
      <c r="E46" s="150" t="s">
        <v>954</v>
      </c>
      <c r="F46" s="156" t="s">
        <v>955</v>
      </c>
      <c r="G46" s="150" t="s">
        <v>971</v>
      </c>
      <c r="H46" s="151" t="s">
        <v>994</v>
      </c>
      <c r="I46" s="150">
        <v>1</v>
      </c>
      <c r="J46" s="150"/>
      <c r="K46" s="152">
        <v>43466</v>
      </c>
      <c r="L46" s="153" t="s">
        <v>793</v>
      </c>
      <c r="M46" s="172" t="s">
        <v>37</v>
      </c>
      <c r="N46" s="172"/>
      <c r="O46" s="182"/>
      <c r="P46" s="119"/>
      <c r="Q46" s="119"/>
      <c r="R46" s="119"/>
      <c r="S46" s="119"/>
      <c r="T46" s="119"/>
      <c r="U46" s="122"/>
      <c r="V46" s="122"/>
    </row>
    <row r="47" spans="1:22" ht="138">
      <c r="A47" s="123" t="s">
        <v>614</v>
      </c>
      <c r="B47" s="124" t="s">
        <v>287</v>
      </c>
      <c r="C47" s="151" t="s">
        <v>870</v>
      </c>
      <c r="D47" s="151" t="s">
        <v>871</v>
      </c>
      <c r="E47" s="150" t="s">
        <v>954</v>
      </c>
      <c r="F47" s="156" t="s">
        <v>955</v>
      </c>
      <c r="G47" s="150" t="s">
        <v>956</v>
      </c>
      <c r="H47" s="151" t="s">
        <v>995</v>
      </c>
      <c r="I47" s="150">
        <v>1</v>
      </c>
      <c r="J47" s="150"/>
      <c r="K47" s="152">
        <v>43466</v>
      </c>
      <c r="L47" s="153" t="s">
        <v>1036</v>
      </c>
      <c r="M47" s="172" t="s">
        <v>1037</v>
      </c>
      <c r="N47" s="172" t="s">
        <v>1038</v>
      </c>
      <c r="O47" s="184" t="s">
        <v>1042</v>
      </c>
      <c r="P47" s="119"/>
      <c r="Q47" s="119"/>
      <c r="R47" s="119"/>
      <c r="S47" s="119"/>
      <c r="T47" s="119"/>
      <c r="U47" s="122"/>
      <c r="V47" s="122"/>
    </row>
    <row r="48" spans="1:22" ht="82.8">
      <c r="A48" s="123" t="s">
        <v>614</v>
      </c>
      <c r="B48" s="124" t="s">
        <v>294</v>
      </c>
      <c r="C48" s="151" t="s">
        <v>872</v>
      </c>
      <c r="D48" s="151" t="s">
        <v>873</v>
      </c>
      <c r="E48" s="150" t="s">
        <v>954</v>
      </c>
      <c r="F48" s="156" t="s">
        <v>955</v>
      </c>
      <c r="G48" s="150" t="s">
        <v>956</v>
      </c>
      <c r="H48" s="151" t="s">
        <v>300</v>
      </c>
      <c r="I48" s="150">
        <v>1</v>
      </c>
      <c r="J48" s="150"/>
      <c r="K48" s="152">
        <v>43466</v>
      </c>
      <c r="L48" s="153" t="s">
        <v>793</v>
      </c>
      <c r="M48" s="173"/>
      <c r="N48" s="173"/>
      <c r="O48" s="182"/>
      <c r="P48" s="119"/>
      <c r="Q48" s="119"/>
      <c r="R48" s="119"/>
      <c r="S48" s="119"/>
      <c r="T48" s="119"/>
      <c r="U48" s="122"/>
      <c r="V48" s="122"/>
    </row>
    <row r="49" spans="1:22" ht="82.8">
      <c r="A49" s="123" t="s">
        <v>614</v>
      </c>
      <c r="B49" s="124" t="s">
        <v>301</v>
      </c>
      <c r="C49" s="151" t="s">
        <v>874</v>
      </c>
      <c r="D49" s="151" t="s">
        <v>875</v>
      </c>
      <c r="E49" s="150" t="s">
        <v>954</v>
      </c>
      <c r="F49" s="156" t="s">
        <v>955</v>
      </c>
      <c r="G49" s="150" t="s">
        <v>956</v>
      </c>
      <c r="H49" s="151" t="s">
        <v>996</v>
      </c>
      <c r="I49" s="150">
        <v>1</v>
      </c>
      <c r="J49" s="150"/>
      <c r="K49" s="152">
        <v>43466</v>
      </c>
      <c r="L49" s="153" t="s">
        <v>793</v>
      </c>
      <c r="M49" s="172"/>
      <c r="N49" s="172"/>
      <c r="O49" s="182"/>
      <c r="P49" s="119"/>
      <c r="Q49" s="119"/>
      <c r="R49" s="119"/>
      <c r="S49" s="127"/>
      <c r="T49" s="119"/>
      <c r="U49" s="122"/>
      <c r="V49" s="122"/>
    </row>
    <row r="50" spans="1:22" ht="82.8">
      <c r="A50" s="123" t="s">
        <v>614</v>
      </c>
      <c r="B50" s="124" t="s">
        <v>308</v>
      </c>
      <c r="C50" s="151" t="s">
        <v>876</v>
      </c>
      <c r="D50" s="151" t="s">
        <v>314</v>
      </c>
      <c r="E50" s="150" t="s">
        <v>955</v>
      </c>
      <c r="F50" s="156"/>
      <c r="G50" s="150"/>
      <c r="H50" s="151" t="s">
        <v>315</v>
      </c>
      <c r="I50" s="150">
        <v>3</v>
      </c>
      <c r="J50" s="150"/>
      <c r="K50" s="152">
        <v>43466</v>
      </c>
      <c r="L50" s="153" t="s">
        <v>793</v>
      </c>
      <c r="M50" s="172" t="s">
        <v>37</v>
      </c>
      <c r="N50" s="174"/>
      <c r="O50" s="182"/>
      <c r="P50" s="119"/>
      <c r="Q50" s="119"/>
      <c r="R50" s="119"/>
      <c r="S50" s="127"/>
      <c r="T50" s="119"/>
      <c r="U50" s="122"/>
      <c r="V50" s="122"/>
    </row>
    <row r="51" spans="1:22" ht="82.8">
      <c r="A51" s="123" t="s">
        <v>614</v>
      </c>
      <c r="B51" s="124" t="s">
        <v>316</v>
      </c>
      <c r="C51" s="151" t="s">
        <v>877</v>
      </c>
      <c r="D51" s="151" t="s">
        <v>314</v>
      </c>
      <c r="E51" s="150" t="s">
        <v>955</v>
      </c>
      <c r="F51" s="156"/>
      <c r="G51" s="150"/>
      <c r="H51" s="151" t="s">
        <v>322</v>
      </c>
      <c r="I51" s="150">
        <v>3</v>
      </c>
      <c r="J51" s="150"/>
      <c r="K51" s="152">
        <v>43466</v>
      </c>
      <c r="L51" s="153" t="s">
        <v>793</v>
      </c>
      <c r="M51" s="172" t="s">
        <v>37</v>
      </c>
      <c r="N51" s="174"/>
      <c r="O51" s="182"/>
      <c r="P51" s="119"/>
      <c r="Q51" s="119"/>
      <c r="R51" s="119"/>
      <c r="S51" s="119"/>
      <c r="T51" s="119"/>
      <c r="U51" s="122"/>
      <c r="V51" s="122"/>
    </row>
    <row r="52" spans="1:22" ht="82.8">
      <c r="A52" s="123" t="s">
        <v>614</v>
      </c>
      <c r="B52" s="124" t="s">
        <v>323</v>
      </c>
      <c r="C52" s="151" t="s">
        <v>878</v>
      </c>
      <c r="D52" s="151" t="s">
        <v>314</v>
      </c>
      <c r="E52" s="150" t="s">
        <v>955</v>
      </c>
      <c r="F52" s="156"/>
      <c r="G52" s="150"/>
      <c r="H52" s="151" t="s">
        <v>328</v>
      </c>
      <c r="I52" s="150">
        <v>3</v>
      </c>
      <c r="J52" s="150"/>
      <c r="K52" s="152">
        <v>43466</v>
      </c>
      <c r="L52" s="153" t="s">
        <v>793</v>
      </c>
      <c r="M52" s="172" t="s">
        <v>37</v>
      </c>
      <c r="N52" s="174" t="s">
        <v>37</v>
      </c>
      <c r="O52" s="182"/>
      <c r="P52" s="119"/>
      <c r="Q52" s="119"/>
      <c r="R52" s="119"/>
      <c r="S52" s="119"/>
      <c r="T52" s="119"/>
      <c r="U52" s="122"/>
      <c r="V52" s="122"/>
    </row>
    <row r="53" spans="1:22" ht="82.8">
      <c r="A53" s="123" t="s">
        <v>614</v>
      </c>
      <c r="B53" s="124" t="s">
        <v>329</v>
      </c>
      <c r="C53" s="151" t="s">
        <v>879</v>
      </c>
      <c r="D53" s="151" t="s">
        <v>314</v>
      </c>
      <c r="E53" s="150" t="s">
        <v>955</v>
      </c>
      <c r="F53" s="156"/>
      <c r="G53" s="150"/>
      <c r="H53" s="151" t="s">
        <v>333</v>
      </c>
      <c r="I53" s="150">
        <v>3</v>
      </c>
      <c r="J53" s="150"/>
      <c r="K53" s="152">
        <v>43466</v>
      </c>
      <c r="L53" s="153" t="s">
        <v>793</v>
      </c>
      <c r="M53" s="172" t="s">
        <v>37</v>
      </c>
      <c r="N53" s="174"/>
      <c r="O53" s="182"/>
      <c r="P53" s="119"/>
      <c r="Q53" s="119"/>
      <c r="R53" s="119"/>
      <c r="S53" s="119"/>
      <c r="T53" s="119"/>
      <c r="U53" s="122"/>
      <c r="V53" s="122"/>
    </row>
    <row r="54" spans="1:22" ht="82.8">
      <c r="A54" s="123" t="s">
        <v>614</v>
      </c>
      <c r="B54" s="124" t="s">
        <v>334</v>
      </c>
      <c r="C54" s="151" t="s">
        <v>880</v>
      </c>
      <c r="D54" s="151" t="s">
        <v>340</v>
      </c>
      <c r="E54" s="150" t="s">
        <v>955</v>
      </c>
      <c r="F54" s="156"/>
      <c r="G54" s="150"/>
      <c r="H54" s="151" t="s">
        <v>341</v>
      </c>
      <c r="I54" s="150">
        <v>3</v>
      </c>
      <c r="J54" s="150"/>
      <c r="K54" s="152">
        <v>43466</v>
      </c>
      <c r="L54" s="166" t="s">
        <v>793</v>
      </c>
      <c r="M54" s="172" t="s">
        <v>37</v>
      </c>
      <c r="N54" s="174"/>
      <c r="O54" s="185"/>
      <c r="P54" s="119"/>
      <c r="Q54" s="119"/>
      <c r="R54" s="119"/>
      <c r="S54" s="119"/>
      <c r="T54" s="119"/>
      <c r="U54" s="122" t="s">
        <v>1019</v>
      </c>
      <c r="V54" s="122"/>
    </row>
    <row r="55" spans="1:22" ht="82.8">
      <c r="A55" s="123" t="s">
        <v>614</v>
      </c>
      <c r="B55" s="124" t="s">
        <v>342</v>
      </c>
      <c r="C55" s="151" t="s">
        <v>881</v>
      </c>
      <c r="D55" s="151" t="s">
        <v>348</v>
      </c>
      <c r="E55" s="150" t="s">
        <v>955</v>
      </c>
      <c r="F55" s="156"/>
      <c r="G55" s="150"/>
      <c r="H55" s="151" t="s">
        <v>349</v>
      </c>
      <c r="I55" s="150">
        <v>3</v>
      </c>
      <c r="J55" s="150"/>
      <c r="K55" s="152">
        <v>43466</v>
      </c>
      <c r="L55" s="153" t="s">
        <v>793</v>
      </c>
      <c r="M55" s="172" t="s">
        <v>37</v>
      </c>
      <c r="N55" s="174"/>
      <c r="O55" s="182"/>
      <c r="P55" s="119"/>
      <c r="Q55" s="119"/>
      <c r="R55" s="119"/>
      <c r="S55" s="119"/>
      <c r="T55" s="119"/>
      <c r="U55" s="122"/>
      <c r="V55" s="122"/>
    </row>
    <row r="56" spans="1:22" ht="82.8">
      <c r="A56" s="123" t="s">
        <v>614</v>
      </c>
      <c r="B56" s="124" t="s">
        <v>350</v>
      </c>
      <c r="C56" s="151" t="s">
        <v>882</v>
      </c>
      <c r="D56" s="151" t="s">
        <v>883</v>
      </c>
      <c r="E56" s="150" t="s">
        <v>955</v>
      </c>
      <c r="F56" s="156"/>
      <c r="G56" s="150"/>
      <c r="H56" s="151" t="s">
        <v>357</v>
      </c>
      <c r="I56" s="150">
        <v>3</v>
      </c>
      <c r="J56" s="150"/>
      <c r="K56" s="152">
        <v>43466</v>
      </c>
      <c r="L56" s="153" t="s">
        <v>793</v>
      </c>
      <c r="M56" s="172" t="s">
        <v>37</v>
      </c>
      <c r="N56" s="174" t="s">
        <v>37</v>
      </c>
      <c r="O56" s="174"/>
      <c r="P56" s="129" t="s">
        <v>1008</v>
      </c>
      <c r="Q56" s="129" t="s">
        <v>1009</v>
      </c>
      <c r="R56" s="130" t="s">
        <v>1010</v>
      </c>
      <c r="S56" s="131" t="s">
        <v>1011</v>
      </c>
      <c r="T56" s="128"/>
      <c r="U56" s="128"/>
      <c r="V56" s="128"/>
    </row>
    <row r="57" spans="1:22" ht="82.8">
      <c r="A57" s="123" t="s">
        <v>614</v>
      </c>
      <c r="B57" s="124" t="s">
        <v>358</v>
      </c>
      <c r="C57" s="151" t="s">
        <v>884</v>
      </c>
      <c r="D57" s="151" t="s">
        <v>426</v>
      </c>
      <c r="E57" s="150" t="s">
        <v>954</v>
      </c>
      <c r="F57" s="156" t="s">
        <v>955</v>
      </c>
      <c r="G57" s="150" t="s">
        <v>956</v>
      </c>
      <c r="H57" s="151" t="s">
        <v>364</v>
      </c>
      <c r="I57" s="150">
        <v>1</v>
      </c>
      <c r="J57" s="150"/>
      <c r="K57" s="152">
        <v>43466</v>
      </c>
      <c r="L57" s="153" t="s">
        <v>793</v>
      </c>
      <c r="M57" s="174"/>
      <c r="N57" s="174" t="s">
        <v>37</v>
      </c>
      <c r="O57" s="174"/>
      <c r="P57" s="129" t="s">
        <v>1008</v>
      </c>
      <c r="Q57" s="129" t="s">
        <v>1009</v>
      </c>
      <c r="R57" s="130" t="s">
        <v>1010</v>
      </c>
      <c r="S57" s="131" t="s">
        <v>1011</v>
      </c>
      <c r="T57" s="128"/>
      <c r="U57" s="128"/>
      <c r="V57" s="128"/>
    </row>
    <row r="58" spans="1:22" ht="82.8">
      <c r="A58" s="123" t="s">
        <v>614</v>
      </c>
      <c r="B58" s="124" t="s">
        <v>365</v>
      </c>
      <c r="C58" s="156" t="s">
        <v>885</v>
      </c>
      <c r="D58" s="156" t="s">
        <v>370</v>
      </c>
      <c r="E58" s="150" t="s">
        <v>700</v>
      </c>
      <c r="F58" s="156" t="s">
        <v>955</v>
      </c>
      <c r="G58" s="150" t="s">
        <v>700</v>
      </c>
      <c r="H58" s="151" t="s">
        <v>371</v>
      </c>
      <c r="I58" s="150">
        <v>1</v>
      </c>
      <c r="J58" s="150"/>
      <c r="K58" s="152">
        <v>43466</v>
      </c>
      <c r="L58" s="153" t="s">
        <v>793</v>
      </c>
      <c r="M58" s="175"/>
      <c r="N58" s="179"/>
      <c r="O58" s="175"/>
      <c r="P58" s="132" t="s">
        <v>1015</v>
      </c>
      <c r="Q58" s="133" t="s">
        <v>1016</v>
      </c>
      <c r="R58" s="134" t="s">
        <v>1017</v>
      </c>
      <c r="S58" s="102">
        <v>-295021.59000000003</v>
      </c>
      <c r="T58" s="102"/>
      <c r="U58" s="102"/>
      <c r="V58" s="135"/>
    </row>
    <row r="59" spans="1:22" ht="82.8">
      <c r="A59" s="123" t="s">
        <v>614</v>
      </c>
      <c r="B59" s="124" t="s">
        <v>372</v>
      </c>
      <c r="C59" s="151" t="s">
        <v>886</v>
      </c>
      <c r="D59" s="151" t="s">
        <v>370</v>
      </c>
      <c r="E59" s="150" t="s">
        <v>700</v>
      </c>
      <c r="F59" s="156" t="s">
        <v>955</v>
      </c>
      <c r="G59" s="150" t="s">
        <v>700</v>
      </c>
      <c r="H59" s="151" t="s">
        <v>371</v>
      </c>
      <c r="I59" s="150">
        <v>1</v>
      </c>
      <c r="J59" s="150"/>
      <c r="K59" s="152">
        <v>43466</v>
      </c>
      <c r="L59" s="153" t="s">
        <v>793</v>
      </c>
      <c r="M59" s="175"/>
      <c r="N59" s="179"/>
      <c r="O59" s="175"/>
      <c r="P59" s="136" t="s">
        <v>1018</v>
      </c>
      <c r="Q59" s="137" t="s">
        <v>1016</v>
      </c>
      <c r="R59" s="138" t="s">
        <v>1017</v>
      </c>
      <c r="S59" s="102">
        <v>-203.59</v>
      </c>
      <c r="T59" s="102"/>
      <c r="U59" s="102"/>
      <c r="V59" s="135"/>
    </row>
    <row r="60" spans="1:22" ht="82.8">
      <c r="A60" s="123" t="s">
        <v>614</v>
      </c>
      <c r="B60" s="124" t="s">
        <v>377</v>
      </c>
      <c r="C60" s="151" t="s">
        <v>887</v>
      </c>
      <c r="D60" s="151" t="s">
        <v>370</v>
      </c>
      <c r="E60" s="150" t="s">
        <v>700</v>
      </c>
      <c r="F60" s="156" t="s">
        <v>955</v>
      </c>
      <c r="G60" s="150" t="s">
        <v>700</v>
      </c>
      <c r="H60" s="151" t="s">
        <v>371</v>
      </c>
      <c r="I60" s="150">
        <v>1</v>
      </c>
      <c r="J60" s="150"/>
      <c r="K60" s="152">
        <v>43466</v>
      </c>
      <c r="L60" s="153" t="s">
        <v>793</v>
      </c>
      <c r="M60" s="167"/>
      <c r="N60" s="167"/>
      <c r="O60" s="186"/>
      <c r="P60" s="119"/>
      <c r="Q60" s="119"/>
      <c r="R60" s="119"/>
      <c r="S60" s="119"/>
      <c r="T60" s="119"/>
      <c r="U60" s="122"/>
      <c r="V60" s="122"/>
    </row>
    <row r="61" spans="1:22" ht="96.6">
      <c r="A61" s="123" t="s">
        <v>617</v>
      </c>
      <c r="B61" s="124" t="s">
        <v>381</v>
      </c>
      <c r="C61" s="151" t="s">
        <v>888</v>
      </c>
      <c r="D61" s="151" t="s">
        <v>889</v>
      </c>
      <c r="E61" s="150" t="s">
        <v>703</v>
      </c>
      <c r="F61" s="156" t="s">
        <v>972</v>
      </c>
      <c r="G61" s="150" t="s">
        <v>703</v>
      </c>
      <c r="H61" s="151" t="s">
        <v>387</v>
      </c>
      <c r="I61" s="150">
        <v>4</v>
      </c>
      <c r="J61" s="150"/>
      <c r="K61" s="152">
        <v>43466</v>
      </c>
      <c r="L61" s="153" t="s">
        <v>793</v>
      </c>
      <c r="M61" s="167" t="s">
        <v>1002</v>
      </c>
      <c r="N61" s="167"/>
      <c r="O61" s="182"/>
      <c r="P61" s="119"/>
      <c r="Q61" s="119"/>
      <c r="R61" s="119"/>
      <c r="S61" s="119"/>
      <c r="T61" s="119"/>
      <c r="U61" s="122"/>
      <c r="V61" s="122"/>
    </row>
    <row r="62" spans="1:22" ht="96.6">
      <c r="A62" s="126" t="s">
        <v>617</v>
      </c>
      <c r="B62" s="118" t="s">
        <v>388</v>
      </c>
      <c r="C62" s="157" t="s">
        <v>890</v>
      </c>
      <c r="D62" s="157" t="s">
        <v>891</v>
      </c>
      <c r="E62" s="154" t="s">
        <v>955</v>
      </c>
      <c r="F62" s="157"/>
      <c r="G62" s="154" t="s">
        <v>956</v>
      </c>
      <c r="H62" s="155" t="s">
        <v>997</v>
      </c>
      <c r="I62" s="154">
        <v>2</v>
      </c>
      <c r="J62" s="154"/>
      <c r="K62" s="152">
        <v>43466</v>
      </c>
      <c r="L62" s="153" t="s">
        <v>793</v>
      </c>
      <c r="M62" s="167"/>
      <c r="N62" s="167"/>
      <c r="O62" s="182"/>
      <c r="P62" s="119"/>
      <c r="Q62" s="119"/>
      <c r="R62" s="119"/>
      <c r="S62" s="119"/>
      <c r="T62" s="119"/>
      <c r="U62" s="122"/>
      <c r="V62" s="122"/>
    </row>
    <row r="63" spans="1:22" ht="96.6">
      <c r="A63" s="126" t="s">
        <v>617</v>
      </c>
      <c r="B63" s="118" t="s">
        <v>395</v>
      </c>
      <c r="C63" s="157" t="s">
        <v>892</v>
      </c>
      <c r="D63" s="157" t="s">
        <v>893</v>
      </c>
      <c r="E63" s="154" t="s">
        <v>400</v>
      </c>
      <c r="F63" s="157" t="s">
        <v>973</v>
      </c>
      <c r="G63" s="154" t="s">
        <v>400</v>
      </c>
      <c r="H63" s="155" t="s">
        <v>402</v>
      </c>
      <c r="I63" s="154">
        <v>3</v>
      </c>
      <c r="J63" s="154"/>
      <c r="K63" s="152">
        <v>43466</v>
      </c>
      <c r="L63" s="153" t="s">
        <v>793</v>
      </c>
      <c r="M63" s="167" t="s">
        <v>37</v>
      </c>
      <c r="N63" s="167"/>
      <c r="O63" s="182"/>
      <c r="P63" s="119"/>
      <c r="Q63" s="119"/>
      <c r="R63" s="119"/>
      <c r="S63" s="119"/>
      <c r="T63" s="119"/>
      <c r="U63" s="122"/>
      <c r="V63" s="122"/>
    </row>
    <row r="64" spans="1:22" ht="96.6">
      <c r="A64" s="126" t="s">
        <v>617</v>
      </c>
      <c r="B64" s="118" t="s">
        <v>403</v>
      </c>
      <c r="C64" s="157" t="s">
        <v>894</v>
      </c>
      <c r="D64" s="157" t="s">
        <v>895</v>
      </c>
      <c r="E64" s="154"/>
      <c r="F64" s="157" t="s">
        <v>974</v>
      </c>
      <c r="G64" s="154" t="s">
        <v>37</v>
      </c>
      <c r="H64" s="155" t="s">
        <v>955</v>
      </c>
      <c r="I64" s="154">
        <v>2</v>
      </c>
      <c r="J64" s="154"/>
      <c r="K64" s="152">
        <v>43466</v>
      </c>
      <c r="L64" s="153" t="s">
        <v>793</v>
      </c>
      <c r="M64" s="167" t="s">
        <v>1001</v>
      </c>
      <c r="N64" s="167"/>
      <c r="O64" s="182"/>
      <c r="P64" s="119"/>
      <c r="Q64" s="119"/>
      <c r="R64" s="119"/>
      <c r="S64" s="119"/>
      <c r="T64" s="119"/>
      <c r="U64" s="122"/>
      <c r="V64" s="122"/>
    </row>
    <row r="65" spans="1:22" ht="96.6">
      <c r="A65" s="126" t="s">
        <v>617</v>
      </c>
      <c r="B65" s="118" t="s">
        <v>410</v>
      </c>
      <c r="C65" s="157" t="s">
        <v>896</v>
      </c>
      <c r="D65" s="157" t="s">
        <v>897</v>
      </c>
      <c r="E65" s="154"/>
      <c r="F65" s="157" t="s">
        <v>975</v>
      </c>
      <c r="G65" s="154" t="s">
        <v>956</v>
      </c>
      <c r="H65" s="155" t="s">
        <v>955</v>
      </c>
      <c r="I65" s="154">
        <v>3</v>
      </c>
      <c r="J65" s="154"/>
      <c r="K65" s="152">
        <v>43466</v>
      </c>
      <c r="L65" s="153" t="s">
        <v>793</v>
      </c>
      <c r="M65" s="167" t="s">
        <v>37</v>
      </c>
      <c r="N65" s="167"/>
      <c r="O65" s="182"/>
      <c r="P65" s="119"/>
      <c r="Q65" s="119"/>
      <c r="R65" s="119"/>
      <c r="S65" s="119"/>
      <c r="T65" s="119"/>
      <c r="U65" s="122"/>
      <c r="V65" s="122"/>
    </row>
    <row r="66" spans="1:22" s="141" customFormat="1" ht="96.6">
      <c r="A66" s="125" t="s">
        <v>617</v>
      </c>
      <c r="B66" s="124" t="s">
        <v>416</v>
      </c>
      <c r="C66" s="156" t="s">
        <v>898</v>
      </c>
      <c r="D66" s="156" t="s">
        <v>899</v>
      </c>
      <c r="E66" s="150" t="s">
        <v>954</v>
      </c>
      <c r="F66" s="156" t="s">
        <v>955</v>
      </c>
      <c r="G66" s="150" t="s">
        <v>956</v>
      </c>
      <c r="H66" s="151" t="s">
        <v>955</v>
      </c>
      <c r="I66" s="150">
        <v>1</v>
      </c>
      <c r="J66" s="150"/>
      <c r="K66" s="152">
        <v>43466</v>
      </c>
      <c r="L66" s="153" t="s">
        <v>793</v>
      </c>
      <c r="M66" s="176"/>
      <c r="N66" s="176"/>
      <c r="O66" s="185"/>
      <c r="P66" s="139"/>
      <c r="Q66" s="139"/>
      <c r="R66" s="139"/>
      <c r="S66" s="139"/>
      <c r="T66" s="139"/>
      <c r="U66" s="140"/>
      <c r="V66" s="140"/>
    </row>
    <row r="67" spans="1:22" ht="124.2">
      <c r="A67" s="126" t="s">
        <v>617</v>
      </c>
      <c r="B67" s="118" t="s">
        <v>484</v>
      </c>
      <c r="C67" s="157" t="s">
        <v>900</v>
      </c>
      <c r="D67" s="157" t="s">
        <v>949</v>
      </c>
      <c r="E67" s="154" t="s">
        <v>976</v>
      </c>
      <c r="F67" s="157"/>
      <c r="G67" s="154" t="s">
        <v>703</v>
      </c>
      <c r="H67" s="155" t="s">
        <v>490</v>
      </c>
      <c r="I67" s="154">
        <v>4</v>
      </c>
      <c r="J67" s="154"/>
      <c r="K67" s="152">
        <v>43466</v>
      </c>
      <c r="L67" s="153" t="s">
        <v>793</v>
      </c>
      <c r="M67" s="167" t="s">
        <v>37</v>
      </c>
      <c r="N67" s="167"/>
      <c r="O67" s="182"/>
      <c r="P67" s="119"/>
      <c r="Q67" s="119"/>
      <c r="R67" s="119"/>
      <c r="S67" s="119"/>
      <c r="T67" s="119"/>
      <c r="U67" s="122"/>
      <c r="V67" s="122"/>
    </row>
    <row r="68" spans="1:22" ht="124.2">
      <c r="A68" s="117" t="s">
        <v>617</v>
      </c>
      <c r="B68" s="118" t="s">
        <v>491</v>
      </c>
      <c r="C68" s="151" t="s">
        <v>901</v>
      </c>
      <c r="D68" s="151" t="s">
        <v>950</v>
      </c>
      <c r="E68" s="150" t="s">
        <v>976</v>
      </c>
      <c r="F68" s="156"/>
      <c r="G68" s="150" t="s">
        <v>703</v>
      </c>
      <c r="H68" s="151" t="s">
        <v>490</v>
      </c>
      <c r="I68" s="150">
        <v>4</v>
      </c>
      <c r="J68" s="150"/>
      <c r="K68" s="152">
        <v>43466</v>
      </c>
      <c r="L68" s="153" t="s">
        <v>793</v>
      </c>
      <c r="M68" s="167" t="s">
        <v>37</v>
      </c>
      <c r="N68" s="167"/>
      <c r="O68" s="182"/>
      <c r="P68" s="119"/>
      <c r="Q68" s="119"/>
      <c r="R68" s="119"/>
      <c r="S68" s="119"/>
      <c r="T68" s="119"/>
      <c r="U68" s="122"/>
      <c r="V68" s="122"/>
    </row>
    <row r="69" spans="1:22" ht="96.6">
      <c r="A69" s="123" t="s">
        <v>617</v>
      </c>
      <c r="B69" s="124" t="s">
        <v>495</v>
      </c>
      <c r="C69" s="151" t="s">
        <v>902</v>
      </c>
      <c r="D69" s="151" t="s">
        <v>903</v>
      </c>
      <c r="E69" s="150" t="s">
        <v>954</v>
      </c>
      <c r="F69" s="156"/>
      <c r="G69" s="150" t="s">
        <v>956</v>
      </c>
      <c r="H69" s="151" t="s">
        <v>998</v>
      </c>
      <c r="I69" s="150">
        <v>4</v>
      </c>
      <c r="J69" s="150"/>
      <c r="K69" s="152">
        <v>43466</v>
      </c>
      <c r="L69" s="153" t="s">
        <v>793</v>
      </c>
      <c r="M69" s="167"/>
      <c r="N69" s="167"/>
      <c r="O69" s="182"/>
      <c r="P69" s="119"/>
      <c r="Q69" s="119"/>
      <c r="R69" s="119"/>
      <c r="S69" s="119"/>
      <c r="T69" s="119"/>
      <c r="U69" s="122"/>
      <c r="V69" s="122"/>
    </row>
    <row r="70" spans="1:22" ht="96.6">
      <c r="A70" s="117" t="s">
        <v>617</v>
      </c>
      <c r="B70" s="118" t="s">
        <v>499</v>
      </c>
      <c r="C70" s="155" t="s">
        <v>904</v>
      </c>
      <c r="D70" s="155" t="s">
        <v>905</v>
      </c>
      <c r="E70" s="154" t="s">
        <v>955</v>
      </c>
      <c r="F70" s="157" t="s">
        <v>977</v>
      </c>
      <c r="G70" s="154" t="s">
        <v>965</v>
      </c>
      <c r="H70" s="158" t="s">
        <v>505</v>
      </c>
      <c r="I70" s="150">
        <v>3</v>
      </c>
      <c r="J70" s="150"/>
      <c r="K70" s="152">
        <v>43466</v>
      </c>
      <c r="L70" s="153" t="s">
        <v>793</v>
      </c>
      <c r="M70" s="172" t="s">
        <v>37</v>
      </c>
      <c r="N70" s="172"/>
      <c r="O70" s="182"/>
      <c r="P70" s="119"/>
      <c r="Q70" s="119"/>
      <c r="R70" s="119"/>
      <c r="S70" s="119"/>
      <c r="T70" s="119"/>
      <c r="U70" s="122"/>
      <c r="V70" s="122"/>
    </row>
    <row r="71" spans="1:22" ht="96.6">
      <c r="A71" s="117" t="s">
        <v>617</v>
      </c>
      <c r="B71" s="118" t="s">
        <v>507</v>
      </c>
      <c r="C71" s="155" t="s">
        <v>906</v>
      </c>
      <c r="D71" s="155" t="s">
        <v>510</v>
      </c>
      <c r="E71" s="154" t="s">
        <v>955</v>
      </c>
      <c r="F71" s="157" t="s">
        <v>977</v>
      </c>
      <c r="G71" s="154" t="s">
        <v>965</v>
      </c>
      <c r="H71" s="157" t="s">
        <v>505</v>
      </c>
      <c r="I71" s="154">
        <v>3</v>
      </c>
      <c r="J71" s="154"/>
      <c r="K71" s="152">
        <v>43466</v>
      </c>
      <c r="L71" s="153" t="s">
        <v>793</v>
      </c>
      <c r="M71" s="172" t="s">
        <v>37</v>
      </c>
      <c r="N71" s="172"/>
      <c r="O71" s="182"/>
      <c r="P71" s="119"/>
      <c r="Q71" s="119"/>
      <c r="R71" s="119"/>
      <c r="S71" s="119"/>
      <c r="T71" s="119"/>
      <c r="U71" s="122"/>
      <c r="V71" s="122"/>
    </row>
    <row r="72" spans="1:22" ht="96.6">
      <c r="A72" s="117" t="s">
        <v>617</v>
      </c>
      <c r="B72" s="118" t="s">
        <v>511</v>
      </c>
      <c r="C72" s="155" t="s">
        <v>907</v>
      </c>
      <c r="D72" s="155" t="s">
        <v>510</v>
      </c>
      <c r="E72" s="154" t="s">
        <v>955</v>
      </c>
      <c r="F72" s="157" t="s">
        <v>977</v>
      </c>
      <c r="G72" s="154" t="s">
        <v>965</v>
      </c>
      <c r="H72" s="157" t="s">
        <v>505</v>
      </c>
      <c r="I72" s="154">
        <v>3</v>
      </c>
      <c r="J72" s="154"/>
      <c r="K72" s="152">
        <v>43466</v>
      </c>
      <c r="L72" s="153" t="s">
        <v>793</v>
      </c>
      <c r="M72" s="172" t="s">
        <v>37</v>
      </c>
      <c r="N72" s="172"/>
      <c r="O72" s="182"/>
      <c r="P72" s="119"/>
      <c r="Q72" s="119"/>
      <c r="R72" s="119"/>
      <c r="S72" s="119"/>
      <c r="T72" s="119"/>
      <c r="U72" s="122"/>
      <c r="V72" s="122"/>
    </row>
    <row r="73" spans="1:22" ht="96.6">
      <c r="A73" s="117" t="s">
        <v>617</v>
      </c>
      <c r="B73" s="118" t="s">
        <v>514</v>
      </c>
      <c r="C73" s="155" t="s">
        <v>908</v>
      </c>
      <c r="D73" s="155" t="s">
        <v>909</v>
      </c>
      <c r="E73" s="154" t="s">
        <v>400</v>
      </c>
      <c r="F73" s="157" t="s">
        <v>978</v>
      </c>
      <c r="G73" s="154" t="s">
        <v>400</v>
      </c>
      <c r="H73" s="157"/>
      <c r="I73" s="154">
        <v>3</v>
      </c>
      <c r="J73" s="154"/>
      <c r="K73" s="152">
        <v>43466</v>
      </c>
      <c r="L73" s="153" t="s">
        <v>793</v>
      </c>
      <c r="M73" s="167"/>
      <c r="N73" s="167"/>
      <c r="O73" s="182"/>
      <c r="P73" s="119"/>
      <c r="Q73" s="119"/>
      <c r="R73" s="119"/>
      <c r="S73" s="119"/>
      <c r="T73" s="119"/>
      <c r="U73" s="122"/>
      <c r="V73" s="122"/>
    </row>
    <row r="74" spans="1:22" ht="96.6">
      <c r="A74" s="117" t="s">
        <v>617</v>
      </c>
      <c r="B74" s="118" t="s">
        <v>521</v>
      </c>
      <c r="C74" s="155" t="s">
        <v>910</v>
      </c>
      <c r="D74" s="155" t="s">
        <v>911</v>
      </c>
      <c r="E74" s="154"/>
      <c r="F74" s="157"/>
      <c r="G74" s="154" t="s">
        <v>979</v>
      </c>
      <c r="H74" s="155" t="s">
        <v>37</v>
      </c>
      <c r="I74" s="154">
        <v>3</v>
      </c>
      <c r="J74" s="154"/>
      <c r="K74" s="152">
        <v>43466</v>
      </c>
      <c r="L74" s="153" t="s">
        <v>793</v>
      </c>
      <c r="M74" s="167"/>
      <c r="N74" s="167"/>
      <c r="O74" s="182"/>
      <c r="P74" s="119"/>
      <c r="Q74" s="119"/>
      <c r="R74" s="119"/>
      <c r="S74" s="119"/>
      <c r="T74" s="119"/>
      <c r="U74" s="122"/>
      <c r="V74" s="122"/>
    </row>
    <row r="75" spans="1:22" ht="96.6">
      <c r="A75" s="117" t="s">
        <v>617</v>
      </c>
      <c r="B75" s="118" t="s">
        <v>527</v>
      </c>
      <c r="C75" s="157" t="s">
        <v>912</v>
      </c>
      <c r="D75" s="157" t="s">
        <v>911</v>
      </c>
      <c r="E75" s="154"/>
      <c r="F75" s="157"/>
      <c r="G75" s="154" t="s">
        <v>979</v>
      </c>
      <c r="H75" s="155"/>
      <c r="I75" s="154">
        <v>3</v>
      </c>
      <c r="J75" s="154"/>
      <c r="K75" s="152">
        <v>43466</v>
      </c>
      <c r="L75" s="153" t="s">
        <v>793</v>
      </c>
      <c r="M75" s="167"/>
      <c r="N75" s="167"/>
      <c r="O75" s="182"/>
      <c r="P75" s="119"/>
      <c r="Q75" s="119"/>
      <c r="R75" s="119"/>
      <c r="S75" s="119"/>
      <c r="T75" s="119"/>
      <c r="U75" s="122"/>
      <c r="V75" s="122"/>
    </row>
    <row r="76" spans="1:22" ht="96.6">
      <c r="A76" s="117" t="s">
        <v>617</v>
      </c>
      <c r="B76" s="118" t="s">
        <v>530</v>
      </c>
      <c r="C76" s="157" t="s">
        <v>913</v>
      </c>
      <c r="D76" s="157" t="s">
        <v>911</v>
      </c>
      <c r="E76" s="154"/>
      <c r="F76" s="157"/>
      <c r="G76" s="154" t="s">
        <v>979</v>
      </c>
      <c r="H76" s="155" t="s">
        <v>37</v>
      </c>
      <c r="I76" s="154">
        <v>3</v>
      </c>
      <c r="J76" s="154"/>
      <c r="K76" s="152">
        <v>43466</v>
      </c>
      <c r="L76" s="153" t="s">
        <v>793</v>
      </c>
      <c r="M76" s="167"/>
      <c r="N76" s="167"/>
      <c r="O76" s="182"/>
      <c r="P76" s="119"/>
      <c r="Q76" s="119"/>
      <c r="R76" s="119"/>
      <c r="S76" s="119"/>
      <c r="T76" s="119"/>
      <c r="U76" s="122"/>
      <c r="V76" s="122"/>
    </row>
    <row r="77" spans="1:22" ht="96.6">
      <c r="A77" s="117" t="s">
        <v>617</v>
      </c>
      <c r="B77" s="118" t="s">
        <v>532</v>
      </c>
      <c r="C77" s="157" t="s">
        <v>914</v>
      </c>
      <c r="D77" s="157" t="s">
        <v>911</v>
      </c>
      <c r="E77" s="154"/>
      <c r="F77" s="157"/>
      <c r="G77" s="154" t="s">
        <v>979</v>
      </c>
      <c r="H77" s="155" t="s">
        <v>37</v>
      </c>
      <c r="I77" s="154">
        <v>3</v>
      </c>
      <c r="J77" s="154"/>
      <c r="K77" s="152">
        <v>43466</v>
      </c>
      <c r="L77" s="153" t="s">
        <v>793</v>
      </c>
      <c r="M77" s="167"/>
      <c r="N77" s="167"/>
      <c r="O77" s="182"/>
      <c r="P77" s="119"/>
      <c r="Q77" s="119"/>
      <c r="R77" s="119"/>
      <c r="S77" s="119"/>
      <c r="T77" s="119"/>
      <c r="U77" s="122"/>
      <c r="V77" s="122"/>
    </row>
    <row r="78" spans="1:22" ht="96.6">
      <c r="A78" s="117" t="s">
        <v>617</v>
      </c>
      <c r="B78" s="118" t="s">
        <v>534</v>
      </c>
      <c r="C78" s="157" t="s">
        <v>915</v>
      </c>
      <c r="D78" s="157" t="s">
        <v>911</v>
      </c>
      <c r="E78" s="154"/>
      <c r="F78" s="157"/>
      <c r="G78" s="154" t="s">
        <v>979</v>
      </c>
      <c r="H78" s="155" t="s">
        <v>37</v>
      </c>
      <c r="I78" s="154">
        <v>3</v>
      </c>
      <c r="J78" s="154"/>
      <c r="K78" s="152">
        <v>43466</v>
      </c>
      <c r="L78" s="153" t="s">
        <v>793</v>
      </c>
      <c r="M78" s="167"/>
      <c r="N78" s="167"/>
      <c r="O78" s="182"/>
      <c r="P78" s="119"/>
      <c r="Q78" s="119"/>
      <c r="R78" s="119"/>
      <c r="S78" s="119"/>
      <c r="T78" s="119"/>
      <c r="U78" s="122"/>
      <c r="V78" s="122"/>
    </row>
    <row r="79" spans="1:22" ht="96.6">
      <c r="A79" s="117" t="s">
        <v>617</v>
      </c>
      <c r="B79" s="118" t="s">
        <v>536</v>
      </c>
      <c r="C79" s="157" t="s">
        <v>916</v>
      </c>
      <c r="D79" s="157" t="s">
        <v>911</v>
      </c>
      <c r="E79" s="154"/>
      <c r="F79" s="157"/>
      <c r="G79" s="154" t="s">
        <v>979</v>
      </c>
      <c r="H79" s="155" t="s">
        <v>37</v>
      </c>
      <c r="I79" s="154">
        <v>3</v>
      </c>
      <c r="J79" s="154"/>
      <c r="K79" s="152">
        <v>43466</v>
      </c>
      <c r="L79" s="153" t="s">
        <v>793</v>
      </c>
      <c r="M79" s="167"/>
      <c r="N79" s="167"/>
      <c r="O79" s="182"/>
      <c r="P79" s="119"/>
      <c r="Q79" s="119"/>
      <c r="R79" s="119"/>
      <c r="S79" s="119"/>
      <c r="T79" s="119"/>
      <c r="U79" s="122"/>
      <c r="V79" s="122"/>
    </row>
    <row r="80" spans="1:22" ht="96.6">
      <c r="A80" s="117" t="s">
        <v>617</v>
      </c>
      <c r="B80" s="118" t="s">
        <v>538</v>
      </c>
      <c r="C80" s="157" t="s">
        <v>917</v>
      </c>
      <c r="D80" s="157" t="s">
        <v>911</v>
      </c>
      <c r="E80" s="154"/>
      <c r="F80" s="157"/>
      <c r="G80" s="154" t="s">
        <v>979</v>
      </c>
      <c r="H80" s="155" t="s">
        <v>37</v>
      </c>
      <c r="I80" s="154">
        <v>3</v>
      </c>
      <c r="J80" s="154"/>
      <c r="K80" s="152">
        <v>43466</v>
      </c>
      <c r="L80" s="153" t="s">
        <v>793</v>
      </c>
      <c r="M80" s="167"/>
      <c r="N80" s="167"/>
      <c r="O80" s="182"/>
      <c r="P80" s="119"/>
      <c r="Q80" s="119"/>
      <c r="R80" s="119"/>
      <c r="S80" s="119"/>
      <c r="T80" s="119"/>
      <c r="U80" s="122"/>
      <c r="V80" s="122"/>
    </row>
    <row r="81" spans="1:22" ht="96.6">
      <c r="A81" s="117" t="s">
        <v>617</v>
      </c>
      <c r="B81" s="118" t="s">
        <v>540</v>
      </c>
      <c r="C81" s="157" t="s">
        <v>918</v>
      </c>
      <c r="D81" s="157" t="s">
        <v>911</v>
      </c>
      <c r="E81" s="154"/>
      <c r="F81" s="157"/>
      <c r="G81" s="154" t="s">
        <v>979</v>
      </c>
      <c r="H81" s="155" t="s">
        <v>37</v>
      </c>
      <c r="I81" s="154">
        <v>3</v>
      </c>
      <c r="J81" s="154"/>
      <c r="K81" s="152">
        <v>43466</v>
      </c>
      <c r="L81" s="153" t="s">
        <v>793</v>
      </c>
      <c r="M81" s="167"/>
      <c r="N81" s="167"/>
      <c r="O81" s="182"/>
      <c r="P81" s="119"/>
      <c r="Q81" s="119"/>
      <c r="R81" s="119"/>
      <c r="S81" s="119"/>
      <c r="T81" s="119"/>
      <c r="U81" s="122"/>
      <c r="V81" s="122"/>
    </row>
    <row r="82" spans="1:22" ht="96.6">
      <c r="A82" s="117" t="s">
        <v>617</v>
      </c>
      <c r="B82" s="118" t="s">
        <v>543</v>
      </c>
      <c r="C82" s="157" t="s">
        <v>919</v>
      </c>
      <c r="D82" s="157" t="s">
        <v>911</v>
      </c>
      <c r="E82" s="154"/>
      <c r="F82" s="157"/>
      <c r="G82" s="154" t="s">
        <v>979</v>
      </c>
      <c r="H82" s="155" t="s">
        <v>37</v>
      </c>
      <c r="I82" s="154">
        <v>3</v>
      </c>
      <c r="J82" s="154"/>
      <c r="K82" s="152">
        <v>43466</v>
      </c>
      <c r="L82" s="153" t="s">
        <v>793</v>
      </c>
      <c r="M82" s="167"/>
      <c r="N82" s="167"/>
      <c r="O82" s="182"/>
      <c r="P82" s="119"/>
      <c r="Q82" s="119"/>
      <c r="R82" s="119"/>
      <c r="S82" s="119"/>
      <c r="T82" s="119"/>
      <c r="U82" s="122"/>
      <c r="V82" s="122"/>
    </row>
    <row r="83" spans="1:22" ht="96.6">
      <c r="A83" s="117" t="s">
        <v>617</v>
      </c>
      <c r="B83" s="118" t="s">
        <v>545</v>
      </c>
      <c r="C83" s="157" t="s">
        <v>920</v>
      </c>
      <c r="D83" s="157" t="s">
        <v>911</v>
      </c>
      <c r="E83" s="154"/>
      <c r="F83" s="157"/>
      <c r="G83" s="154" t="s">
        <v>979</v>
      </c>
      <c r="H83" s="155" t="s">
        <v>37</v>
      </c>
      <c r="I83" s="154">
        <v>3</v>
      </c>
      <c r="J83" s="154"/>
      <c r="K83" s="152">
        <v>43466</v>
      </c>
      <c r="L83" s="153" t="s">
        <v>793</v>
      </c>
      <c r="M83" s="167"/>
      <c r="N83" s="167"/>
      <c r="O83" s="182"/>
      <c r="P83" s="119"/>
      <c r="Q83" s="119"/>
      <c r="R83" s="119"/>
      <c r="S83" s="119"/>
      <c r="T83" s="119"/>
      <c r="U83" s="122"/>
      <c r="V83" s="122"/>
    </row>
    <row r="84" spans="1:22" ht="96.6">
      <c r="A84" s="117" t="s">
        <v>617</v>
      </c>
      <c r="B84" s="118" t="s">
        <v>546</v>
      </c>
      <c r="C84" s="157" t="s">
        <v>921</v>
      </c>
      <c r="D84" s="157" t="s">
        <v>911</v>
      </c>
      <c r="E84" s="154"/>
      <c r="F84" s="157"/>
      <c r="G84" s="154" t="s">
        <v>979</v>
      </c>
      <c r="H84" s="155" t="s">
        <v>37</v>
      </c>
      <c r="I84" s="154">
        <v>3</v>
      </c>
      <c r="J84" s="154"/>
      <c r="K84" s="152">
        <v>43466</v>
      </c>
      <c r="L84" s="153" t="s">
        <v>793</v>
      </c>
      <c r="M84" s="167" t="s">
        <v>1003</v>
      </c>
      <c r="N84" s="167"/>
      <c r="O84" s="182"/>
      <c r="P84" s="119"/>
      <c r="Q84" s="119"/>
      <c r="R84" s="119"/>
      <c r="S84" s="119"/>
      <c r="T84" s="119"/>
      <c r="U84" s="122"/>
      <c r="V84" s="122"/>
    </row>
    <row r="85" spans="1:22" s="144" customFormat="1" ht="96.6">
      <c r="A85" s="117" t="s">
        <v>617</v>
      </c>
      <c r="B85" s="118" t="s">
        <v>547</v>
      </c>
      <c r="C85" s="157" t="s">
        <v>922</v>
      </c>
      <c r="D85" s="157" t="s">
        <v>911</v>
      </c>
      <c r="E85" s="154"/>
      <c r="F85" s="157"/>
      <c r="G85" s="154" t="s">
        <v>979</v>
      </c>
      <c r="H85" s="155"/>
      <c r="I85" s="154">
        <v>3</v>
      </c>
      <c r="J85" s="154"/>
      <c r="K85" s="152">
        <v>43466</v>
      </c>
      <c r="L85" s="153" t="s">
        <v>793</v>
      </c>
      <c r="M85" s="167" t="s">
        <v>1004</v>
      </c>
      <c r="N85" s="167"/>
      <c r="O85" s="187"/>
      <c r="P85" s="142"/>
      <c r="Q85" s="142"/>
      <c r="R85" s="142"/>
      <c r="S85" s="142"/>
      <c r="T85" s="142"/>
      <c r="U85" s="143"/>
      <c r="V85" s="143"/>
    </row>
    <row r="86" spans="1:22" s="144" customFormat="1" ht="96.6">
      <c r="A86" s="117" t="s">
        <v>617</v>
      </c>
      <c r="B86" s="118" t="s">
        <v>550</v>
      </c>
      <c r="C86" s="157" t="s">
        <v>923</v>
      </c>
      <c r="D86" s="157" t="s">
        <v>911</v>
      </c>
      <c r="E86" s="154"/>
      <c r="F86" s="157"/>
      <c r="G86" s="154" t="s">
        <v>979</v>
      </c>
      <c r="H86" s="159"/>
      <c r="I86" s="160">
        <v>3</v>
      </c>
      <c r="J86" s="160"/>
      <c r="K86" s="152">
        <v>43466</v>
      </c>
      <c r="L86" s="153" t="s">
        <v>793</v>
      </c>
      <c r="M86" s="167" t="s">
        <v>37</v>
      </c>
      <c r="N86" s="167"/>
      <c r="O86" s="187"/>
      <c r="P86" s="142"/>
      <c r="Q86" s="142"/>
      <c r="R86" s="142"/>
      <c r="S86" s="142"/>
      <c r="T86" s="142"/>
      <c r="U86" s="143"/>
      <c r="V86" s="143"/>
    </row>
    <row r="87" spans="1:22" s="144" customFormat="1" ht="409.6">
      <c r="A87" s="117" t="s">
        <v>617</v>
      </c>
      <c r="B87" s="118" t="s">
        <v>551</v>
      </c>
      <c r="C87" s="157" t="s">
        <v>924</v>
      </c>
      <c r="D87" s="157" t="s">
        <v>911</v>
      </c>
      <c r="E87" s="154"/>
      <c r="F87" s="157" t="s">
        <v>1029</v>
      </c>
      <c r="G87" s="154"/>
      <c r="H87" s="159"/>
      <c r="I87" s="160">
        <v>4</v>
      </c>
      <c r="J87" s="160"/>
      <c r="K87" s="152">
        <v>43466</v>
      </c>
      <c r="L87" s="153" t="s">
        <v>793</v>
      </c>
      <c r="M87" s="167"/>
      <c r="N87" s="167"/>
      <c r="O87" s="187"/>
      <c r="P87" s="142"/>
      <c r="Q87" s="142"/>
      <c r="R87" s="142"/>
      <c r="S87" s="142"/>
      <c r="T87" s="142"/>
      <c r="U87" s="143"/>
      <c r="V87" s="143"/>
    </row>
    <row r="88" spans="1:22" s="144" customFormat="1" ht="96.6">
      <c r="A88" s="117" t="s">
        <v>617</v>
      </c>
      <c r="B88" s="118" t="s">
        <v>556</v>
      </c>
      <c r="C88" s="155" t="s">
        <v>925</v>
      </c>
      <c r="D88" s="155" t="s">
        <v>926</v>
      </c>
      <c r="E88" s="154"/>
      <c r="F88" s="157"/>
      <c r="G88" s="154" t="s">
        <v>979</v>
      </c>
      <c r="H88" s="155"/>
      <c r="I88" s="154">
        <v>4</v>
      </c>
      <c r="J88" s="154"/>
      <c r="K88" s="152">
        <v>43466</v>
      </c>
      <c r="L88" s="153" t="s">
        <v>793</v>
      </c>
      <c r="M88" s="167"/>
      <c r="N88" s="167"/>
      <c r="O88" s="187"/>
      <c r="P88" s="142"/>
      <c r="Q88" s="142"/>
      <c r="R88" s="142"/>
      <c r="S88" s="142"/>
      <c r="T88" s="142"/>
      <c r="U88" s="143"/>
      <c r="V88" s="143"/>
    </row>
    <row r="89" spans="1:22" s="144" customFormat="1" ht="96.6">
      <c r="A89" s="117" t="s">
        <v>617</v>
      </c>
      <c r="B89" s="118" t="s">
        <v>561</v>
      </c>
      <c r="C89" s="155" t="s">
        <v>925</v>
      </c>
      <c r="D89" s="155" t="s">
        <v>927</v>
      </c>
      <c r="E89" s="154"/>
      <c r="F89" s="157"/>
      <c r="G89" s="154" t="s">
        <v>979</v>
      </c>
      <c r="H89" s="155"/>
      <c r="I89" s="154">
        <v>4</v>
      </c>
      <c r="J89" s="154"/>
      <c r="K89" s="152">
        <v>43466</v>
      </c>
      <c r="L89" s="153" t="s">
        <v>793</v>
      </c>
      <c r="M89" s="167"/>
      <c r="N89" s="167"/>
      <c r="O89" s="188"/>
      <c r="P89" s="142"/>
      <c r="Q89" s="142"/>
      <c r="R89" s="142"/>
      <c r="S89" s="142"/>
      <c r="T89" s="142"/>
      <c r="U89" s="143"/>
      <c r="V89" s="143"/>
    </row>
    <row r="90" spans="1:22" s="144" customFormat="1" ht="96.6">
      <c r="A90" s="117" t="s">
        <v>617</v>
      </c>
      <c r="B90" s="118" t="s">
        <v>564</v>
      </c>
      <c r="C90" s="155" t="s">
        <v>928</v>
      </c>
      <c r="D90" s="155" t="s">
        <v>929</v>
      </c>
      <c r="E90" s="154"/>
      <c r="F90" s="157"/>
      <c r="G90" s="154" t="s">
        <v>979</v>
      </c>
      <c r="H90" s="155"/>
      <c r="I90" s="154">
        <v>4</v>
      </c>
      <c r="J90" s="154"/>
      <c r="K90" s="152">
        <v>43466</v>
      </c>
      <c r="L90" s="153" t="s">
        <v>793</v>
      </c>
      <c r="M90" s="167"/>
      <c r="N90" s="167"/>
      <c r="O90" s="187"/>
      <c r="P90" s="142"/>
      <c r="Q90" s="142"/>
      <c r="R90" s="142"/>
      <c r="S90" s="142"/>
      <c r="T90" s="142"/>
      <c r="U90" s="143"/>
      <c r="V90" s="143"/>
    </row>
    <row r="91" spans="1:22" s="144" customFormat="1" ht="96.6">
      <c r="A91" s="117" t="s">
        <v>617</v>
      </c>
      <c r="B91" s="118" t="s">
        <v>567</v>
      </c>
      <c r="C91" s="155" t="s">
        <v>928</v>
      </c>
      <c r="D91" s="155" t="s">
        <v>930</v>
      </c>
      <c r="E91" s="154"/>
      <c r="F91" s="157"/>
      <c r="G91" s="154" t="s">
        <v>979</v>
      </c>
      <c r="H91" s="155"/>
      <c r="I91" s="154">
        <v>4</v>
      </c>
      <c r="J91" s="154"/>
      <c r="K91" s="152">
        <v>43466</v>
      </c>
      <c r="L91" s="153" t="s">
        <v>793</v>
      </c>
      <c r="M91" s="167" t="s">
        <v>37</v>
      </c>
      <c r="N91" s="167"/>
      <c r="O91" s="187"/>
      <c r="P91" s="142"/>
      <c r="Q91" s="142"/>
      <c r="R91" s="142"/>
      <c r="S91" s="142"/>
      <c r="T91" s="142"/>
      <c r="U91" s="143"/>
      <c r="V91" s="143"/>
    </row>
    <row r="92" spans="1:22" s="144" customFormat="1" ht="96.6">
      <c r="A92" s="117" t="s">
        <v>617</v>
      </c>
      <c r="B92" s="118" t="s">
        <v>569</v>
      </c>
      <c r="C92" s="155" t="s">
        <v>931</v>
      </c>
      <c r="D92" s="155" t="s">
        <v>932</v>
      </c>
      <c r="E92" s="154" t="s">
        <v>980</v>
      </c>
      <c r="F92" s="157"/>
      <c r="G92" s="154" t="s">
        <v>980</v>
      </c>
      <c r="H92" s="155" t="s">
        <v>37</v>
      </c>
      <c r="I92" s="154">
        <v>2</v>
      </c>
      <c r="J92" s="154"/>
      <c r="K92" s="152">
        <v>43466</v>
      </c>
      <c r="L92" s="153" t="s">
        <v>793</v>
      </c>
      <c r="M92" s="167" t="s">
        <v>1005</v>
      </c>
      <c r="N92" s="167"/>
      <c r="O92" s="187"/>
      <c r="P92" s="142"/>
      <c r="Q92" s="142"/>
      <c r="R92" s="142"/>
      <c r="S92" s="142"/>
      <c r="T92" s="142"/>
      <c r="U92" s="143"/>
      <c r="V92" s="143"/>
    </row>
    <row r="93" spans="1:22" s="144" customFormat="1" ht="96.6">
      <c r="A93" s="117" t="s">
        <v>617</v>
      </c>
      <c r="B93" s="118" t="s">
        <v>576</v>
      </c>
      <c r="C93" s="155" t="s">
        <v>578</v>
      </c>
      <c r="D93" s="155" t="s">
        <v>933</v>
      </c>
      <c r="E93" s="154" t="s">
        <v>980</v>
      </c>
      <c r="F93" s="157"/>
      <c r="G93" s="154" t="s">
        <v>980</v>
      </c>
      <c r="H93" s="155" t="s">
        <v>37</v>
      </c>
      <c r="I93" s="154">
        <v>2</v>
      </c>
      <c r="J93" s="154"/>
      <c r="K93" s="152">
        <v>43466</v>
      </c>
      <c r="L93" s="153" t="s">
        <v>793</v>
      </c>
      <c r="M93" s="167"/>
      <c r="N93" s="167"/>
      <c r="O93" s="187"/>
      <c r="P93" s="142"/>
      <c r="Q93" s="142"/>
      <c r="R93" s="142"/>
      <c r="S93" s="142"/>
      <c r="T93" s="142"/>
      <c r="U93" s="143"/>
      <c r="V93" s="143"/>
    </row>
    <row r="94" spans="1:22" s="144" customFormat="1" ht="96.6">
      <c r="A94" s="117" t="s">
        <v>617</v>
      </c>
      <c r="B94" s="118" t="s">
        <v>581</v>
      </c>
      <c r="C94" s="155" t="s">
        <v>584</v>
      </c>
      <c r="D94" s="155" t="s">
        <v>37</v>
      </c>
      <c r="E94" s="154"/>
      <c r="F94" s="157" t="s">
        <v>981</v>
      </c>
      <c r="G94" s="154" t="s">
        <v>980</v>
      </c>
      <c r="H94" s="155" t="s">
        <v>37</v>
      </c>
      <c r="I94" s="154">
        <v>3</v>
      </c>
      <c r="J94" s="154"/>
      <c r="K94" s="152">
        <v>43466</v>
      </c>
      <c r="L94" s="153" t="s">
        <v>793</v>
      </c>
      <c r="M94" s="167"/>
      <c r="N94" s="167"/>
      <c r="O94" s="187"/>
      <c r="P94" s="142"/>
      <c r="Q94" s="142"/>
      <c r="R94" s="142"/>
      <c r="S94" s="142"/>
      <c r="T94" s="142"/>
      <c r="U94" s="143"/>
      <c r="V94" s="143"/>
    </row>
    <row r="95" spans="1:22" ht="96.6">
      <c r="A95" s="117" t="s">
        <v>617</v>
      </c>
      <c r="B95" s="118" t="s">
        <v>588</v>
      </c>
      <c r="C95" s="155" t="s">
        <v>590</v>
      </c>
      <c r="D95" s="155" t="s">
        <v>1030</v>
      </c>
      <c r="E95" s="154"/>
      <c r="F95" s="157"/>
      <c r="G95" s="154" t="s">
        <v>980</v>
      </c>
      <c r="H95" s="161" t="s">
        <v>37</v>
      </c>
      <c r="I95" s="154">
        <v>3</v>
      </c>
      <c r="J95" s="154"/>
      <c r="K95" s="152">
        <v>43466</v>
      </c>
      <c r="L95" s="153" t="s">
        <v>793</v>
      </c>
      <c r="M95" s="167"/>
      <c r="N95" s="167"/>
      <c r="O95" s="182"/>
      <c r="P95" s="119"/>
      <c r="Q95" s="119"/>
      <c r="R95" s="119"/>
      <c r="S95" s="119"/>
      <c r="T95" s="119"/>
      <c r="U95" s="122"/>
      <c r="V95" s="122"/>
    </row>
    <row r="96" spans="1:22" ht="96.6">
      <c r="A96" s="117" t="s">
        <v>617</v>
      </c>
      <c r="B96" s="118" t="s">
        <v>593</v>
      </c>
      <c r="C96" s="155" t="s">
        <v>595</v>
      </c>
      <c r="D96" s="155" t="s">
        <v>1030</v>
      </c>
      <c r="E96" s="154"/>
      <c r="F96" s="157"/>
      <c r="G96" s="154" t="s">
        <v>980</v>
      </c>
      <c r="H96" s="155" t="s">
        <v>37</v>
      </c>
      <c r="I96" s="154">
        <v>4</v>
      </c>
      <c r="J96" s="154"/>
      <c r="K96" s="152">
        <v>43466</v>
      </c>
      <c r="L96" s="153" t="s">
        <v>793</v>
      </c>
      <c r="M96" s="167"/>
      <c r="N96" s="167"/>
      <c r="O96" s="182"/>
      <c r="P96" s="119"/>
      <c r="Q96" s="119"/>
      <c r="R96" s="119"/>
      <c r="S96" s="119"/>
      <c r="T96" s="119"/>
      <c r="U96" s="122"/>
      <c r="V96" s="122"/>
    </row>
    <row r="97" spans="1:22" ht="96.6">
      <c r="A97" s="117" t="s">
        <v>617</v>
      </c>
      <c r="B97" s="118" t="s">
        <v>596</v>
      </c>
      <c r="C97" s="155" t="s">
        <v>934</v>
      </c>
      <c r="D97" s="155" t="s">
        <v>1031</v>
      </c>
      <c r="E97" s="154"/>
      <c r="F97" s="157"/>
      <c r="G97" s="154" t="s">
        <v>980</v>
      </c>
      <c r="H97" s="155"/>
      <c r="I97" s="154">
        <v>3</v>
      </c>
      <c r="J97" s="154"/>
      <c r="K97" s="152">
        <v>43466</v>
      </c>
      <c r="L97" s="153" t="s">
        <v>793</v>
      </c>
      <c r="M97" s="167"/>
      <c r="N97" s="167"/>
      <c r="O97" s="182"/>
      <c r="P97" s="119"/>
      <c r="Q97" s="119"/>
      <c r="R97" s="119"/>
      <c r="S97" s="119"/>
      <c r="T97" s="119"/>
      <c r="U97" s="122"/>
      <c r="V97" s="122"/>
    </row>
    <row r="98" spans="1:22" ht="96.6">
      <c r="A98" s="117" t="s">
        <v>617</v>
      </c>
      <c r="B98" s="118" t="s">
        <v>602</v>
      </c>
      <c r="C98" s="155" t="s">
        <v>935</v>
      </c>
      <c r="D98" s="155" t="s">
        <v>936</v>
      </c>
      <c r="E98" s="154"/>
      <c r="F98" s="157"/>
      <c r="G98" s="154"/>
      <c r="H98" s="155"/>
      <c r="I98" s="154">
        <v>3</v>
      </c>
      <c r="J98" s="154"/>
      <c r="K98" s="152">
        <v>43466</v>
      </c>
      <c r="L98" s="153" t="s">
        <v>793</v>
      </c>
      <c r="M98" s="167"/>
      <c r="N98" s="167"/>
      <c r="O98" s="182"/>
      <c r="P98" s="119"/>
      <c r="Q98" s="119"/>
      <c r="R98" s="119"/>
      <c r="S98" s="119"/>
      <c r="T98" s="119"/>
      <c r="U98" s="122"/>
      <c r="V98" s="122"/>
    </row>
    <row r="99" spans="1:22" ht="96.6">
      <c r="A99" s="117" t="s">
        <v>617</v>
      </c>
      <c r="B99" s="118" t="s">
        <v>607</v>
      </c>
      <c r="C99" s="155" t="s">
        <v>610</v>
      </c>
      <c r="D99" s="155" t="s">
        <v>611</v>
      </c>
      <c r="E99" s="154"/>
      <c r="F99" s="157"/>
      <c r="G99" s="154" t="s">
        <v>979</v>
      </c>
      <c r="H99" s="155" t="s">
        <v>955</v>
      </c>
      <c r="I99" s="154">
        <v>3</v>
      </c>
      <c r="J99" s="154"/>
      <c r="K99" s="152">
        <v>43466</v>
      </c>
      <c r="L99" s="153" t="s">
        <v>793</v>
      </c>
      <c r="M99" s="167"/>
      <c r="N99" s="167"/>
      <c r="O99" s="182"/>
      <c r="P99" s="119"/>
      <c r="Q99" s="119"/>
      <c r="R99" s="119"/>
      <c r="S99" s="119"/>
      <c r="T99" s="119"/>
      <c r="U99" s="122"/>
      <c r="V99" s="122"/>
    </row>
    <row r="100" spans="1:22" ht="124.2">
      <c r="A100" s="117" t="s">
        <v>618</v>
      </c>
      <c r="B100" s="118" t="s">
        <v>422</v>
      </c>
      <c r="C100" s="155" t="s">
        <v>937</v>
      </c>
      <c r="D100" s="155" t="s">
        <v>426</v>
      </c>
      <c r="E100" s="154" t="s">
        <v>954</v>
      </c>
      <c r="F100" s="157" t="s">
        <v>955</v>
      </c>
      <c r="G100" s="154" t="s">
        <v>956</v>
      </c>
      <c r="H100" s="155"/>
      <c r="I100" s="154">
        <v>1</v>
      </c>
      <c r="J100" s="154"/>
      <c r="K100" s="152">
        <v>43466</v>
      </c>
      <c r="L100" s="153" t="s">
        <v>793</v>
      </c>
      <c r="M100" s="167"/>
      <c r="N100" s="167"/>
      <c r="O100" s="182"/>
      <c r="P100" s="119"/>
      <c r="Q100" s="119"/>
      <c r="R100" s="119"/>
      <c r="S100" s="119"/>
      <c r="T100" s="119"/>
      <c r="U100" s="122"/>
      <c r="V100" s="122"/>
    </row>
    <row r="101" spans="1:22" ht="124.2">
      <c r="A101" s="123" t="s">
        <v>618</v>
      </c>
      <c r="B101" s="124" t="s">
        <v>427</v>
      </c>
      <c r="C101" s="156" t="s">
        <v>938</v>
      </c>
      <c r="D101" s="156" t="s">
        <v>426</v>
      </c>
      <c r="E101" s="150" t="s">
        <v>954</v>
      </c>
      <c r="F101" s="156" t="s">
        <v>955</v>
      </c>
      <c r="G101" s="150" t="s">
        <v>956</v>
      </c>
      <c r="H101" s="151"/>
      <c r="I101" s="150">
        <v>1</v>
      </c>
      <c r="J101" s="150"/>
      <c r="K101" s="152">
        <v>43466</v>
      </c>
      <c r="L101" s="153" t="s">
        <v>793</v>
      </c>
      <c r="M101" s="167"/>
      <c r="N101" s="167"/>
      <c r="O101" s="182"/>
      <c r="P101" s="119"/>
      <c r="Q101" s="119"/>
      <c r="R101" s="119"/>
      <c r="S101" s="119"/>
      <c r="T101" s="119"/>
      <c r="U101" s="122"/>
      <c r="V101" s="122"/>
    </row>
    <row r="102" spans="1:22" ht="124.2">
      <c r="A102" s="123" t="s">
        <v>618</v>
      </c>
      <c r="B102" s="124" t="s">
        <v>431</v>
      </c>
      <c r="C102" s="156" t="s">
        <v>939</v>
      </c>
      <c r="D102" s="156" t="s">
        <v>426</v>
      </c>
      <c r="E102" s="150" t="s">
        <v>954</v>
      </c>
      <c r="F102" s="156" t="s">
        <v>955</v>
      </c>
      <c r="G102" s="150" t="s">
        <v>956</v>
      </c>
      <c r="H102" s="151"/>
      <c r="I102" s="150">
        <v>1</v>
      </c>
      <c r="J102" s="150"/>
      <c r="K102" s="152">
        <v>43466</v>
      </c>
      <c r="L102" s="153" t="s">
        <v>793</v>
      </c>
      <c r="M102" s="167"/>
      <c r="N102" s="167"/>
      <c r="O102" s="182"/>
      <c r="P102" s="119"/>
      <c r="Q102" s="119"/>
      <c r="R102" s="119"/>
      <c r="S102" s="119"/>
      <c r="T102" s="119"/>
      <c r="U102" s="122"/>
      <c r="V102" s="122"/>
    </row>
    <row r="103" spans="1:22" ht="151.80000000000001">
      <c r="A103" s="123" t="s">
        <v>619</v>
      </c>
      <c r="B103" s="124" t="s">
        <v>435</v>
      </c>
      <c r="C103" s="156" t="s">
        <v>940</v>
      </c>
      <c r="D103" s="156" t="s">
        <v>1032</v>
      </c>
      <c r="E103" s="150" t="s">
        <v>703</v>
      </c>
      <c r="F103" s="156" t="s">
        <v>963</v>
      </c>
      <c r="G103" s="150" t="s">
        <v>703</v>
      </c>
      <c r="H103" s="151"/>
      <c r="I103" s="150">
        <v>3</v>
      </c>
      <c r="J103" s="150"/>
      <c r="K103" s="152">
        <v>43466</v>
      </c>
      <c r="L103" s="153" t="s">
        <v>793</v>
      </c>
      <c r="M103" s="167"/>
      <c r="N103" s="167"/>
      <c r="O103" s="182"/>
      <c r="P103" s="119"/>
      <c r="Q103" s="119"/>
      <c r="R103" s="119"/>
      <c r="S103" s="119"/>
      <c r="T103" s="119"/>
      <c r="U103" s="122"/>
      <c r="V103" s="122"/>
    </row>
    <row r="104" spans="1:22" ht="124.2">
      <c r="A104" s="126" t="s">
        <v>619</v>
      </c>
      <c r="B104" s="118" t="s">
        <v>439</v>
      </c>
      <c r="C104" s="155" t="s">
        <v>941</v>
      </c>
      <c r="D104" s="155" t="s">
        <v>889</v>
      </c>
      <c r="E104" s="154" t="s">
        <v>703</v>
      </c>
      <c r="F104" s="157" t="s">
        <v>972</v>
      </c>
      <c r="G104" s="150" t="s">
        <v>703</v>
      </c>
      <c r="H104" s="155"/>
      <c r="I104" s="154">
        <v>4</v>
      </c>
      <c r="J104" s="154"/>
      <c r="K104" s="152">
        <v>43466</v>
      </c>
      <c r="L104" s="153" t="s">
        <v>793</v>
      </c>
      <c r="M104" s="167"/>
      <c r="N104" s="167"/>
      <c r="O104" s="182"/>
      <c r="P104" s="119"/>
      <c r="Q104" s="119"/>
      <c r="R104" s="119"/>
      <c r="S104" s="119"/>
      <c r="T104" s="119"/>
      <c r="U104" s="122"/>
      <c r="V104" s="122"/>
    </row>
    <row r="105" spans="1:22" ht="124.2">
      <c r="A105" s="126" t="s">
        <v>619</v>
      </c>
      <c r="B105" s="118" t="s">
        <v>440</v>
      </c>
      <c r="C105" s="157" t="s">
        <v>892</v>
      </c>
      <c r="D105" s="157" t="s">
        <v>1033</v>
      </c>
      <c r="E105" s="154" t="s">
        <v>400</v>
      </c>
      <c r="F105" s="157" t="s">
        <v>982</v>
      </c>
      <c r="G105" s="154" t="s">
        <v>400</v>
      </c>
      <c r="H105" s="155"/>
      <c r="I105" s="154">
        <v>3</v>
      </c>
      <c r="J105" s="154"/>
      <c r="K105" s="152">
        <v>43466</v>
      </c>
      <c r="L105" s="153" t="s">
        <v>793</v>
      </c>
      <c r="M105" s="167"/>
      <c r="N105" s="167"/>
      <c r="O105" s="182"/>
      <c r="P105" s="119"/>
      <c r="Q105" s="119"/>
      <c r="R105" s="119"/>
      <c r="S105" s="119"/>
      <c r="T105" s="119"/>
      <c r="U105" s="122"/>
      <c r="V105" s="122"/>
    </row>
    <row r="106" spans="1:22" ht="124.2">
      <c r="A106" s="126" t="s">
        <v>619</v>
      </c>
      <c r="B106" s="118" t="s">
        <v>442</v>
      </c>
      <c r="C106" s="156" t="s">
        <v>1020</v>
      </c>
      <c r="D106" s="156" t="s">
        <v>1034</v>
      </c>
      <c r="E106" s="150" t="s">
        <v>1021</v>
      </c>
      <c r="F106" s="157" t="s">
        <v>955</v>
      </c>
      <c r="G106" s="154" t="s">
        <v>956</v>
      </c>
      <c r="H106" s="155"/>
      <c r="I106" s="154">
        <v>1</v>
      </c>
      <c r="J106" s="154"/>
      <c r="K106" s="152">
        <v>43466</v>
      </c>
      <c r="L106" s="153" t="s">
        <v>793</v>
      </c>
      <c r="M106" s="167"/>
      <c r="N106" s="167"/>
      <c r="O106" s="182"/>
      <c r="P106" s="119"/>
      <c r="Q106" s="119"/>
      <c r="R106" s="119"/>
      <c r="S106" s="119"/>
      <c r="T106" s="119"/>
      <c r="U106" s="122"/>
      <c r="V106" s="122"/>
    </row>
    <row r="107" spans="1:22" ht="124.2">
      <c r="A107" s="123" t="s">
        <v>619</v>
      </c>
      <c r="B107" s="124" t="s">
        <v>447</v>
      </c>
      <c r="C107" s="151" t="s">
        <v>450</v>
      </c>
      <c r="D107" s="151" t="s">
        <v>942</v>
      </c>
      <c r="E107" s="150" t="s">
        <v>954</v>
      </c>
      <c r="F107" s="156" t="s">
        <v>955</v>
      </c>
      <c r="G107" s="150" t="s">
        <v>956</v>
      </c>
      <c r="H107" s="151"/>
      <c r="I107" s="150">
        <v>3</v>
      </c>
      <c r="J107" s="150"/>
      <c r="K107" s="152">
        <v>43466</v>
      </c>
      <c r="L107" s="153" t="s">
        <v>793</v>
      </c>
      <c r="M107" s="167"/>
      <c r="N107" s="167"/>
      <c r="O107" s="182"/>
      <c r="P107" s="119"/>
      <c r="Q107" s="119"/>
      <c r="R107" s="119"/>
      <c r="S107" s="119"/>
      <c r="T107" s="119"/>
      <c r="U107" s="122"/>
      <c r="V107" s="122"/>
    </row>
    <row r="108" spans="1:22" ht="124.2">
      <c r="A108" s="123" t="s">
        <v>619</v>
      </c>
      <c r="B108" s="124" t="s">
        <v>453</v>
      </c>
      <c r="C108" s="151" t="s">
        <v>943</v>
      </c>
      <c r="D108" s="151" t="s">
        <v>944</v>
      </c>
      <c r="E108" s="150" t="s">
        <v>983</v>
      </c>
      <c r="F108" s="156" t="s">
        <v>955</v>
      </c>
      <c r="G108" s="150" t="s">
        <v>956</v>
      </c>
      <c r="H108" s="151"/>
      <c r="I108" s="150">
        <v>4</v>
      </c>
      <c r="J108" s="150"/>
      <c r="K108" s="152">
        <v>43466</v>
      </c>
      <c r="L108" s="153" t="s">
        <v>793</v>
      </c>
      <c r="M108" s="167" t="s">
        <v>1006</v>
      </c>
      <c r="N108" s="167"/>
      <c r="O108" s="182"/>
      <c r="P108" s="119"/>
      <c r="Q108" s="119"/>
      <c r="R108" s="119"/>
      <c r="S108" s="119"/>
      <c r="T108" s="119"/>
      <c r="U108" s="122"/>
      <c r="V108" s="122"/>
    </row>
    <row r="109" spans="1:22" ht="124.2">
      <c r="A109" s="123" t="s">
        <v>619</v>
      </c>
      <c r="B109" s="124" t="s">
        <v>459</v>
      </c>
      <c r="C109" s="151" t="s">
        <v>945</v>
      </c>
      <c r="D109" s="151" t="s">
        <v>946</v>
      </c>
      <c r="E109" s="150" t="s">
        <v>954</v>
      </c>
      <c r="F109" s="156" t="s">
        <v>955</v>
      </c>
      <c r="G109" s="150" t="s">
        <v>956</v>
      </c>
      <c r="H109" s="151"/>
      <c r="I109" s="150">
        <v>3</v>
      </c>
      <c r="J109" s="150"/>
      <c r="K109" s="152">
        <v>43466</v>
      </c>
      <c r="L109" s="153" t="s">
        <v>793</v>
      </c>
      <c r="M109" s="167"/>
      <c r="N109" s="167"/>
      <c r="O109" s="182"/>
      <c r="P109" s="119"/>
      <c r="Q109" s="119"/>
      <c r="R109" s="119"/>
      <c r="S109" s="119"/>
      <c r="T109" s="119"/>
      <c r="U109" s="122"/>
      <c r="V109" s="122"/>
    </row>
    <row r="110" spans="1:22" ht="124.2">
      <c r="A110" s="123" t="s">
        <v>619</v>
      </c>
      <c r="B110" s="124" t="s">
        <v>465</v>
      </c>
      <c r="C110" s="151" t="s">
        <v>947</v>
      </c>
      <c r="D110" s="151" t="s">
        <v>948</v>
      </c>
      <c r="E110" s="150" t="s">
        <v>954</v>
      </c>
      <c r="F110" s="156" t="s">
        <v>955</v>
      </c>
      <c r="G110" s="150" t="s">
        <v>956</v>
      </c>
      <c r="H110" s="151"/>
      <c r="I110" s="150">
        <v>4</v>
      </c>
      <c r="J110" s="150"/>
      <c r="K110" s="152">
        <v>43466</v>
      </c>
      <c r="L110" s="153" t="s">
        <v>793</v>
      </c>
      <c r="M110" s="167" t="s">
        <v>37</v>
      </c>
      <c r="N110" s="167"/>
      <c r="O110" s="182"/>
      <c r="P110" s="119"/>
      <c r="Q110" s="119"/>
      <c r="R110" s="119"/>
      <c r="S110" s="119"/>
      <c r="T110" s="145"/>
      <c r="U110" s="146"/>
      <c r="V110" s="146"/>
    </row>
  </sheetData>
  <sheetProtection sort="0" autoFilter="0"/>
  <mergeCells count="1">
    <mergeCell ref="B1:E1"/>
  </mergeCells>
  <conditionalFormatting sqref="L54 L44:L45 L3:L8 L10:L12 L57 L69 L73:L75">
    <cfRule type="cellIs" dxfId="128" priority="138" operator="equal">
      <formula>"At Risk"</formula>
    </cfRule>
    <cfRule type="cellIs" dxfId="127" priority="139" operator="equal">
      <formula>"On Track"</formula>
    </cfRule>
    <cfRule type="cellIs" dxfId="126" priority="140" operator="equal">
      <formula>"Missed"</formula>
    </cfRule>
  </conditionalFormatting>
  <conditionalFormatting sqref="L54 L44:L45 L3:L8 L10:L12 L57 L69 L73:L75">
    <cfRule type="cellIs" dxfId="125" priority="137" operator="equal">
      <formula>"Forecast Miss"</formula>
    </cfRule>
  </conditionalFormatting>
  <conditionalFormatting sqref="L4">
    <cfRule type="cellIs" dxfId="124" priority="136" operator="equal">
      <formula>"Forecast Miss"</formula>
    </cfRule>
  </conditionalFormatting>
  <conditionalFormatting sqref="L105">
    <cfRule type="cellIs" dxfId="123" priority="13" operator="equal">
      <formula>"Forecast Miss"</formula>
    </cfRule>
  </conditionalFormatting>
  <conditionalFormatting sqref="L9">
    <cfRule type="cellIs" dxfId="122" priority="126" operator="equal">
      <formula>"At Risk"</formula>
    </cfRule>
    <cfRule type="cellIs" dxfId="121" priority="127" operator="equal">
      <formula>"On Track"</formula>
    </cfRule>
    <cfRule type="cellIs" dxfId="120" priority="128" operator="equal">
      <formula>"Missed"</formula>
    </cfRule>
  </conditionalFormatting>
  <conditionalFormatting sqref="L9">
    <cfRule type="cellIs" dxfId="119" priority="125" operator="equal">
      <formula>"Forecast Miss"</formula>
    </cfRule>
  </conditionalFormatting>
  <conditionalFormatting sqref="L103">
    <cfRule type="cellIs" dxfId="118" priority="6" operator="equal">
      <formula>"At Risk"</formula>
    </cfRule>
    <cfRule type="cellIs" dxfId="117" priority="7" operator="equal">
      <formula>"On Track"</formula>
    </cfRule>
    <cfRule type="cellIs" dxfId="116" priority="8" operator="equal">
      <formula>"Missed"</formula>
    </cfRule>
  </conditionalFormatting>
  <conditionalFormatting sqref="L103">
    <cfRule type="cellIs" dxfId="115" priority="5" operator="equal">
      <formula>"Forecast Miss"</formula>
    </cfRule>
  </conditionalFormatting>
  <conditionalFormatting sqref="L13:L43">
    <cfRule type="cellIs" dxfId="114" priority="118" operator="equal">
      <formula>"At Risk"</formula>
    </cfRule>
    <cfRule type="cellIs" dxfId="113" priority="119" operator="equal">
      <formula>"On Track"</formula>
    </cfRule>
    <cfRule type="cellIs" dxfId="112" priority="120" operator="equal">
      <formula>"Missed"</formula>
    </cfRule>
  </conditionalFormatting>
  <conditionalFormatting sqref="L13:L43">
    <cfRule type="cellIs" dxfId="111" priority="117" operator="equal">
      <formula>"Forecast Miss"</formula>
    </cfRule>
  </conditionalFormatting>
  <conditionalFormatting sqref="L46:L48">
    <cfRule type="cellIs" dxfId="110" priority="114" operator="equal">
      <formula>"At Risk"</formula>
    </cfRule>
    <cfRule type="cellIs" dxfId="109" priority="115" operator="equal">
      <formula>"On Track"</formula>
    </cfRule>
    <cfRule type="cellIs" dxfId="108" priority="116" operator="equal">
      <formula>"Missed"</formula>
    </cfRule>
  </conditionalFormatting>
  <conditionalFormatting sqref="L46:L48">
    <cfRule type="cellIs" dxfId="107" priority="113" operator="equal">
      <formula>"Forecast Miss"</formula>
    </cfRule>
  </conditionalFormatting>
  <conditionalFormatting sqref="L49:L51">
    <cfRule type="cellIs" dxfId="106" priority="110" operator="equal">
      <formula>"At Risk"</formula>
    </cfRule>
    <cfRule type="cellIs" dxfId="105" priority="111" operator="equal">
      <formula>"On Track"</formula>
    </cfRule>
    <cfRule type="cellIs" dxfId="104" priority="112" operator="equal">
      <formula>"Missed"</formula>
    </cfRule>
  </conditionalFormatting>
  <conditionalFormatting sqref="L49:L51">
    <cfRule type="cellIs" dxfId="103" priority="109" operator="equal">
      <formula>"Forecast Miss"</formula>
    </cfRule>
  </conditionalFormatting>
  <conditionalFormatting sqref="L52:L53">
    <cfRule type="cellIs" dxfId="102" priority="106" operator="equal">
      <formula>"At Risk"</formula>
    </cfRule>
    <cfRule type="cellIs" dxfId="101" priority="107" operator="equal">
      <formula>"On Track"</formula>
    </cfRule>
    <cfRule type="cellIs" dxfId="100" priority="108" operator="equal">
      <formula>"Missed"</formula>
    </cfRule>
  </conditionalFormatting>
  <conditionalFormatting sqref="L52:L53">
    <cfRule type="cellIs" dxfId="99" priority="105" operator="equal">
      <formula>"Forecast Miss"</formula>
    </cfRule>
  </conditionalFormatting>
  <conditionalFormatting sqref="L55:L56">
    <cfRule type="cellIs" dxfId="98" priority="102" operator="equal">
      <formula>"At Risk"</formula>
    </cfRule>
    <cfRule type="cellIs" dxfId="97" priority="103" operator="equal">
      <formula>"On Track"</formula>
    </cfRule>
    <cfRule type="cellIs" dxfId="96" priority="104" operator="equal">
      <formula>"Missed"</formula>
    </cfRule>
  </conditionalFormatting>
  <conditionalFormatting sqref="L55:L56">
    <cfRule type="cellIs" dxfId="95" priority="101" operator="equal">
      <formula>"Forecast Miss"</formula>
    </cfRule>
  </conditionalFormatting>
  <conditionalFormatting sqref="L58:L60">
    <cfRule type="cellIs" dxfId="94" priority="98" operator="equal">
      <formula>"At Risk"</formula>
    </cfRule>
    <cfRule type="cellIs" dxfId="93" priority="99" operator="equal">
      <formula>"On Track"</formula>
    </cfRule>
    <cfRule type="cellIs" dxfId="92" priority="100" operator="equal">
      <formula>"Missed"</formula>
    </cfRule>
  </conditionalFormatting>
  <conditionalFormatting sqref="L58:L60">
    <cfRule type="cellIs" dxfId="91" priority="97" operator="equal">
      <formula>"Forecast Miss"</formula>
    </cfRule>
  </conditionalFormatting>
  <conditionalFormatting sqref="L61:L63">
    <cfRule type="cellIs" dxfId="90" priority="94" operator="equal">
      <formula>"At Risk"</formula>
    </cfRule>
    <cfRule type="cellIs" dxfId="89" priority="95" operator="equal">
      <formula>"On Track"</formula>
    </cfRule>
    <cfRule type="cellIs" dxfId="88" priority="96" operator="equal">
      <formula>"Missed"</formula>
    </cfRule>
  </conditionalFormatting>
  <conditionalFormatting sqref="L61:L63">
    <cfRule type="cellIs" dxfId="87" priority="93" operator="equal">
      <formula>"Forecast Miss"</formula>
    </cfRule>
  </conditionalFormatting>
  <conditionalFormatting sqref="L64:L66">
    <cfRule type="cellIs" dxfId="86" priority="90" operator="equal">
      <formula>"At Risk"</formula>
    </cfRule>
    <cfRule type="cellIs" dxfId="85" priority="91" operator="equal">
      <formula>"On Track"</formula>
    </cfRule>
    <cfRule type="cellIs" dxfId="84" priority="92" operator="equal">
      <formula>"Missed"</formula>
    </cfRule>
  </conditionalFormatting>
  <conditionalFormatting sqref="L64:L66">
    <cfRule type="cellIs" dxfId="83" priority="89" operator="equal">
      <formula>"Forecast Miss"</formula>
    </cfRule>
  </conditionalFormatting>
  <conditionalFormatting sqref="L67:L68">
    <cfRule type="cellIs" dxfId="82" priority="86" operator="equal">
      <formula>"At Risk"</formula>
    </cfRule>
    <cfRule type="cellIs" dxfId="81" priority="87" operator="equal">
      <formula>"On Track"</formula>
    </cfRule>
    <cfRule type="cellIs" dxfId="80" priority="88" operator="equal">
      <formula>"Missed"</formula>
    </cfRule>
  </conditionalFormatting>
  <conditionalFormatting sqref="L67:L68">
    <cfRule type="cellIs" dxfId="79" priority="85" operator="equal">
      <formula>"Forecast Miss"</formula>
    </cfRule>
  </conditionalFormatting>
  <conditionalFormatting sqref="L70:L72">
    <cfRule type="cellIs" dxfId="78" priority="82" operator="equal">
      <formula>"At Risk"</formula>
    </cfRule>
    <cfRule type="cellIs" dxfId="77" priority="83" operator="equal">
      <formula>"On Track"</formula>
    </cfRule>
    <cfRule type="cellIs" dxfId="76" priority="84" operator="equal">
      <formula>"Missed"</formula>
    </cfRule>
  </conditionalFormatting>
  <conditionalFormatting sqref="L70:L72">
    <cfRule type="cellIs" dxfId="75" priority="81" operator="equal">
      <formula>"Forecast Miss"</formula>
    </cfRule>
  </conditionalFormatting>
  <conditionalFormatting sqref="L76:L78">
    <cfRule type="cellIs" dxfId="74" priority="78" operator="equal">
      <formula>"At Risk"</formula>
    </cfRule>
    <cfRule type="cellIs" dxfId="73" priority="79" operator="equal">
      <formula>"On Track"</formula>
    </cfRule>
    <cfRule type="cellIs" dxfId="72" priority="80" operator="equal">
      <formula>"Missed"</formula>
    </cfRule>
  </conditionalFormatting>
  <conditionalFormatting sqref="L76:L78">
    <cfRule type="cellIs" dxfId="71" priority="77" operator="equal">
      <formula>"Forecast Miss"</formula>
    </cfRule>
  </conditionalFormatting>
  <conditionalFormatting sqref="L79:L81">
    <cfRule type="cellIs" dxfId="70" priority="74" operator="equal">
      <formula>"At Risk"</formula>
    </cfRule>
    <cfRule type="cellIs" dxfId="69" priority="75" operator="equal">
      <formula>"On Track"</formula>
    </cfRule>
    <cfRule type="cellIs" dxfId="68" priority="76" operator="equal">
      <formula>"Missed"</formula>
    </cfRule>
  </conditionalFormatting>
  <conditionalFormatting sqref="L79:L81">
    <cfRule type="cellIs" dxfId="67" priority="73" operator="equal">
      <formula>"Forecast Miss"</formula>
    </cfRule>
  </conditionalFormatting>
  <conditionalFormatting sqref="L82">
    <cfRule type="cellIs" dxfId="66" priority="70" operator="equal">
      <formula>"At Risk"</formula>
    </cfRule>
    <cfRule type="cellIs" dxfId="65" priority="71" operator="equal">
      <formula>"On Track"</formula>
    </cfRule>
    <cfRule type="cellIs" dxfId="64" priority="72" operator="equal">
      <formula>"Missed"</formula>
    </cfRule>
  </conditionalFormatting>
  <conditionalFormatting sqref="L82">
    <cfRule type="cellIs" dxfId="63" priority="69" operator="equal">
      <formula>"Forecast Miss"</formula>
    </cfRule>
  </conditionalFormatting>
  <conditionalFormatting sqref="L83">
    <cfRule type="cellIs" dxfId="62" priority="66" operator="equal">
      <formula>"At Risk"</formula>
    </cfRule>
    <cfRule type="cellIs" dxfId="61" priority="67" operator="equal">
      <formula>"On Track"</formula>
    </cfRule>
    <cfRule type="cellIs" dxfId="60" priority="68" operator="equal">
      <formula>"Missed"</formula>
    </cfRule>
  </conditionalFormatting>
  <conditionalFormatting sqref="L83">
    <cfRule type="cellIs" dxfId="59" priority="65" operator="equal">
      <formula>"Forecast Miss"</formula>
    </cfRule>
  </conditionalFormatting>
  <conditionalFormatting sqref="L84">
    <cfRule type="cellIs" dxfId="58" priority="62" operator="equal">
      <formula>"At Risk"</formula>
    </cfRule>
    <cfRule type="cellIs" dxfId="57" priority="63" operator="equal">
      <formula>"On Track"</formula>
    </cfRule>
    <cfRule type="cellIs" dxfId="56" priority="64" operator="equal">
      <formula>"Missed"</formula>
    </cfRule>
  </conditionalFormatting>
  <conditionalFormatting sqref="L84">
    <cfRule type="cellIs" dxfId="55" priority="61" operator="equal">
      <formula>"Forecast Miss"</formula>
    </cfRule>
  </conditionalFormatting>
  <conditionalFormatting sqref="L85">
    <cfRule type="cellIs" dxfId="54" priority="58" operator="equal">
      <formula>"At Risk"</formula>
    </cfRule>
    <cfRule type="cellIs" dxfId="53" priority="59" operator="equal">
      <formula>"On Track"</formula>
    </cfRule>
    <cfRule type="cellIs" dxfId="52" priority="60" operator="equal">
      <formula>"Missed"</formula>
    </cfRule>
  </conditionalFormatting>
  <conditionalFormatting sqref="L85">
    <cfRule type="cellIs" dxfId="51" priority="57" operator="equal">
      <formula>"Forecast Miss"</formula>
    </cfRule>
  </conditionalFormatting>
  <conditionalFormatting sqref="L86">
    <cfRule type="cellIs" dxfId="50" priority="54" operator="equal">
      <formula>"At Risk"</formula>
    </cfRule>
    <cfRule type="cellIs" dxfId="49" priority="55" operator="equal">
      <formula>"On Track"</formula>
    </cfRule>
    <cfRule type="cellIs" dxfId="48" priority="56" operator="equal">
      <formula>"Missed"</formula>
    </cfRule>
  </conditionalFormatting>
  <conditionalFormatting sqref="L86">
    <cfRule type="cellIs" dxfId="47" priority="53" operator="equal">
      <formula>"Forecast Miss"</formula>
    </cfRule>
  </conditionalFormatting>
  <conditionalFormatting sqref="L87">
    <cfRule type="cellIs" dxfId="46" priority="50" operator="equal">
      <formula>"At Risk"</formula>
    </cfRule>
    <cfRule type="cellIs" dxfId="45" priority="51" operator="equal">
      <formula>"On Track"</formula>
    </cfRule>
    <cfRule type="cellIs" dxfId="44" priority="52" operator="equal">
      <formula>"Missed"</formula>
    </cfRule>
  </conditionalFormatting>
  <conditionalFormatting sqref="L87">
    <cfRule type="cellIs" dxfId="43" priority="49" operator="equal">
      <formula>"Forecast Miss"</formula>
    </cfRule>
  </conditionalFormatting>
  <conditionalFormatting sqref="L88">
    <cfRule type="cellIs" dxfId="42" priority="46" operator="equal">
      <formula>"At Risk"</formula>
    </cfRule>
    <cfRule type="cellIs" dxfId="41" priority="47" operator="equal">
      <formula>"On Track"</formula>
    </cfRule>
    <cfRule type="cellIs" dxfId="40" priority="48" operator="equal">
      <formula>"Missed"</formula>
    </cfRule>
  </conditionalFormatting>
  <conditionalFormatting sqref="L88">
    <cfRule type="cellIs" dxfId="39" priority="45" operator="equal">
      <formula>"Forecast Miss"</formula>
    </cfRule>
  </conditionalFormatting>
  <conditionalFormatting sqref="L89">
    <cfRule type="cellIs" dxfId="38" priority="42" operator="equal">
      <formula>"At Risk"</formula>
    </cfRule>
    <cfRule type="cellIs" dxfId="37" priority="43" operator="equal">
      <formula>"On Track"</formula>
    </cfRule>
    <cfRule type="cellIs" dxfId="36" priority="44" operator="equal">
      <formula>"Missed"</formula>
    </cfRule>
  </conditionalFormatting>
  <conditionalFormatting sqref="L89">
    <cfRule type="cellIs" dxfId="35" priority="41" operator="equal">
      <formula>"Forecast Miss"</formula>
    </cfRule>
  </conditionalFormatting>
  <conditionalFormatting sqref="L110">
    <cfRule type="cellIs" dxfId="34" priority="38" operator="equal">
      <formula>"At Risk"</formula>
    </cfRule>
    <cfRule type="cellIs" dxfId="33" priority="39" operator="equal">
      <formula>"On Track"</formula>
    </cfRule>
    <cfRule type="cellIs" dxfId="32" priority="40" operator="equal">
      <formula>"Missed"</formula>
    </cfRule>
  </conditionalFormatting>
  <conditionalFormatting sqref="L110">
    <cfRule type="cellIs" dxfId="31" priority="37" operator="equal">
      <formula>"Forecast Miss"</formula>
    </cfRule>
  </conditionalFormatting>
  <conditionalFormatting sqref="L109">
    <cfRule type="cellIs" dxfId="30" priority="34" operator="equal">
      <formula>"At Risk"</formula>
    </cfRule>
    <cfRule type="cellIs" dxfId="29" priority="35" operator="equal">
      <formula>"On Track"</formula>
    </cfRule>
    <cfRule type="cellIs" dxfId="28" priority="36" operator="equal">
      <formula>"Missed"</formula>
    </cfRule>
  </conditionalFormatting>
  <conditionalFormatting sqref="L109">
    <cfRule type="cellIs" dxfId="27" priority="33" operator="equal">
      <formula>"Forecast Miss"</formula>
    </cfRule>
  </conditionalFormatting>
  <conditionalFormatting sqref="L108">
    <cfRule type="cellIs" dxfId="26" priority="30" operator="equal">
      <formula>"At Risk"</formula>
    </cfRule>
    <cfRule type="cellIs" dxfId="25" priority="31" operator="equal">
      <formula>"On Track"</formula>
    </cfRule>
    <cfRule type="cellIs" dxfId="24" priority="32" operator="equal">
      <formula>"Missed"</formula>
    </cfRule>
  </conditionalFormatting>
  <conditionalFormatting sqref="L108">
    <cfRule type="cellIs" dxfId="23" priority="29" operator="equal">
      <formula>"Forecast Miss"</formula>
    </cfRule>
  </conditionalFormatting>
  <conditionalFormatting sqref="L106">
    <cfRule type="cellIs" dxfId="22" priority="26" operator="equal">
      <formula>"At Risk"</formula>
    </cfRule>
    <cfRule type="cellIs" dxfId="21" priority="27" operator="equal">
      <formula>"On Track"</formula>
    </cfRule>
    <cfRule type="cellIs" dxfId="20" priority="28" operator="equal">
      <formula>"Missed"</formula>
    </cfRule>
  </conditionalFormatting>
  <conditionalFormatting sqref="L106">
    <cfRule type="cellIs" dxfId="19" priority="25" operator="equal">
      <formula>"Forecast Miss"</formula>
    </cfRule>
  </conditionalFormatting>
  <conditionalFormatting sqref="L107">
    <cfRule type="cellIs" dxfId="18" priority="22" operator="equal">
      <formula>"At Risk"</formula>
    </cfRule>
    <cfRule type="cellIs" dxfId="17" priority="23" operator="equal">
      <formula>"On Track"</formula>
    </cfRule>
    <cfRule type="cellIs" dxfId="16" priority="24" operator="equal">
      <formula>"Missed"</formula>
    </cfRule>
  </conditionalFormatting>
  <conditionalFormatting sqref="L107">
    <cfRule type="cellIs" dxfId="15" priority="21" operator="equal">
      <formula>"Forecast Miss"</formula>
    </cfRule>
  </conditionalFormatting>
  <conditionalFormatting sqref="L104">
    <cfRule type="cellIs" dxfId="14" priority="18" operator="equal">
      <formula>"At Risk"</formula>
    </cfRule>
    <cfRule type="cellIs" dxfId="13" priority="19" operator="equal">
      <formula>"On Track"</formula>
    </cfRule>
    <cfRule type="cellIs" dxfId="12" priority="20" operator="equal">
      <formula>"Missed"</formula>
    </cfRule>
  </conditionalFormatting>
  <conditionalFormatting sqref="L104">
    <cfRule type="cellIs" dxfId="11" priority="17" operator="equal">
      <formula>"Forecast Miss"</formula>
    </cfRule>
  </conditionalFormatting>
  <conditionalFormatting sqref="L105">
    <cfRule type="cellIs" dxfId="10" priority="14" operator="equal">
      <formula>"At Risk"</formula>
    </cfRule>
    <cfRule type="cellIs" dxfId="9" priority="15" operator="equal">
      <formula>"On Track"</formula>
    </cfRule>
    <cfRule type="cellIs" dxfId="8" priority="16" operator="equal">
      <formula>"Missed"</formula>
    </cfRule>
  </conditionalFormatting>
  <conditionalFormatting sqref="L102">
    <cfRule type="cellIs" dxfId="7" priority="10" operator="equal">
      <formula>"At Risk"</formula>
    </cfRule>
    <cfRule type="cellIs" dxfId="6" priority="11" operator="equal">
      <formula>"On Track"</formula>
    </cfRule>
    <cfRule type="cellIs" dxfId="5" priority="12" operator="equal">
      <formula>"Missed"</formula>
    </cfRule>
  </conditionalFormatting>
  <conditionalFormatting sqref="L102">
    <cfRule type="cellIs" dxfId="4" priority="9" operator="equal">
      <formula>"Forecast Miss"</formula>
    </cfRule>
  </conditionalFormatting>
  <conditionalFormatting sqref="L90:L101">
    <cfRule type="cellIs" dxfId="3" priority="2" operator="equal">
      <formula>"At Risk"</formula>
    </cfRule>
    <cfRule type="cellIs" dxfId="2" priority="3" operator="equal">
      <formula>"On Track"</formula>
    </cfRule>
    <cfRule type="cellIs" dxfId="1" priority="4" operator="equal">
      <formula>"Missed"</formula>
    </cfRule>
  </conditionalFormatting>
  <conditionalFormatting sqref="L90:L101">
    <cfRule type="cellIs" dxfId="0" priority="1" operator="equal">
      <formula>"Forecast Miss"</formula>
    </cfRule>
  </conditionalFormatting>
  <dataValidations xWindow="844" yWindow="560" count="3">
    <dataValidation allowBlank="1" showInputMessage="1" showErrorMessage="1" prompt="Comments of anykind including KPI's at risk of failing" sqref="M48:N110 T56:V57 O56:O57 M2:M8 M19:M47 N3:N46"/>
    <dataValidation allowBlank="1" showInputMessage="1" showErrorMessage="1" prompt="Details of any actions to prevent an at risk KPI from failing, or actions to prevent a KPI from failing in the future if one has previously failed." sqref="N2 O58:O110 O2:O55"/>
    <dataValidation type="list" allowBlank="1" showInputMessage="1" showErrorMessage="1" sqref="L3:L110">
      <formula1>"On Track, At Risk, Missed, Forecast Miss, Cannot Determine, Not Due for Reporting"</formula1>
    </dataValidation>
  </dataValidations>
  <pageMargins left="0.23622047244094491" right="0.23622047244094491" top="0.74803149606299213" bottom="0.74803149606299213" header="0.31496062992125984" footer="0.31496062992125984"/>
  <pageSetup paperSize="8" scale="91" fitToHeight="0" orientation="landscape" cellComments="asDisplayed" r:id="rId1"/>
  <headerFooter>
    <oddHeader>&amp;C&amp;"-,Bold"&amp;12&amp;F</oddHeader>
    <oddFooter>Page &amp;P of &amp;N</oddFooter>
  </headerFooter>
  <rowBreaks count="2" manualBreakCount="2">
    <brk id="33" max="13" man="1"/>
    <brk id="44" max="16383" man="1"/>
  </rowBreak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W26"/>
  <sheetViews>
    <sheetView topLeftCell="M1" workbookViewId="0">
      <selection activeCell="R4" sqref="R4"/>
    </sheetView>
  </sheetViews>
  <sheetFormatPr defaultRowHeight="14.4"/>
  <cols>
    <col min="1" max="1" width="11.33203125" bestFit="1" customWidth="1"/>
    <col min="2" max="2" width="20" customWidth="1"/>
    <col min="3" max="3" width="16.33203125" customWidth="1"/>
    <col min="4" max="6" width="3" customWidth="1"/>
    <col min="7" max="7" width="11.33203125" bestFit="1" customWidth="1"/>
    <col min="8" max="8" width="18.44140625" customWidth="1"/>
    <col min="9" max="9" width="16.33203125" customWidth="1"/>
    <col min="10" max="11" width="2" customWidth="1"/>
    <col min="12" max="12" width="7" customWidth="1"/>
    <col min="18" max="18" width="13.109375" customWidth="1"/>
    <col min="19" max="19" width="17.88671875" customWidth="1"/>
    <col min="20" max="20" width="15.88671875" customWidth="1"/>
    <col min="21" max="21" width="13.109375" customWidth="1"/>
    <col min="22" max="22" width="17.88671875" customWidth="1"/>
  </cols>
  <sheetData>
    <row r="1" spans="2:23">
      <c r="R1" s="54" t="s">
        <v>709</v>
      </c>
      <c r="S1" s="101" t="s">
        <v>765</v>
      </c>
      <c r="U1" s="54" t="s">
        <v>709</v>
      </c>
      <c r="V1" s="101" t="s">
        <v>765</v>
      </c>
    </row>
    <row r="2" spans="2:23">
      <c r="B2" s="54" t="s">
        <v>763</v>
      </c>
      <c r="C2" s="54" t="s">
        <v>762</v>
      </c>
    </row>
    <row r="3" spans="2:23">
      <c r="B3" s="54" t="s">
        <v>761</v>
      </c>
      <c r="C3" s="101">
        <v>1</v>
      </c>
      <c r="D3" s="101">
        <v>2</v>
      </c>
      <c r="E3" s="101">
        <v>3</v>
      </c>
      <c r="F3" s="101">
        <v>4</v>
      </c>
      <c r="H3" s="54" t="s">
        <v>763</v>
      </c>
      <c r="I3" s="54" t="s">
        <v>762</v>
      </c>
      <c r="R3" s="54" t="s">
        <v>761</v>
      </c>
      <c r="U3" s="54" t="s">
        <v>761</v>
      </c>
    </row>
    <row r="4" spans="2:23">
      <c r="B4" s="55" t="s">
        <v>764</v>
      </c>
      <c r="C4" s="53">
        <v>24</v>
      </c>
      <c r="D4" s="53">
        <v>18</v>
      </c>
      <c r="E4" s="53">
        <v>22</v>
      </c>
      <c r="F4" s="53">
        <v>14</v>
      </c>
    </row>
    <row r="5" spans="2:23">
      <c r="B5" s="55" t="s">
        <v>229</v>
      </c>
      <c r="C5" s="53">
        <v>6</v>
      </c>
      <c r="D5" s="53">
        <v>2</v>
      </c>
      <c r="E5" s="53">
        <v>8</v>
      </c>
      <c r="F5" s="53"/>
      <c r="H5" s="54" t="s">
        <v>761</v>
      </c>
    </row>
    <row r="6" spans="2:23">
      <c r="B6" s="55" t="s">
        <v>621</v>
      </c>
      <c r="C6" s="53"/>
      <c r="D6" s="53"/>
      <c r="E6" s="53">
        <v>3</v>
      </c>
      <c r="F6" s="53"/>
    </row>
    <row r="7" spans="2:23">
      <c r="B7" s="55" t="s">
        <v>476</v>
      </c>
      <c r="C7" s="53"/>
      <c r="D7" s="53">
        <v>1</v>
      </c>
      <c r="E7" s="53">
        <v>1</v>
      </c>
      <c r="F7" s="53"/>
    </row>
    <row r="8" spans="2:23">
      <c r="B8" s="55" t="s">
        <v>620</v>
      </c>
      <c r="C8" s="53">
        <v>3</v>
      </c>
      <c r="D8" s="53">
        <v>3</v>
      </c>
      <c r="E8" s="53">
        <v>4</v>
      </c>
      <c r="F8" s="53">
        <v>1</v>
      </c>
    </row>
    <row r="9" spans="2:23" s="56" customFormat="1">
      <c r="B9" s="55"/>
      <c r="C9" s="53"/>
      <c r="D9" s="53"/>
      <c r="E9" s="53"/>
      <c r="F9" s="53"/>
      <c r="R9"/>
      <c r="S9"/>
      <c r="T9"/>
      <c r="U9"/>
      <c r="V9"/>
      <c r="W9"/>
    </row>
    <row r="10" spans="2:23" s="56" customFormat="1">
      <c r="B10" s="55"/>
      <c r="C10" s="53"/>
      <c r="D10" s="53"/>
      <c r="E10" s="53"/>
      <c r="F10" s="53"/>
      <c r="R10"/>
      <c r="S10"/>
      <c r="T10"/>
      <c r="U10"/>
      <c r="V10"/>
      <c r="W10"/>
    </row>
    <row r="11" spans="2:23" s="56" customFormat="1">
      <c r="B11" s="55"/>
      <c r="C11" s="53"/>
      <c r="D11" s="53"/>
      <c r="E11" s="53"/>
      <c r="F11" s="53"/>
      <c r="R11"/>
      <c r="S11"/>
      <c r="T11"/>
      <c r="U11"/>
      <c r="V11"/>
      <c r="W11"/>
    </row>
    <row r="15" spans="2:23">
      <c r="B15" s="54" t="s">
        <v>761</v>
      </c>
      <c r="C15" t="s">
        <v>763</v>
      </c>
      <c r="E15" t="s">
        <v>777</v>
      </c>
    </row>
    <row r="16" spans="2:23">
      <c r="B16" s="55" t="s">
        <v>793</v>
      </c>
      <c r="C16" s="53">
        <v>110</v>
      </c>
      <c r="E16">
        <f>IFERROR(GETPIVOTDATA("Reference",$B$15,"RAG Status","R"),0)</f>
        <v>0</v>
      </c>
    </row>
    <row r="22" spans="2:7">
      <c r="B22" t="s">
        <v>763</v>
      </c>
      <c r="D22" s="56"/>
      <c r="E22" s="56" t="s">
        <v>778</v>
      </c>
      <c r="F22" s="56"/>
    </row>
    <row r="23" spans="2:7">
      <c r="B23" s="53">
        <v>110</v>
      </c>
      <c r="D23" s="56"/>
      <c r="E23" s="56">
        <f>GETPIVOTDATA("Reference",$B$22)</f>
        <v>110</v>
      </c>
      <c r="F23" s="56"/>
    </row>
    <row r="24" spans="2:7">
      <c r="D24" s="56"/>
      <c r="E24" s="56"/>
      <c r="F24" s="56"/>
    </row>
    <row r="25" spans="2:7">
      <c r="E25" t="s">
        <v>779</v>
      </c>
      <c r="G25" t="s">
        <v>780</v>
      </c>
    </row>
    <row r="26" spans="2:7">
      <c r="E26">
        <f>E23-E16</f>
        <v>110</v>
      </c>
      <c r="G26" t="str">
        <f>CONCATENATE(E26," of ",E23)</f>
        <v>110 of 110</v>
      </c>
    </row>
  </sheetData>
  <pageMargins left="0.7" right="0.7" top="0.75" bottom="0.75" header="0.3" footer="0.3"/>
  <pageSetup paperSize="9" orientation="portrait"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84"/>
  <sheetViews>
    <sheetView workbookViewId="0">
      <selection activeCell="C16" sqref="C16:H16"/>
    </sheetView>
  </sheetViews>
  <sheetFormatPr defaultRowHeight="15.6"/>
  <cols>
    <col min="1" max="1" width="8.88671875" style="12"/>
    <col min="2" max="2" width="18.88671875" style="9" customWidth="1"/>
    <col min="3" max="3" width="19.6640625" style="9" customWidth="1"/>
    <col min="4" max="4" width="30.88671875" style="9" customWidth="1"/>
    <col min="5" max="6" width="4.6640625" style="9" customWidth="1"/>
    <col min="7" max="10" width="4.33203125" style="9" customWidth="1"/>
    <col min="11" max="11" width="17.5546875" customWidth="1"/>
    <col min="12" max="12" width="14.109375" customWidth="1"/>
  </cols>
  <sheetData>
    <row r="1" spans="1:10">
      <c r="A1" s="14" t="s">
        <v>481</v>
      </c>
    </row>
    <row r="2" spans="1:10" ht="29.4" customHeight="1">
      <c r="A2" s="12">
        <v>1</v>
      </c>
      <c r="B2" s="194" t="s">
        <v>749</v>
      </c>
      <c r="C2" s="194"/>
      <c r="D2" s="194"/>
      <c r="E2" s="194"/>
      <c r="F2" s="194"/>
      <c r="G2" s="194"/>
      <c r="H2" s="194"/>
      <c r="I2" s="194"/>
      <c r="J2" s="24"/>
    </row>
    <row r="3" spans="1:10">
      <c r="A3" s="12">
        <v>2</v>
      </c>
      <c r="B3" s="192" t="s">
        <v>482</v>
      </c>
      <c r="C3" s="192"/>
      <c r="D3" s="192"/>
      <c r="E3" s="192"/>
      <c r="F3" s="192"/>
      <c r="G3" s="192"/>
      <c r="H3" s="192"/>
      <c r="I3" s="192"/>
      <c r="J3" s="192"/>
    </row>
    <row r="4" spans="1:10" ht="22.95" customHeight="1">
      <c r="A4" s="20" t="s">
        <v>665</v>
      </c>
      <c r="B4" s="13"/>
      <c r="C4" s="13"/>
      <c r="D4" s="13"/>
      <c r="E4" s="13"/>
      <c r="F4" s="13"/>
      <c r="G4" s="13"/>
      <c r="H4" s="13"/>
      <c r="I4" s="13"/>
      <c r="J4" s="13"/>
    </row>
    <row r="5" spans="1:10" ht="59.4" customHeight="1">
      <c r="A5" s="12">
        <v>3</v>
      </c>
      <c r="B5" s="195" t="s">
        <v>750</v>
      </c>
      <c r="C5" s="195"/>
      <c r="D5" s="195"/>
      <c r="E5" s="195"/>
      <c r="F5" s="195"/>
      <c r="G5" s="195"/>
      <c r="H5" s="195"/>
      <c r="I5" s="195"/>
      <c r="J5" s="25"/>
    </row>
    <row r="6" spans="1:10">
      <c r="A6" s="12">
        <v>4</v>
      </c>
      <c r="B6" s="193" t="s">
        <v>647</v>
      </c>
      <c r="C6" s="193"/>
      <c r="D6" s="193"/>
      <c r="E6" s="193"/>
      <c r="F6" s="193"/>
      <c r="G6" s="193"/>
      <c r="H6" s="193"/>
      <c r="I6" s="193"/>
      <c r="J6" s="193"/>
    </row>
    <row r="7" spans="1:10" ht="49.95" customHeight="1">
      <c r="A7" s="12">
        <v>5</v>
      </c>
      <c r="B7" s="196" t="s">
        <v>669</v>
      </c>
      <c r="C7" s="196"/>
      <c r="D7" s="196"/>
      <c r="E7" s="196"/>
      <c r="F7" s="196"/>
      <c r="G7" s="196"/>
      <c r="H7" s="196"/>
      <c r="I7" s="196"/>
      <c r="J7" s="26"/>
    </row>
    <row r="8" spans="1:10" ht="16.2" thickBot="1">
      <c r="A8" s="12">
        <v>6</v>
      </c>
      <c r="B8" s="17" t="s">
        <v>660</v>
      </c>
      <c r="C8"/>
      <c r="D8"/>
    </row>
    <row r="9" spans="1:10" ht="16.2" thickBot="1">
      <c r="B9" s="15" t="s">
        <v>0</v>
      </c>
      <c r="C9" s="16" t="s">
        <v>648</v>
      </c>
      <c r="D9" s="16" t="s">
        <v>8</v>
      </c>
    </row>
    <row r="10" spans="1:10" ht="31.2" customHeight="1" thickBot="1">
      <c r="B10" s="22" t="s">
        <v>607</v>
      </c>
      <c r="C10" s="23" t="s">
        <v>649</v>
      </c>
      <c r="D10" s="23" t="s">
        <v>650</v>
      </c>
    </row>
    <row r="11" spans="1:10" ht="51" customHeight="1" thickBot="1">
      <c r="B11" s="22" t="s">
        <v>651</v>
      </c>
      <c r="C11" s="23" t="s">
        <v>652</v>
      </c>
      <c r="D11" s="23" t="s">
        <v>653</v>
      </c>
    </row>
    <row r="12" spans="1:10" ht="51.6" customHeight="1" thickBot="1">
      <c r="B12" s="22" t="s">
        <v>654</v>
      </c>
      <c r="C12" s="23" t="s">
        <v>655</v>
      </c>
      <c r="D12" s="23" t="s">
        <v>656</v>
      </c>
    </row>
    <row r="13" spans="1:10" ht="42" customHeight="1" thickBot="1">
      <c r="B13" s="22" t="s">
        <v>657</v>
      </c>
      <c r="C13" s="23" t="s">
        <v>658</v>
      </c>
      <c r="D13" s="23" t="s">
        <v>659</v>
      </c>
    </row>
    <row r="14" spans="1:10">
      <c r="A14" s="12">
        <v>7</v>
      </c>
      <c r="B14" s="9" t="s">
        <v>663</v>
      </c>
    </row>
    <row r="15" spans="1:10" ht="43.2" customHeight="1">
      <c r="A15" s="12">
        <v>8</v>
      </c>
      <c r="B15" s="18" t="s">
        <v>273</v>
      </c>
      <c r="C15" s="191" t="s">
        <v>641</v>
      </c>
      <c r="D15" s="191"/>
      <c r="E15" s="191"/>
      <c r="F15" s="191"/>
      <c r="G15" s="191"/>
      <c r="H15" s="191"/>
    </row>
    <row r="16" spans="1:10">
      <c r="A16" s="12">
        <v>9</v>
      </c>
      <c r="B16" s="18" t="s">
        <v>280</v>
      </c>
      <c r="C16" s="191" t="s">
        <v>664</v>
      </c>
      <c r="D16" s="191"/>
      <c r="E16" s="191"/>
      <c r="F16" s="191"/>
      <c r="G16" s="191"/>
      <c r="H16" s="191"/>
    </row>
    <row r="17" spans="1:14">
      <c r="A17" s="12">
        <v>10</v>
      </c>
      <c r="B17" s="18" t="s">
        <v>287</v>
      </c>
      <c r="C17" s="191" t="s">
        <v>642</v>
      </c>
      <c r="D17" s="191"/>
      <c r="E17" s="191"/>
      <c r="F17" s="191"/>
      <c r="G17" s="191"/>
      <c r="H17" s="191"/>
    </row>
    <row r="18" spans="1:14">
      <c r="A18" s="12">
        <v>11</v>
      </c>
      <c r="B18" s="18" t="s">
        <v>365</v>
      </c>
      <c r="C18" s="191" t="s">
        <v>643</v>
      </c>
      <c r="D18" s="191"/>
      <c r="E18" s="191"/>
      <c r="F18" s="191"/>
      <c r="G18" s="191"/>
      <c r="H18" s="191"/>
    </row>
    <row r="19" spans="1:14">
      <c r="A19" s="12">
        <v>12</v>
      </c>
      <c r="B19" s="18" t="s">
        <v>372</v>
      </c>
      <c r="C19" s="191" t="s">
        <v>643</v>
      </c>
      <c r="D19" s="191"/>
      <c r="E19" s="191"/>
      <c r="F19" s="191"/>
      <c r="G19" s="191"/>
      <c r="H19" s="191"/>
    </row>
    <row r="20" spans="1:14">
      <c r="A20" s="12">
        <v>13</v>
      </c>
      <c r="B20" s="18" t="s">
        <v>377</v>
      </c>
      <c r="C20" s="191" t="s">
        <v>643</v>
      </c>
      <c r="D20" s="191"/>
      <c r="E20" s="191"/>
      <c r="F20" s="191"/>
      <c r="G20" s="191"/>
      <c r="H20" s="191"/>
    </row>
    <row r="21" spans="1:14">
      <c r="A21" s="12">
        <v>14</v>
      </c>
      <c r="B21" s="21" t="s">
        <v>666</v>
      </c>
      <c r="C21" s="21" t="s">
        <v>667</v>
      </c>
    </row>
    <row r="22" spans="1:14">
      <c r="A22" s="12">
        <v>15</v>
      </c>
      <c r="B22" s="21" t="s">
        <v>751</v>
      </c>
      <c r="C22" s="21"/>
    </row>
    <row r="23" spans="1:14" ht="110.4">
      <c r="B23" s="32" t="s">
        <v>697</v>
      </c>
      <c r="C23" s="33" t="s">
        <v>752</v>
      </c>
      <c r="D23" s="34" t="s">
        <v>698</v>
      </c>
      <c r="E23" s="39" t="s">
        <v>699</v>
      </c>
      <c r="F23" s="35" t="s">
        <v>700</v>
      </c>
      <c r="G23" s="40" t="s">
        <v>701</v>
      </c>
      <c r="H23" s="41" t="s">
        <v>702</v>
      </c>
      <c r="I23" s="36" t="s">
        <v>703</v>
      </c>
      <c r="J23" s="37" t="s">
        <v>704</v>
      </c>
      <c r="K23" s="27" t="s">
        <v>695</v>
      </c>
      <c r="L23" s="27" t="s">
        <v>753</v>
      </c>
      <c r="M23" s="27" t="s">
        <v>626</v>
      </c>
      <c r="N23" s="28" t="s">
        <v>696</v>
      </c>
    </row>
    <row r="24" spans="1:14" ht="55.2">
      <c r="B24" s="29">
        <v>2</v>
      </c>
      <c r="C24" s="42">
        <v>33</v>
      </c>
      <c r="D24" s="38">
        <v>19.3</v>
      </c>
      <c r="E24" s="38"/>
      <c r="F24" s="38"/>
      <c r="G24" s="38"/>
      <c r="H24" s="38"/>
      <c r="I24" s="38"/>
      <c r="J24" s="38"/>
      <c r="K24" s="44" t="s">
        <v>671</v>
      </c>
      <c r="L24" s="44" t="s">
        <v>672</v>
      </c>
      <c r="M24" s="43" t="s">
        <v>673</v>
      </c>
      <c r="N24" s="45" t="s">
        <v>634</v>
      </c>
    </row>
    <row r="25" spans="1:14" ht="27.6">
      <c r="B25" s="30">
        <v>3</v>
      </c>
      <c r="C25" s="42">
        <v>39</v>
      </c>
      <c r="D25" s="38">
        <v>23</v>
      </c>
      <c r="E25" s="38"/>
      <c r="F25" s="38"/>
      <c r="G25" s="38"/>
      <c r="H25" s="38"/>
      <c r="I25" s="38"/>
      <c r="J25" s="38"/>
      <c r="K25" s="43" t="s">
        <v>674</v>
      </c>
      <c r="L25" s="44" t="s">
        <v>675</v>
      </c>
      <c r="M25" s="43" t="s">
        <v>676</v>
      </c>
      <c r="N25" s="45" t="s">
        <v>677</v>
      </c>
    </row>
    <row r="26" spans="1:14" ht="27.6">
      <c r="B26" s="30">
        <v>3</v>
      </c>
      <c r="C26" s="42">
        <v>55</v>
      </c>
      <c r="D26" s="38">
        <v>36</v>
      </c>
      <c r="E26" s="38"/>
      <c r="F26" s="38"/>
      <c r="G26" s="38"/>
      <c r="H26" s="38"/>
      <c r="I26" s="38"/>
      <c r="J26" s="38"/>
      <c r="K26" s="43" t="s">
        <v>678</v>
      </c>
      <c r="L26" s="43" t="s">
        <v>679</v>
      </c>
      <c r="M26" s="43" t="s">
        <v>680</v>
      </c>
      <c r="N26" s="45" t="s">
        <v>639</v>
      </c>
    </row>
    <row r="27" spans="1:14" ht="138">
      <c r="B27" s="30">
        <v>3</v>
      </c>
      <c r="C27" s="42">
        <v>57</v>
      </c>
      <c r="D27" s="38">
        <v>38.1</v>
      </c>
      <c r="E27" s="38"/>
      <c r="F27" s="38"/>
      <c r="G27" s="38"/>
      <c r="H27" s="38"/>
      <c r="I27" s="38"/>
      <c r="J27" s="38"/>
      <c r="K27" s="43" t="s">
        <v>681</v>
      </c>
      <c r="L27" s="43" t="s">
        <v>682</v>
      </c>
      <c r="M27" s="43" t="s">
        <v>676</v>
      </c>
      <c r="N27" s="45" t="s">
        <v>677</v>
      </c>
    </row>
    <row r="28" spans="1:14" ht="41.4">
      <c r="B28" s="30">
        <v>3</v>
      </c>
      <c r="C28" s="42">
        <v>58</v>
      </c>
      <c r="D28" s="38">
        <v>38.200000000000003</v>
      </c>
      <c r="E28" s="38"/>
      <c r="F28" s="38"/>
      <c r="G28" s="38"/>
      <c r="H28" s="38"/>
      <c r="I28" s="38"/>
      <c r="J28" s="38"/>
      <c r="K28" s="43"/>
      <c r="L28" s="43" t="s">
        <v>683</v>
      </c>
      <c r="M28" s="43" t="s">
        <v>676</v>
      </c>
      <c r="N28" s="45" t="s">
        <v>677</v>
      </c>
    </row>
    <row r="29" spans="1:14" ht="27.6">
      <c r="B29" s="30">
        <v>3</v>
      </c>
      <c r="C29" s="42">
        <v>59</v>
      </c>
      <c r="D29" s="38">
        <v>38.299999999999997</v>
      </c>
      <c r="E29" s="38"/>
      <c r="F29" s="38"/>
      <c r="G29" s="38"/>
      <c r="H29" s="38"/>
      <c r="I29" s="38"/>
      <c r="J29" s="38"/>
      <c r="K29" s="43"/>
      <c r="L29" s="43" t="s">
        <v>684</v>
      </c>
      <c r="M29" s="43" t="s">
        <v>676</v>
      </c>
      <c r="N29" s="45" t="s">
        <v>677</v>
      </c>
    </row>
    <row r="30" spans="1:14" ht="27.6">
      <c r="B30" s="30">
        <v>3</v>
      </c>
      <c r="C30" s="42">
        <v>60</v>
      </c>
      <c r="D30" s="38">
        <v>38.4</v>
      </c>
      <c r="E30" s="38"/>
      <c r="F30" s="38"/>
      <c r="G30" s="38"/>
      <c r="H30" s="38"/>
      <c r="I30" s="38"/>
      <c r="J30" s="38"/>
      <c r="K30" s="43"/>
      <c r="L30" s="43" t="s">
        <v>685</v>
      </c>
      <c r="M30" s="43" t="s">
        <v>676</v>
      </c>
      <c r="N30" s="45" t="s">
        <v>677</v>
      </c>
    </row>
    <row r="31" spans="1:14" ht="27.6">
      <c r="B31" s="30">
        <v>3</v>
      </c>
      <c r="C31" s="42">
        <v>61</v>
      </c>
      <c r="D31" s="38">
        <v>38.5</v>
      </c>
      <c r="E31" s="38"/>
      <c r="F31" s="38"/>
      <c r="G31" s="38"/>
      <c r="H31" s="38"/>
      <c r="I31" s="38"/>
      <c r="J31" s="38"/>
      <c r="K31" s="197"/>
      <c r="L31" s="43" t="s">
        <v>686</v>
      </c>
      <c r="M31" s="43" t="s">
        <v>676</v>
      </c>
      <c r="N31" s="45" t="s">
        <v>677</v>
      </c>
    </row>
    <row r="32" spans="1:14" ht="55.2">
      <c r="B32" s="31">
        <v>4</v>
      </c>
      <c r="C32" s="42">
        <v>66</v>
      </c>
      <c r="D32" s="38">
        <v>43</v>
      </c>
      <c r="E32" s="38"/>
      <c r="F32" s="38"/>
      <c r="G32" s="38"/>
      <c r="H32" s="38"/>
      <c r="I32" s="38"/>
      <c r="J32" s="38"/>
      <c r="K32" s="197" t="s">
        <v>687</v>
      </c>
      <c r="L32" s="43" t="s">
        <v>688</v>
      </c>
      <c r="M32" s="43" t="s">
        <v>676</v>
      </c>
      <c r="N32" s="45" t="s">
        <v>637</v>
      </c>
    </row>
    <row r="33" spans="2:14" ht="41.4">
      <c r="B33" s="31">
        <v>4</v>
      </c>
      <c r="C33" s="42">
        <v>71</v>
      </c>
      <c r="D33" s="38">
        <v>47</v>
      </c>
      <c r="E33" s="38"/>
      <c r="F33" s="38"/>
      <c r="G33" s="38"/>
      <c r="H33" s="38"/>
      <c r="I33" s="38"/>
      <c r="J33" s="38"/>
      <c r="K33" s="197" t="s">
        <v>689</v>
      </c>
      <c r="L33" s="43" t="s">
        <v>690</v>
      </c>
      <c r="M33" s="43" t="s">
        <v>691</v>
      </c>
      <c r="N33" s="45" t="s">
        <v>692</v>
      </c>
    </row>
    <row r="34" spans="2:14" ht="27.6">
      <c r="B34" s="31">
        <v>4</v>
      </c>
      <c r="C34" s="42">
        <v>72</v>
      </c>
      <c r="D34" s="38">
        <v>48</v>
      </c>
      <c r="E34" s="38"/>
      <c r="F34" s="38"/>
      <c r="G34" s="38"/>
      <c r="H34" s="38"/>
      <c r="I34" s="38"/>
      <c r="J34" s="38"/>
      <c r="K34" s="198" t="s">
        <v>693</v>
      </c>
      <c r="L34" s="43"/>
      <c r="M34" s="43" t="s">
        <v>676</v>
      </c>
      <c r="N34" s="45" t="s">
        <v>694</v>
      </c>
    </row>
    <row r="35" spans="2:14">
      <c r="K35" s="199"/>
    </row>
    <row r="36" spans="2:14">
      <c r="K36" s="199"/>
    </row>
    <row r="37" spans="2:14">
      <c r="K37" s="199"/>
    </row>
    <row r="38" spans="2:14">
      <c r="K38" s="199"/>
    </row>
    <row r="39" spans="2:14">
      <c r="K39" s="199"/>
    </row>
    <row r="40" spans="2:14">
      <c r="K40" s="199"/>
    </row>
    <row r="41" spans="2:14">
      <c r="K41" s="199"/>
    </row>
    <row r="42" spans="2:14">
      <c r="K42" s="199"/>
    </row>
    <row r="45" spans="2:14">
      <c r="K45" s="199"/>
    </row>
    <row r="46" spans="2:14">
      <c r="K46" s="199"/>
    </row>
    <row r="58" spans="2:2">
      <c r="B58" s="200"/>
    </row>
    <row r="59" spans="2:2">
      <c r="B59" s="200"/>
    </row>
    <row r="60" spans="2:2">
      <c r="B60" s="200"/>
    </row>
    <row r="61" spans="2:2">
      <c r="B61" s="200"/>
    </row>
    <row r="62" spans="2:2">
      <c r="B62" s="200"/>
    </row>
    <row r="80" spans="11:11">
      <c r="K80" s="199"/>
    </row>
    <row r="81" spans="11:11">
      <c r="K81" s="199"/>
    </row>
    <row r="82" spans="11:11">
      <c r="K82" s="199"/>
    </row>
    <row r="83" spans="11:11">
      <c r="K83" s="199"/>
    </row>
    <row r="84" spans="11:11">
      <c r="K84" s="199"/>
    </row>
  </sheetData>
  <mergeCells count="16">
    <mergeCell ref="K31:K36"/>
    <mergeCell ref="K80:K84"/>
    <mergeCell ref="K45:K46"/>
    <mergeCell ref="K37:K42"/>
    <mergeCell ref="B58:B62"/>
    <mergeCell ref="C20:H20"/>
    <mergeCell ref="B3:J3"/>
    <mergeCell ref="B6:J6"/>
    <mergeCell ref="B2:I2"/>
    <mergeCell ref="B5:I5"/>
    <mergeCell ref="B7:I7"/>
    <mergeCell ref="C15:H15"/>
    <mergeCell ref="C16:H16"/>
    <mergeCell ref="C17:H17"/>
    <mergeCell ref="C18:H18"/>
    <mergeCell ref="C19:H19"/>
  </mergeCells>
  <hyperlinks>
    <hyperlink ref="C31" location="KPI_8!A1" display="KPI_8!A1"/>
    <hyperlink ref="C30" location="KPI_7!A1" display="KPI_7!A1"/>
    <hyperlink ref="C29" location="KPI_6!A1" display="KPI_6!A1"/>
    <hyperlink ref="C28" location="KPI_5b!A1" display="KPI_5b!A1"/>
    <hyperlink ref="C27" location="KPI_5a!A1" display="KPI_5a!A1"/>
    <hyperlink ref="C26" location="KPI_4!A1" display="KPI_4!A1"/>
    <hyperlink ref="C25" location="KPI_3!A1" display="KPI_3!A1"/>
    <hyperlink ref="C24" location="KPI_1!A1" display="KPI_1!A1"/>
  </hyperlink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M30"/>
  <sheetViews>
    <sheetView showGridLines="0" topLeftCell="A7" zoomScaleNormal="100" workbookViewId="0"/>
  </sheetViews>
  <sheetFormatPr defaultRowHeight="14.4"/>
  <cols>
    <col min="1" max="1" width="1.5546875" style="46" customWidth="1"/>
    <col min="2" max="6" width="5.5546875" style="46" customWidth="1"/>
    <col min="7" max="7" width="1.88671875" style="46" customWidth="1"/>
    <col min="8" max="9" width="5.33203125" style="46" customWidth="1"/>
    <col min="10" max="14" width="5.33203125" customWidth="1"/>
    <col min="15" max="15" width="5.33203125" style="46" customWidth="1"/>
    <col min="16" max="31" width="5.33203125" customWidth="1"/>
    <col min="32" max="32" width="2.5546875" customWidth="1"/>
    <col min="33" max="34" width="4.88671875" customWidth="1"/>
    <col min="35" max="36" width="5" customWidth="1"/>
    <col min="37" max="37" width="5.44140625" customWidth="1"/>
    <col min="38" max="38" width="4.33203125" customWidth="1"/>
  </cols>
  <sheetData>
    <row r="1" spans="1:39" s="46" customFormat="1" ht="12.75" customHeight="1">
      <c r="A1" s="47"/>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row>
    <row r="2" spans="1:39" s="46" customFormat="1" ht="12.75" customHeight="1">
      <c r="A2" s="47"/>
      <c r="B2" s="205" t="s">
        <v>754</v>
      </c>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t="s">
        <v>788</v>
      </c>
      <c r="AH2" s="205"/>
      <c r="AI2" s="205"/>
      <c r="AJ2" s="205"/>
      <c r="AK2" s="205"/>
      <c r="AL2" s="47"/>
    </row>
    <row r="3" spans="1:39" s="46" customFormat="1" ht="12.75" customHeight="1">
      <c r="A3" s="47"/>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47"/>
    </row>
    <row r="4" spans="1:39" s="46" customFormat="1" ht="12.75" customHeight="1">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8"/>
      <c r="AH4" s="47"/>
      <c r="AI4" s="47"/>
      <c r="AJ4" s="47"/>
      <c r="AK4" s="47"/>
      <c r="AL4" s="47"/>
    </row>
    <row r="5" spans="1:39" ht="12.75" customHeight="1">
      <c r="A5" s="47"/>
      <c r="B5" s="206" t="s">
        <v>756</v>
      </c>
      <c r="C5" s="206"/>
      <c r="D5" s="206"/>
      <c r="E5" s="206"/>
      <c r="F5" s="206"/>
      <c r="G5" s="47"/>
      <c r="H5" s="222" t="s">
        <v>767</v>
      </c>
      <c r="I5" s="222"/>
      <c r="J5" s="204" t="s">
        <v>711</v>
      </c>
      <c r="K5" s="204"/>
      <c r="L5" s="204"/>
      <c r="M5" s="204"/>
      <c r="N5" s="204"/>
      <c r="O5" s="52"/>
      <c r="P5" s="203" t="s">
        <v>757</v>
      </c>
      <c r="Q5" s="203"/>
      <c r="R5" s="203"/>
      <c r="S5" s="203"/>
      <c r="T5" s="203" t="s">
        <v>758</v>
      </c>
      <c r="U5" s="203"/>
      <c r="V5" s="203"/>
      <c r="W5" s="203"/>
      <c r="X5" s="203" t="s">
        <v>759</v>
      </c>
      <c r="Y5" s="203"/>
      <c r="Z5" s="203"/>
      <c r="AA5" s="203"/>
      <c r="AB5" s="203" t="s">
        <v>760</v>
      </c>
      <c r="AC5" s="203"/>
      <c r="AD5" s="203"/>
      <c r="AE5" s="203"/>
      <c r="AF5" s="47"/>
      <c r="AG5" s="202" t="s">
        <v>712</v>
      </c>
      <c r="AH5" s="202"/>
      <c r="AI5" s="202"/>
      <c r="AJ5" s="202"/>
      <c r="AK5" s="202"/>
      <c r="AL5" s="47"/>
    </row>
    <row r="6" spans="1:39" ht="12.75" customHeight="1">
      <c r="A6" s="47"/>
      <c r="B6" s="206"/>
      <c r="C6" s="206"/>
      <c r="D6" s="206"/>
      <c r="E6" s="206"/>
      <c r="F6" s="206"/>
      <c r="G6" s="47"/>
      <c r="H6" s="222"/>
      <c r="I6" s="222"/>
      <c r="J6" s="204"/>
      <c r="K6" s="204"/>
      <c r="L6" s="204"/>
      <c r="M6" s="204"/>
      <c r="N6" s="204"/>
      <c r="O6" s="52"/>
      <c r="P6" s="203"/>
      <c r="Q6" s="203"/>
      <c r="R6" s="203"/>
      <c r="S6" s="203"/>
      <c r="T6" s="203"/>
      <c r="U6" s="203"/>
      <c r="V6" s="203"/>
      <c r="W6" s="203"/>
      <c r="X6" s="203"/>
      <c r="Y6" s="203"/>
      <c r="Z6" s="203"/>
      <c r="AA6" s="203"/>
      <c r="AB6" s="203"/>
      <c r="AC6" s="203"/>
      <c r="AD6" s="203"/>
      <c r="AE6" s="203"/>
      <c r="AF6" s="47"/>
      <c r="AG6" s="202"/>
      <c r="AH6" s="202"/>
      <c r="AI6" s="202"/>
      <c r="AJ6" s="202"/>
      <c r="AK6" s="202"/>
      <c r="AL6" s="47"/>
    </row>
    <row r="7" spans="1:39" ht="12.75" customHeight="1">
      <c r="A7" s="47"/>
      <c r="B7" s="206"/>
      <c r="C7" s="206"/>
      <c r="D7" s="206"/>
      <c r="E7" s="206"/>
      <c r="F7" s="206"/>
      <c r="G7" s="47"/>
      <c r="H7" s="222"/>
      <c r="I7" s="222"/>
      <c r="J7" s="213" t="s">
        <v>764</v>
      </c>
      <c r="K7" s="213"/>
      <c r="L7" s="213"/>
      <c r="M7" s="213"/>
      <c r="N7" s="213"/>
      <c r="O7" s="213"/>
      <c r="P7" s="207" t="str">
        <f>Q7</f>
        <v/>
      </c>
      <c r="Q7" s="209" t="str">
        <f>IFERROR(IF(GETPIVOTDATA("Reference",'KPI Analysis'!$H$3,"KPI Priority",1,"Business Area ",$J7,"RAG Status","A")=0,"",GETPIVOTDATA("Reference",'KPI Analysis'!$H$3,"KPI Priority",1,"Business Area ",$J7,"RAG Status","A")),"")</f>
        <v/>
      </c>
      <c r="R7" s="211" t="str">
        <f>S7</f>
        <v/>
      </c>
      <c r="S7" s="209" t="str">
        <f>IFERROR(IF(GETPIVOTDATA("Reference",'KPI Analysis'!$H$3,"KPI Priority",1,"Business Area ",$J7,"RAG Status","R")=0,"",GETPIVOTDATA("Reference",'KPI Analysis'!$H$3,"KPI Priority",1,"Business Area ",$J7,"RAG Status","R")),"")</f>
        <v/>
      </c>
      <c r="T7" s="207" t="str">
        <f>U7</f>
        <v/>
      </c>
      <c r="U7" s="209" t="str">
        <f>IFERROR(IF(GETPIVOTDATA("Reference",'KPI Analysis'!$H$3,"KPI Priority",2,"Business Area ",$J7,"RAG Status","A")=0,"",GETPIVOTDATA("Reference",'KPI Analysis'!$H$3,"KPI Priority",2,"Business Area ",$J7,"RAG Status","A")),"")</f>
        <v/>
      </c>
      <c r="V7" s="211" t="str">
        <f>W7</f>
        <v/>
      </c>
      <c r="W7" s="209" t="str">
        <f>IFERROR(IF(GETPIVOTDATA("Reference",'KPI Analysis'!$H$3,"KPI Priority",2,"Business Area ",$J7,"RAG Status","R")=0,"",GETPIVOTDATA("Reference",'KPI Analysis'!$H$3,"KPI Priority",2,"Business Area ",$J7,"RAG Status","R")),"")</f>
        <v/>
      </c>
      <c r="X7" s="207" t="str">
        <f>Y7</f>
        <v/>
      </c>
      <c r="Y7" s="209" t="str">
        <f>IFERROR(IF(GETPIVOTDATA("Reference",'KPI Analysis'!$H$3,"KPI Priority",3,"Business Area ",$J7,"RAG Status","A")=0,"",GETPIVOTDATA("Reference",'KPI Analysis'!$H$3,"KPI Priority",3,"Business Area ",$J7,"RAG Status","A")),"")</f>
        <v/>
      </c>
      <c r="Z7" s="211" t="str">
        <f>AA7</f>
        <v/>
      </c>
      <c r="AA7" s="209" t="str">
        <f>IFERROR(IF(GETPIVOTDATA("Reference",'KPI Analysis'!$H$3,"KPI Priority",3,"Business Area ",$J7,"RAG Status","R")=0,"",GETPIVOTDATA("Reference",'KPI Analysis'!$H$3,"KPI Priority",3,"Business Area ",$J7,"RAG Status","R")),"")</f>
        <v/>
      </c>
      <c r="AB7" s="207" t="str">
        <f>AC7</f>
        <v/>
      </c>
      <c r="AC7" s="209" t="str">
        <f>IFERROR(IF(GETPIVOTDATA("Reference",'KPI Analysis'!$H$3,"KPI Priority",4,"Business Area ",$J7,"RAG Status","A")=0,"",GETPIVOTDATA("Reference",'KPI Analysis'!$H$3,"KPI Priority",4,"Business Area ",$J7,"RAG Status","A")),"")</f>
        <v/>
      </c>
      <c r="AD7" s="211" t="str">
        <f>AE7</f>
        <v/>
      </c>
      <c r="AE7" s="223" t="str">
        <f>IFERROR(IF(GETPIVOTDATA("Reference",'KPI Analysis'!$H$3,"KPI Priority",4,"Business Area ",$J7,"RAG Status","R")=0,"",GETPIVOTDATA("Reference",'KPI Analysis'!$H$3,"KPI Priority",4,"Business Area ",$J7,"RAG Status","R")),"")</f>
        <v/>
      </c>
      <c r="AF7" s="47"/>
      <c r="AG7" s="46" t="str">
        <f>IF('KPI Analysis'!R4=0,"",'KPI Analysis'!R4)</f>
        <v/>
      </c>
      <c r="AI7" s="46"/>
      <c r="AJ7" s="201" t="str">
        <f>IFERROR(HYPERLINK("#"&amp;"KPI_Aug!B"&amp;(MATCH(AG7,KPIList[Reference],0)+2),"Click here"),"")</f>
        <v/>
      </c>
      <c r="AK7" s="201"/>
      <c r="AL7" s="47"/>
    </row>
    <row r="8" spans="1:39" ht="12.75" customHeight="1">
      <c r="A8" s="47"/>
      <c r="B8" s="206"/>
      <c r="C8" s="206"/>
      <c r="D8" s="206"/>
      <c r="E8" s="206"/>
      <c r="F8" s="206"/>
      <c r="G8" s="47"/>
      <c r="H8" s="222"/>
      <c r="I8" s="222"/>
      <c r="J8" s="214"/>
      <c r="K8" s="214"/>
      <c r="L8" s="214"/>
      <c r="M8" s="214"/>
      <c r="N8" s="214"/>
      <c r="O8" s="214"/>
      <c r="P8" s="208"/>
      <c r="Q8" s="210"/>
      <c r="R8" s="212"/>
      <c r="S8" s="210"/>
      <c r="T8" s="208"/>
      <c r="U8" s="210"/>
      <c r="V8" s="212"/>
      <c r="W8" s="210"/>
      <c r="X8" s="208"/>
      <c r="Y8" s="210"/>
      <c r="Z8" s="212"/>
      <c r="AA8" s="210"/>
      <c r="AB8" s="208"/>
      <c r="AC8" s="210"/>
      <c r="AD8" s="212"/>
      <c r="AE8" s="224"/>
      <c r="AF8" s="47"/>
      <c r="AG8" s="56" t="str">
        <f>IF('KPI Analysis'!R5=0,"",'KPI Analysis'!R5)</f>
        <v/>
      </c>
      <c r="AJ8" s="201" t="str">
        <f>IFERROR(HYPERLINK("#"&amp;"KPI_Aug!B"&amp;(MATCH(AG8,KPIList[Reference],0)+2),"Click here"),"")</f>
        <v/>
      </c>
      <c r="AK8" s="201"/>
      <c r="AL8" s="47"/>
      <c r="AM8" s="56"/>
    </row>
    <row r="9" spans="1:39" ht="12.75" customHeight="1">
      <c r="A9" s="47"/>
      <c r="B9" s="218" t="str">
        <f>'KPI Analysis'!G26</f>
        <v>110 of 110</v>
      </c>
      <c r="C9" s="218"/>
      <c r="D9" s="218"/>
      <c r="E9" s="218"/>
      <c r="F9" s="218"/>
      <c r="G9" s="47"/>
      <c r="H9" s="222"/>
      <c r="I9" s="222"/>
      <c r="J9" s="219" t="s">
        <v>229</v>
      </c>
      <c r="K9" s="219"/>
      <c r="L9" s="219"/>
      <c r="M9" s="219"/>
      <c r="N9" s="219"/>
      <c r="O9" s="219"/>
      <c r="P9" s="207" t="str">
        <f t="shared" ref="P9:R9" si="0">Q9</f>
        <v/>
      </c>
      <c r="Q9" s="209" t="str">
        <f>IFERROR(IF(GETPIVOTDATA("Reference",'KPI Analysis'!$H$3,"KPI Priority",1,"Business Area ",$J9,"RAG Status","A")=0,"",GETPIVOTDATA("Reference",'KPI Analysis'!$H$3,"KPI Priority",1,"Business Area ",$J9,"RAG Status","A")),"")</f>
        <v/>
      </c>
      <c r="R9" s="211" t="str">
        <f t="shared" si="0"/>
        <v/>
      </c>
      <c r="S9" s="209" t="str">
        <f>IFERROR(IF(GETPIVOTDATA("Reference",'KPI Analysis'!$H$3,"KPI Priority",1,"Business Area ",$J9,"RAG Status","R")=0,"",GETPIVOTDATA("Reference",'KPI Analysis'!$H$3,"KPI Priority",1,"Business Area ",$J9,"RAG Status","R")),"")</f>
        <v/>
      </c>
      <c r="T9" s="207" t="str">
        <f t="shared" ref="T9" si="1">U9</f>
        <v/>
      </c>
      <c r="U9" s="209" t="str">
        <f>IFERROR(IF(GETPIVOTDATA("Reference",'KPI Analysis'!$H$3,"KPI Priority",2,"Business Area ",$J9,"RAG Status","A")=0,"",GETPIVOTDATA("Reference",'KPI Analysis'!$H$3,"KPI Priority",2,"Business Area ",$J9,"RAG Status","A")),"")</f>
        <v/>
      </c>
      <c r="V9" s="211" t="str">
        <f t="shared" ref="V9" si="2">W9</f>
        <v/>
      </c>
      <c r="W9" s="209" t="str">
        <f>IFERROR(IF(GETPIVOTDATA("Reference",'KPI Analysis'!$H$3,"KPI Priority",2,"Business Area ",$J9,"RAG Status","R")=0,"",GETPIVOTDATA("Reference",'KPI Analysis'!$H$3,"KPI Priority",2,"Business Area ",$J9,"RAG Status","R")),"")</f>
        <v/>
      </c>
      <c r="X9" s="207" t="str">
        <f t="shared" ref="X9" si="3">Y9</f>
        <v/>
      </c>
      <c r="Y9" s="209" t="str">
        <f>IFERROR(IF(GETPIVOTDATA("Reference",'KPI Analysis'!$H$3,"KPI Priority",3,"Business Area ",$J9,"RAG Status","A")=0,"",GETPIVOTDATA("Reference",'KPI Analysis'!$H$3,"KPI Priority",3,"Business Area ",$J9,"RAG Status","A")),"")</f>
        <v/>
      </c>
      <c r="Z9" s="211" t="str">
        <f t="shared" ref="Z9" si="4">AA9</f>
        <v/>
      </c>
      <c r="AA9" s="209" t="str">
        <f>IFERROR(IF(GETPIVOTDATA("Reference",'KPI Analysis'!$H$3,"KPI Priority",3,"Business Area ",$J9,"RAG Status","R")=0,"",GETPIVOTDATA("Reference",'KPI Analysis'!$H$3,"KPI Priority",3,"Business Area ",$J9,"RAG Status","R")),"")</f>
        <v/>
      </c>
      <c r="AB9" s="207" t="str">
        <f t="shared" ref="AB9" si="5">AC9</f>
        <v/>
      </c>
      <c r="AC9" s="209" t="str">
        <f>IFERROR(IF(GETPIVOTDATA("Reference",'KPI Analysis'!$H$3,"KPI Priority",4,"Business Area ",$J9,"RAG Status","A")=0,"",GETPIVOTDATA("Reference",'KPI Analysis'!$H$3,"KPI Priority",4,"Business Area ",$J9,"RAG Status","A")),"")</f>
        <v/>
      </c>
      <c r="AD9" s="211" t="str">
        <f t="shared" ref="AD9" si="6">AE9</f>
        <v/>
      </c>
      <c r="AE9" s="223" t="str">
        <f>IFERROR(IF(GETPIVOTDATA("Reference",'KPI Analysis'!$H$3,"KPI Priority",4,"Business Area ",$J9,"RAG Status","R")=0,"",GETPIVOTDATA("Reference",'KPI Analysis'!$H$3,"KPI Priority",4,"Business Area ",$J9,"RAG Status","R")),"")</f>
        <v/>
      </c>
      <c r="AF9" s="47"/>
      <c r="AG9" s="56" t="str">
        <f>IF('KPI Analysis'!R6=0,"",'KPI Analysis'!R6)</f>
        <v/>
      </c>
      <c r="AJ9" s="201" t="str">
        <f>IFERROR(HYPERLINK("#"&amp;"KPI_Aug!B"&amp;(MATCH(AG9,KPIList[Reference],0)+2),"Click here"),"")</f>
        <v/>
      </c>
      <c r="AK9" s="201"/>
      <c r="AL9" s="47"/>
      <c r="AM9" s="56"/>
    </row>
    <row r="10" spans="1:39" ht="12.75" customHeight="1">
      <c r="A10" s="47"/>
      <c r="B10" s="218"/>
      <c r="C10" s="218"/>
      <c r="D10" s="218"/>
      <c r="E10" s="218"/>
      <c r="F10" s="218"/>
      <c r="G10" s="47"/>
      <c r="H10" s="222"/>
      <c r="I10" s="222"/>
      <c r="J10" s="214"/>
      <c r="K10" s="214"/>
      <c r="L10" s="214"/>
      <c r="M10" s="214"/>
      <c r="N10" s="214"/>
      <c r="O10" s="214"/>
      <c r="P10" s="208"/>
      <c r="Q10" s="210"/>
      <c r="R10" s="212"/>
      <c r="S10" s="210"/>
      <c r="T10" s="208"/>
      <c r="U10" s="210"/>
      <c r="V10" s="212"/>
      <c r="W10" s="210"/>
      <c r="X10" s="208"/>
      <c r="Y10" s="210"/>
      <c r="Z10" s="212"/>
      <c r="AA10" s="210"/>
      <c r="AB10" s="208"/>
      <c r="AC10" s="210"/>
      <c r="AD10" s="212"/>
      <c r="AE10" s="224"/>
      <c r="AF10" s="47"/>
      <c r="AG10" s="56" t="str">
        <f>IF('KPI Analysis'!R7=0,"",'KPI Analysis'!R7)</f>
        <v/>
      </c>
      <c r="AJ10" s="201" t="str">
        <f>IFERROR(HYPERLINK("#"&amp;"KPI_Aug!B"&amp;(MATCH(AG10,KPIList[Reference],0)+2),"Click here"),"")</f>
        <v/>
      </c>
      <c r="AK10" s="201"/>
      <c r="AL10" s="47"/>
      <c r="AM10" s="56"/>
    </row>
    <row r="11" spans="1:39" ht="12.75" customHeight="1">
      <c r="A11" s="47"/>
      <c r="B11" s="218"/>
      <c r="C11" s="218"/>
      <c r="D11" s="218"/>
      <c r="E11" s="218"/>
      <c r="F11" s="218"/>
      <c r="G11" s="47"/>
      <c r="H11" s="222"/>
      <c r="I11" s="222"/>
      <c r="J11" s="219" t="s">
        <v>621</v>
      </c>
      <c r="K11" s="219"/>
      <c r="L11" s="219"/>
      <c r="M11" s="219"/>
      <c r="N11" s="219"/>
      <c r="O11" s="219"/>
      <c r="P11" s="207" t="str">
        <f t="shared" ref="P11:R11" si="7">Q11</f>
        <v/>
      </c>
      <c r="Q11" s="209" t="str">
        <f>IFERROR(IF(GETPIVOTDATA("Reference",'KPI Analysis'!$H$3,"KPI Priority",1,"Business Area ",$J11,"RAG Status","A")=0,"",GETPIVOTDATA("Reference",'KPI Analysis'!$H$3,"KPI Priority",1,"Business Area ",$J11,"RAG Status","A")),"")</f>
        <v/>
      </c>
      <c r="R11" s="211" t="str">
        <f t="shared" si="7"/>
        <v/>
      </c>
      <c r="S11" s="209" t="str">
        <f>IFERROR(IF(GETPIVOTDATA("Reference",'KPI Analysis'!$H$3,"KPI Priority",1,"Business Area ",$J11,"RAG Status","R")=0,"",GETPIVOTDATA("Reference",'KPI Analysis'!$H$3,"KPI Priority",1,"Business Area ",$J11,"RAG Status","R")),"")</f>
        <v/>
      </c>
      <c r="T11" s="207" t="str">
        <f t="shared" ref="T11" si="8">U11</f>
        <v/>
      </c>
      <c r="U11" s="209" t="str">
        <f>IFERROR(IF(GETPIVOTDATA("Reference",'KPI Analysis'!$H$3,"KPI Priority",2,"Business Area ",$J11,"RAG Status","A")=0,"",GETPIVOTDATA("Reference",'KPI Analysis'!$H$3,"KPI Priority",2,"Business Area ",$J11,"RAG Status","A")),"")</f>
        <v/>
      </c>
      <c r="V11" s="211" t="str">
        <f t="shared" ref="V11" si="9">W11</f>
        <v/>
      </c>
      <c r="W11" s="209" t="str">
        <f>IFERROR(IF(GETPIVOTDATA("Reference",'KPI Analysis'!$H$3,"KPI Priority",2,"Business Area ",$J11,"RAG Status","R")=0,"",GETPIVOTDATA("Reference",'KPI Analysis'!$H$3,"KPI Priority",2,"Business Area ",$J11,"RAG Status","R")),"")</f>
        <v/>
      </c>
      <c r="X11" s="207" t="str">
        <f t="shared" ref="X11" si="10">Y11</f>
        <v/>
      </c>
      <c r="Y11" s="209" t="str">
        <f>IFERROR(IF(GETPIVOTDATA("Reference",'KPI Analysis'!$H$3,"KPI Priority",3,"Business Area ",$J11,"RAG Status","A")=0,"",GETPIVOTDATA("Reference",'KPI Analysis'!$H$3,"KPI Priority",3,"Business Area ",$J11,"RAG Status","A")),"")</f>
        <v/>
      </c>
      <c r="Z11" s="211" t="str">
        <f t="shared" ref="Z11" si="11">AA11</f>
        <v/>
      </c>
      <c r="AA11" s="209" t="str">
        <f>IFERROR(IF(GETPIVOTDATA("Reference",'KPI Analysis'!$H$3,"KPI Priority",3,"Business Area ",$J11,"RAG Status","R")=0,"",GETPIVOTDATA("Reference",'KPI Analysis'!$H$3,"KPI Priority",3,"Business Area ",$J11,"RAG Status","R")),"")</f>
        <v/>
      </c>
      <c r="AB11" s="207" t="str">
        <f t="shared" ref="AB11" si="12">AC11</f>
        <v/>
      </c>
      <c r="AC11" s="209" t="str">
        <f>IFERROR(IF(GETPIVOTDATA("Reference",'KPI Analysis'!$H$3,"KPI Priority",4,"Business Area ",$J11,"RAG Status","A")=0,"",GETPIVOTDATA("Reference",'KPI Analysis'!$H$3,"KPI Priority",4,"Business Area ",$J11,"RAG Status","A")),"")</f>
        <v/>
      </c>
      <c r="AD11" s="211" t="str">
        <f t="shared" ref="AD11" si="13">AE11</f>
        <v/>
      </c>
      <c r="AE11" s="223" t="str">
        <f>IFERROR(IF(GETPIVOTDATA("Reference",'KPI Analysis'!$H$3,"KPI Priority",4,"Business Area ",$J11,"RAG Status","R")=0,"",GETPIVOTDATA("Reference",'KPI Analysis'!$H$3,"KPI Priority",4,"Business Area ",$J11,"RAG Status","R")),"")</f>
        <v/>
      </c>
      <c r="AF11" s="47"/>
      <c r="AG11" s="56" t="str">
        <f>IF('KPI Analysis'!R8=0,"",'KPI Analysis'!R8)</f>
        <v/>
      </c>
      <c r="AJ11" s="201" t="str">
        <f>IFERROR(HYPERLINK("#"&amp;"KPI_Aug!B"&amp;(MATCH(AG11,KPIList[Reference],0)+2),"Click here"),"")</f>
        <v/>
      </c>
      <c r="AK11" s="201"/>
      <c r="AL11" s="47"/>
      <c r="AM11" s="56"/>
    </row>
    <row r="12" spans="1:39" s="46" customFormat="1" ht="12.75" customHeight="1">
      <c r="A12" s="47"/>
      <c r="B12" s="218"/>
      <c r="C12" s="218"/>
      <c r="D12" s="218"/>
      <c r="E12" s="218"/>
      <c r="F12" s="218"/>
      <c r="G12" s="47"/>
      <c r="H12" s="222"/>
      <c r="I12" s="222"/>
      <c r="J12" s="214"/>
      <c r="K12" s="214"/>
      <c r="L12" s="214"/>
      <c r="M12" s="214"/>
      <c r="N12" s="214"/>
      <c r="O12" s="214"/>
      <c r="P12" s="208"/>
      <c r="Q12" s="210"/>
      <c r="R12" s="212"/>
      <c r="S12" s="210"/>
      <c r="T12" s="208"/>
      <c r="U12" s="210"/>
      <c r="V12" s="212"/>
      <c r="W12" s="210"/>
      <c r="X12" s="208"/>
      <c r="Y12" s="210"/>
      <c r="Z12" s="212"/>
      <c r="AA12" s="210"/>
      <c r="AB12" s="208"/>
      <c r="AC12" s="210"/>
      <c r="AD12" s="212"/>
      <c r="AE12" s="224"/>
      <c r="AF12" s="47"/>
      <c r="AG12" s="56" t="str">
        <f>IF('KPI Analysis'!R9=0,"",'KPI Analysis'!R9)</f>
        <v/>
      </c>
      <c r="AJ12" s="201" t="str">
        <f>IFERROR(HYPERLINK("#"&amp;"KPI_Aug!B"&amp;(MATCH(AG12,KPIList[Reference],0)+2),"Click here"),"")</f>
        <v/>
      </c>
      <c r="AK12" s="201"/>
      <c r="AL12" s="47"/>
      <c r="AM12" s="56"/>
    </row>
    <row r="13" spans="1:39" s="46" customFormat="1" ht="12.75" customHeight="1">
      <c r="A13" s="47"/>
      <c r="B13" s="47"/>
      <c r="C13" s="47"/>
      <c r="D13" s="47"/>
      <c r="E13" s="47"/>
      <c r="F13" s="47"/>
      <c r="G13" s="47"/>
      <c r="H13" s="222"/>
      <c r="I13" s="222"/>
      <c r="J13" s="219" t="s">
        <v>476</v>
      </c>
      <c r="K13" s="219"/>
      <c r="L13" s="219"/>
      <c r="M13" s="219"/>
      <c r="N13" s="219"/>
      <c r="O13" s="219"/>
      <c r="P13" s="207" t="str">
        <f t="shared" ref="P13:R13" si="14">Q13</f>
        <v/>
      </c>
      <c r="Q13" s="209" t="str">
        <f>IFERROR(IF(GETPIVOTDATA("Reference",'KPI Analysis'!$H$3,"KPI Priority",1,"Business Area ",$J13,"RAG Status","A")=0,"",GETPIVOTDATA("Reference",'KPI Analysis'!$H$3,"KPI Priority",1,"Business Area ",$J13,"RAG Status","A")),"")</f>
        <v/>
      </c>
      <c r="R13" s="211" t="str">
        <f t="shared" si="14"/>
        <v/>
      </c>
      <c r="S13" s="209" t="str">
        <f>IFERROR(IF(GETPIVOTDATA("Reference",'KPI Analysis'!$H$3,"KPI Priority",1,"Business Area ",$J13,"RAG Status","R")=0,"",GETPIVOTDATA("Reference",'KPI Analysis'!$H$3,"KPI Priority",1,"Business Area ",$J13,"RAG Status","R")),"")</f>
        <v/>
      </c>
      <c r="T13" s="207" t="str">
        <f t="shared" ref="T13" si="15">U13</f>
        <v/>
      </c>
      <c r="U13" s="209" t="str">
        <f>IFERROR(IF(GETPIVOTDATA("Reference",'KPI Analysis'!$H$3,"KPI Priority",2,"Business Area ",$J13,"RAG Status","A")=0,"",GETPIVOTDATA("Reference",'KPI Analysis'!$H$3,"KPI Priority",2,"Business Area ",$J13,"RAG Status","A")),"")</f>
        <v/>
      </c>
      <c r="V13" s="211" t="str">
        <f t="shared" ref="V13" si="16">W13</f>
        <v/>
      </c>
      <c r="W13" s="209" t="str">
        <f>IFERROR(IF(GETPIVOTDATA("Reference",'KPI Analysis'!$H$3,"KPI Priority",2,"Business Area ",$J13,"RAG Status","R")=0,"",GETPIVOTDATA("Reference",'KPI Analysis'!$H$3,"KPI Priority",2,"Business Area ",$J13,"RAG Status","R")),"")</f>
        <v/>
      </c>
      <c r="X13" s="207" t="str">
        <f t="shared" ref="X13" si="17">Y13</f>
        <v/>
      </c>
      <c r="Y13" s="209" t="str">
        <f>IFERROR(IF(GETPIVOTDATA("Reference",'KPI Analysis'!$H$3,"KPI Priority",3,"Business Area ",$J13,"RAG Status","A")=0,"",GETPIVOTDATA("Reference",'KPI Analysis'!$H$3,"KPI Priority",3,"Business Area ",$J13,"RAG Status","A")),"")</f>
        <v/>
      </c>
      <c r="Z13" s="211" t="str">
        <f t="shared" ref="Z13" si="18">AA13</f>
        <v/>
      </c>
      <c r="AA13" s="209" t="str">
        <f>IFERROR(IF(GETPIVOTDATA("Reference",'KPI Analysis'!$H$3,"KPI Priority",3,"Business Area ",$J13,"RAG Status","R")=0,"",GETPIVOTDATA("Reference",'KPI Analysis'!$H$3,"KPI Priority",3,"Business Area ",$J13,"RAG Status","R")),"")</f>
        <v/>
      </c>
      <c r="AB13" s="207" t="str">
        <f t="shared" ref="AB13" si="19">AC13</f>
        <v/>
      </c>
      <c r="AC13" s="209" t="str">
        <f>IFERROR(IF(GETPIVOTDATA("Reference",'KPI Analysis'!$H$3,"KPI Priority",4,"Business Area ",$J13,"RAG Status","A")=0,"",GETPIVOTDATA("Reference",'KPI Analysis'!$H$3,"KPI Priority",4,"Business Area ",$J13,"RAG Status","A")),"")</f>
        <v/>
      </c>
      <c r="AD13" s="211" t="str">
        <f t="shared" ref="AD13" si="20">AE13</f>
        <v/>
      </c>
      <c r="AE13" s="223" t="str">
        <f>IFERROR(IF(GETPIVOTDATA("Reference",'KPI Analysis'!$H$3,"KPI Priority",4,"Business Area ",$J13,"RAG Status","R")=0,"",GETPIVOTDATA("Reference",'KPI Analysis'!$H$3,"KPI Priority",4,"Business Area ",$J13,"RAG Status","R")),"")</f>
        <v/>
      </c>
      <c r="AF13" s="47"/>
      <c r="AG13" s="56" t="str">
        <f>IF('KPI Analysis'!R10=0,"",'KPI Analysis'!R10)</f>
        <v/>
      </c>
      <c r="AJ13" s="201" t="str">
        <f>IFERROR(HYPERLINK("#"&amp;"KPI_Aug!B"&amp;(MATCH(AG13,KPIList[Reference],0)+2),"Click here"),"")</f>
        <v/>
      </c>
      <c r="AK13" s="201"/>
      <c r="AL13" s="47"/>
      <c r="AM13" s="46" t="s">
        <v>786</v>
      </c>
    </row>
    <row r="14" spans="1:39" s="46" customFormat="1" ht="12.75" customHeight="1">
      <c r="A14" s="47"/>
      <c r="B14" s="206" t="s">
        <v>766</v>
      </c>
      <c r="C14" s="206"/>
      <c r="D14" s="206"/>
      <c r="E14" s="206"/>
      <c r="F14" s="206"/>
      <c r="G14" s="47"/>
      <c r="H14" s="222"/>
      <c r="I14" s="222"/>
      <c r="J14" s="214"/>
      <c r="K14" s="214"/>
      <c r="L14" s="214"/>
      <c r="M14" s="214"/>
      <c r="N14" s="214"/>
      <c r="O14" s="214"/>
      <c r="P14" s="208"/>
      <c r="Q14" s="210"/>
      <c r="R14" s="212"/>
      <c r="S14" s="210"/>
      <c r="T14" s="208"/>
      <c r="U14" s="210"/>
      <c r="V14" s="212"/>
      <c r="W14" s="210"/>
      <c r="X14" s="208"/>
      <c r="Y14" s="210"/>
      <c r="Z14" s="212"/>
      <c r="AA14" s="210"/>
      <c r="AB14" s="208"/>
      <c r="AC14" s="210"/>
      <c r="AD14" s="212"/>
      <c r="AE14" s="224"/>
      <c r="AF14" s="47"/>
      <c r="AG14" s="56" t="str">
        <f>IF('KPI Analysis'!R11=0,"",'KPI Analysis'!R11)</f>
        <v/>
      </c>
      <c r="AJ14" s="201" t="str">
        <f>IFERROR(HYPERLINK("#"&amp;"KPI_Aug!B"&amp;(MATCH(AG14,KPIList[Reference],0)+2),"Click here"),"")</f>
        <v/>
      </c>
      <c r="AK14" s="201"/>
      <c r="AL14" s="47"/>
      <c r="AM14" s="46" t="s">
        <v>787</v>
      </c>
    </row>
    <row r="15" spans="1:39" s="46" customFormat="1" ht="12.75" customHeight="1">
      <c r="A15" s="47"/>
      <c r="B15" s="206"/>
      <c r="C15" s="206"/>
      <c r="D15" s="206"/>
      <c r="E15" s="206"/>
      <c r="F15" s="206"/>
      <c r="G15" s="47"/>
      <c r="H15" s="222"/>
      <c r="I15" s="222"/>
      <c r="J15" s="219" t="s">
        <v>620</v>
      </c>
      <c r="K15" s="219"/>
      <c r="L15" s="219"/>
      <c r="M15" s="219"/>
      <c r="N15" s="219"/>
      <c r="O15" s="219"/>
      <c r="P15" s="207" t="str">
        <f t="shared" ref="P15:R15" si="21">Q15</f>
        <v/>
      </c>
      <c r="Q15" s="209" t="str">
        <f>IFERROR(IF(GETPIVOTDATA("Reference",'KPI Analysis'!$H$3,"KPI Priority",1,"Business Area ",$J15,"RAG Status","A")=0,"",GETPIVOTDATA("Reference",'KPI Analysis'!$H$3,"KPI Priority",1,"Business Area ",$J15,"RAG Status","A")),"")</f>
        <v/>
      </c>
      <c r="R15" s="211" t="str">
        <f t="shared" si="21"/>
        <v/>
      </c>
      <c r="S15" s="209" t="str">
        <f>IFERROR(IF(GETPIVOTDATA("Reference",'KPI Analysis'!$H$3,"KPI Priority",1,"Business Area ",$J15,"RAG Status","R")=0,"",GETPIVOTDATA("Reference",'KPI Analysis'!$H$3,"KPI Priority",1,"Business Area ",$J15,"RAG Status","R")),"")</f>
        <v/>
      </c>
      <c r="T15" s="207" t="str">
        <f t="shared" ref="T15" si="22">U15</f>
        <v/>
      </c>
      <c r="U15" s="209" t="str">
        <f>IFERROR(IF(GETPIVOTDATA("Reference",'KPI Analysis'!$H$3,"KPI Priority",2,"Business Area ",$J15,"RAG Status","A")=0,"",GETPIVOTDATA("Reference",'KPI Analysis'!$H$3,"KPI Priority",2,"Business Area ",$J15,"RAG Status","A")),"")</f>
        <v/>
      </c>
      <c r="V15" s="211" t="str">
        <f t="shared" ref="V15" si="23">W15</f>
        <v/>
      </c>
      <c r="W15" s="209" t="str">
        <f>IFERROR(IF(GETPIVOTDATA("Reference",'KPI Analysis'!$H$3,"KPI Priority",2,"Business Area ",$J15,"RAG Status","R")=0,"",GETPIVOTDATA("Reference",'KPI Analysis'!$H$3,"KPI Priority",2,"Business Area ",$J15,"RAG Status","R")),"")</f>
        <v/>
      </c>
      <c r="X15" s="207" t="str">
        <f t="shared" ref="X15" si="24">Y15</f>
        <v/>
      </c>
      <c r="Y15" s="209" t="str">
        <f>IFERROR(IF(GETPIVOTDATA("Reference",'KPI Analysis'!$H$3,"KPI Priority",3,"Business Area ",$J15,"RAG Status","A")=0,"",GETPIVOTDATA("Reference",'KPI Analysis'!$H$3,"KPI Priority",3,"Business Area ",$J15,"RAG Status","A")),"")</f>
        <v/>
      </c>
      <c r="Z15" s="211" t="str">
        <f t="shared" ref="Z15" si="25">AA15</f>
        <v/>
      </c>
      <c r="AA15" s="209" t="str">
        <f>IFERROR(IF(GETPIVOTDATA("Reference",'KPI Analysis'!$H$3,"KPI Priority",3,"Business Area ",$J15,"RAG Status","R")=0,"",GETPIVOTDATA("Reference",'KPI Analysis'!$H$3,"KPI Priority",3,"Business Area ",$J15,"RAG Status","R")),"")</f>
        <v/>
      </c>
      <c r="AB15" s="207" t="str">
        <f t="shared" ref="AB15" si="26">AC15</f>
        <v/>
      </c>
      <c r="AC15" s="209" t="str">
        <f>IFERROR(IF(GETPIVOTDATA("Reference",'KPI Analysis'!$H$3,"KPI Priority",4,"Business Area ",$J15,"RAG Status","A")=0,"",GETPIVOTDATA("Reference",'KPI Analysis'!$H$3,"KPI Priority",4,"Business Area ",$J15,"RAG Status","A")),"")</f>
        <v/>
      </c>
      <c r="AD15" s="211" t="str">
        <f t="shared" ref="AD15" si="27">AE15</f>
        <v/>
      </c>
      <c r="AE15" s="223" t="str">
        <f>IFERROR(IF(GETPIVOTDATA("Reference",'KPI Analysis'!$H$3,"KPI Priority",4,"Business Area ",$J15,"RAG Status","R")=0,"",GETPIVOTDATA("Reference",'KPI Analysis'!$H$3,"KPI Priority",4,"Business Area ",$J15,"RAG Status","R")),"")</f>
        <v/>
      </c>
      <c r="AF15" s="47"/>
      <c r="AG15" s="56" t="str">
        <f>IF('KPI Analysis'!R12=0,"",'KPI Analysis'!R12)</f>
        <v/>
      </c>
      <c r="AJ15" s="201" t="str">
        <f>IFERROR(HYPERLINK("#"&amp;"KPI_Aug!B"&amp;(MATCH(AG15,KPIList[Reference],0)+2),"Click here"),"")</f>
        <v/>
      </c>
      <c r="AK15" s="201"/>
      <c r="AL15" s="47"/>
    </row>
    <row r="16" spans="1:39" s="46" customFormat="1" ht="12.75" customHeight="1">
      <c r="A16" s="47"/>
      <c r="B16" s="206"/>
      <c r="C16" s="206"/>
      <c r="D16" s="206"/>
      <c r="E16" s="206"/>
      <c r="F16" s="206"/>
      <c r="G16" s="47"/>
      <c r="H16" s="222"/>
      <c r="I16" s="222"/>
      <c r="J16" s="213"/>
      <c r="K16" s="213"/>
      <c r="L16" s="213"/>
      <c r="M16" s="213"/>
      <c r="N16" s="213"/>
      <c r="O16" s="213"/>
      <c r="P16" s="208"/>
      <c r="Q16" s="210"/>
      <c r="R16" s="212"/>
      <c r="S16" s="210"/>
      <c r="T16" s="208"/>
      <c r="U16" s="210"/>
      <c r="V16" s="212"/>
      <c r="W16" s="210"/>
      <c r="X16" s="208"/>
      <c r="Y16" s="210"/>
      <c r="Z16" s="212"/>
      <c r="AA16" s="210"/>
      <c r="AB16" s="208"/>
      <c r="AC16" s="210"/>
      <c r="AD16" s="212"/>
      <c r="AE16" s="224"/>
      <c r="AF16" s="47"/>
      <c r="AG16" s="56" t="str">
        <f>IF('KPI Analysis'!R13=0,"",'KPI Analysis'!R13)</f>
        <v/>
      </c>
      <c r="AJ16" s="201" t="str">
        <f>IFERROR(HYPERLINK("#"&amp;"KPI_Aug!B"&amp;(MATCH(AG16,KPIList[Reference],0)+2),"Click here"),"")</f>
        <v/>
      </c>
      <c r="AK16" s="201"/>
      <c r="AL16" s="47"/>
    </row>
    <row r="17" spans="1:38" ht="12.75" customHeight="1">
      <c r="A17" s="47"/>
      <c r="B17" s="206"/>
      <c r="C17" s="206"/>
      <c r="D17" s="206"/>
      <c r="E17" s="206"/>
      <c r="F17" s="206"/>
      <c r="G17" s="47"/>
      <c r="H17" s="49"/>
      <c r="I17" s="50"/>
      <c r="J17" s="51"/>
      <c r="K17" s="51"/>
      <c r="L17" s="51"/>
      <c r="M17" s="51"/>
      <c r="N17" s="51"/>
      <c r="O17" s="47"/>
      <c r="P17" s="47"/>
      <c r="Q17" s="47"/>
      <c r="R17" s="47"/>
      <c r="S17" s="47"/>
      <c r="T17" s="47"/>
      <c r="U17" s="47"/>
      <c r="V17" s="47"/>
      <c r="W17" s="47"/>
      <c r="X17" s="47"/>
      <c r="Y17" s="47"/>
      <c r="Z17" s="47"/>
      <c r="AA17" s="47"/>
      <c r="AB17" s="47"/>
      <c r="AC17" s="47"/>
      <c r="AD17" s="47"/>
      <c r="AE17" s="47"/>
      <c r="AF17" s="47"/>
      <c r="AG17" s="56" t="str">
        <f>IF('KPI Analysis'!R14=0,"",'KPI Analysis'!R14)</f>
        <v/>
      </c>
      <c r="AJ17" s="201" t="str">
        <f>IFERROR(HYPERLINK("#"&amp;"KPI_Aug!B"&amp;(MATCH(AG17,KPIList[Reference],0)+2),"Click here"),"")</f>
        <v/>
      </c>
      <c r="AK17" s="201"/>
      <c r="AL17" s="47"/>
    </row>
    <row r="18" spans="1:38" s="46" customFormat="1" ht="12.75" customHeight="1">
      <c r="A18" s="47"/>
      <c r="B18" s="221">
        <v>1</v>
      </c>
      <c r="C18" s="221"/>
      <c r="D18" s="221"/>
      <c r="E18" s="221"/>
      <c r="F18" s="221"/>
      <c r="G18" s="47"/>
      <c r="H18" s="222" t="s">
        <v>713</v>
      </c>
      <c r="I18" s="222"/>
      <c r="J18" s="204" t="s">
        <v>711</v>
      </c>
      <c r="K18" s="204"/>
      <c r="L18" s="204"/>
      <c r="M18" s="204"/>
      <c r="N18" s="204"/>
      <c r="O18" s="52"/>
      <c r="P18" s="203" t="s">
        <v>757</v>
      </c>
      <c r="Q18" s="203"/>
      <c r="R18" s="203"/>
      <c r="S18" s="203"/>
      <c r="T18" s="203" t="s">
        <v>758</v>
      </c>
      <c r="U18" s="203"/>
      <c r="V18" s="203"/>
      <c r="W18" s="203"/>
      <c r="X18" s="203" t="s">
        <v>759</v>
      </c>
      <c r="Y18" s="203"/>
      <c r="Z18" s="203"/>
      <c r="AA18" s="203"/>
      <c r="AB18" s="203" t="s">
        <v>760</v>
      </c>
      <c r="AC18" s="203"/>
      <c r="AD18" s="203"/>
      <c r="AE18" s="203"/>
      <c r="AF18" s="47"/>
      <c r="AG18" s="202" t="s">
        <v>781</v>
      </c>
      <c r="AH18" s="202"/>
      <c r="AI18" s="202"/>
      <c r="AJ18" s="202"/>
      <c r="AK18" s="202"/>
      <c r="AL18" s="47"/>
    </row>
    <row r="19" spans="1:38" s="46" customFormat="1" ht="12.75" customHeight="1">
      <c r="A19" s="47"/>
      <c r="B19" s="221"/>
      <c r="C19" s="221"/>
      <c r="D19" s="221"/>
      <c r="E19" s="221"/>
      <c r="F19" s="221"/>
      <c r="G19" s="47"/>
      <c r="H19" s="222"/>
      <c r="I19" s="222"/>
      <c r="J19" s="204"/>
      <c r="K19" s="204"/>
      <c r="L19" s="204"/>
      <c r="M19" s="204"/>
      <c r="N19" s="204"/>
      <c r="O19" s="52"/>
      <c r="P19" s="203"/>
      <c r="Q19" s="203"/>
      <c r="R19" s="203"/>
      <c r="S19" s="203"/>
      <c r="T19" s="203"/>
      <c r="U19" s="203"/>
      <c r="V19" s="203"/>
      <c r="W19" s="203"/>
      <c r="X19" s="203"/>
      <c r="Y19" s="203"/>
      <c r="Z19" s="203"/>
      <c r="AA19" s="203"/>
      <c r="AB19" s="203"/>
      <c r="AC19" s="203"/>
      <c r="AD19" s="203"/>
      <c r="AE19" s="203"/>
      <c r="AF19" s="47"/>
      <c r="AG19" s="202"/>
      <c r="AH19" s="202"/>
      <c r="AI19" s="202"/>
      <c r="AJ19" s="202"/>
      <c r="AK19" s="202"/>
      <c r="AL19" s="47"/>
    </row>
    <row r="20" spans="1:38" s="46" customFormat="1" ht="12.75" customHeight="1">
      <c r="A20" s="47"/>
      <c r="B20" s="221"/>
      <c r="C20" s="221"/>
      <c r="D20" s="221"/>
      <c r="E20" s="221"/>
      <c r="F20" s="221"/>
      <c r="G20" s="47"/>
      <c r="H20" s="222"/>
      <c r="I20" s="222"/>
      <c r="J20" s="213" t="s">
        <v>764</v>
      </c>
      <c r="K20" s="213"/>
      <c r="L20" s="213"/>
      <c r="M20" s="213"/>
      <c r="N20" s="213"/>
      <c r="O20" s="213"/>
      <c r="P20" s="215">
        <f>GETPIVOTDATA("Reference",'KPI Analysis'!$B$2,"KPI Priority",1,"Business Area ",$J20)</f>
        <v>24</v>
      </c>
      <c r="Q20" s="215"/>
      <c r="R20" s="215"/>
      <c r="S20" s="215"/>
      <c r="T20" s="215">
        <f>GETPIVOTDATA("Reference",'KPI Analysis'!$B$2,"KPI Priority",2,"Business Area ",$J20)</f>
        <v>18</v>
      </c>
      <c r="U20" s="215"/>
      <c r="V20" s="215"/>
      <c r="W20" s="215"/>
      <c r="X20" s="215">
        <f>GETPIVOTDATA("Reference",'KPI Analysis'!$B$2,"KPI Priority",3,"Business Area ",$J20)</f>
        <v>22</v>
      </c>
      <c r="Y20" s="215"/>
      <c r="Z20" s="215"/>
      <c r="AA20" s="215"/>
      <c r="AB20" s="215">
        <f>GETPIVOTDATA("Reference",'KPI Analysis'!$B$2,"KPI Priority",4,"Business Area ",$J20)</f>
        <v>14</v>
      </c>
      <c r="AC20" s="215"/>
      <c r="AD20" s="215"/>
      <c r="AE20" s="215"/>
      <c r="AF20" s="47"/>
      <c r="AG20" s="56" t="str">
        <f>IF('KPI Analysis'!U4=0,"",'KPI Analysis'!U4)</f>
        <v/>
      </c>
      <c r="AJ20" s="201" t="str">
        <f>IFERROR(HYPERLINK("#"&amp;"KPI_Aug!B"&amp;(MATCH(AG20,KPIList[Reference],0)+2),"Click here"),"")</f>
        <v/>
      </c>
      <c r="AK20" s="201"/>
      <c r="AL20" s="47"/>
    </row>
    <row r="21" spans="1:38" s="46" customFormat="1" ht="12.75" customHeight="1">
      <c r="A21" s="47"/>
      <c r="B21" s="221"/>
      <c r="C21" s="221"/>
      <c r="D21" s="221"/>
      <c r="E21" s="221"/>
      <c r="F21" s="221"/>
      <c r="G21" s="47"/>
      <c r="H21" s="222"/>
      <c r="I21" s="222"/>
      <c r="J21" s="214"/>
      <c r="K21" s="214"/>
      <c r="L21" s="214"/>
      <c r="M21" s="214"/>
      <c r="N21" s="214"/>
      <c r="O21" s="214"/>
      <c r="P21" s="216"/>
      <c r="Q21" s="216"/>
      <c r="R21" s="216"/>
      <c r="S21" s="216"/>
      <c r="T21" s="216"/>
      <c r="U21" s="216"/>
      <c r="V21" s="216"/>
      <c r="W21" s="216"/>
      <c r="X21" s="216"/>
      <c r="Y21" s="216"/>
      <c r="Z21" s="216"/>
      <c r="AA21" s="216"/>
      <c r="AB21" s="216"/>
      <c r="AC21" s="216"/>
      <c r="AD21" s="216"/>
      <c r="AE21" s="216"/>
      <c r="AF21" s="47"/>
      <c r="AG21" s="56" t="str">
        <f>IF('KPI Analysis'!U5=0,"",'KPI Analysis'!U5)</f>
        <v/>
      </c>
      <c r="AJ21" s="201" t="str">
        <f>IFERROR(HYPERLINK("#"&amp;"KPI_Aug!B"&amp;(MATCH(AG21,KPIList[Reference],0)+2),"Click here"),"")</f>
        <v/>
      </c>
      <c r="AK21" s="201"/>
      <c r="AL21" s="47"/>
    </row>
    <row r="22" spans="1:38" s="46" customFormat="1" ht="12.75" customHeight="1">
      <c r="A22" s="47"/>
      <c r="B22" s="47"/>
      <c r="C22" s="47"/>
      <c r="D22" s="47"/>
      <c r="E22" s="47"/>
      <c r="F22" s="47"/>
      <c r="G22" s="47"/>
      <c r="H22" s="222"/>
      <c r="I22" s="222"/>
      <c r="J22" s="219" t="s">
        <v>229</v>
      </c>
      <c r="K22" s="219"/>
      <c r="L22" s="219"/>
      <c r="M22" s="219"/>
      <c r="N22" s="219"/>
      <c r="O22" s="219"/>
      <c r="P22" s="215">
        <f>GETPIVOTDATA("Reference",'KPI Analysis'!$B$2,"KPI Priority",1,"Business Area ",$J22)</f>
        <v>6</v>
      </c>
      <c r="Q22" s="215"/>
      <c r="R22" s="215"/>
      <c r="S22" s="215"/>
      <c r="T22" s="215">
        <f>GETPIVOTDATA("Reference",'KPI Analysis'!$B$2,"KPI Priority",2,"Business Area ",$J22)</f>
        <v>2</v>
      </c>
      <c r="U22" s="215"/>
      <c r="V22" s="215"/>
      <c r="W22" s="215"/>
      <c r="X22" s="215">
        <f>GETPIVOTDATA("Reference",'KPI Analysis'!$B$2,"KPI Priority",3,"Business Area ",$J22)</f>
        <v>8</v>
      </c>
      <c r="Y22" s="215"/>
      <c r="Z22" s="215"/>
      <c r="AA22" s="215"/>
      <c r="AB22" s="215">
        <f>GETPIVOTDATA("Reference",'KPI Analysis'!$B$2,"KPI Priority",4,"Business Area ",$J22)</f>
        <v>0</v>
      </c>
      <c r="AC22" s="215"/>
      <c r="AD22" s="215"/>
      <c r="AE22" s="215"/>
      <c r="AF22" s="47"/>
      <c r="AG22" s="56" t="str">
        <f>IF('KPI Analysis'!U6=0,"",'KPI Analysis'!U6)</f>
        <v/>
      </c>
      <c r="AJ22" s="201" t="str">
        <f>IFERROR(HYPERLINK("#"&amp;"KPI_Aug!B"&amp;(MATCH(AG22,KPIList[Reference],0)+2),"Click here"),"")</f>
        <v/>
      </c>
      <c r="AK22" s="201"/>
      <c r="AL22" s="47"/>
    </row>
    <row r="23" spans="1:38" s="46" customFormat="1" ht="12.75" customHeight="1">
      <c r="A23" s="47"/>
      <c r="B23" s="220" t="s">
        <v>755</v>
      </c>
      <c r="C23" s="220"/>
      <c r="D23" s="220"/>
      <c r="E23" s="220"/>
      <c r="F23" s="220"/>
      <c r="G23" s="47"/>
      <c r="H23" s="222"/>
      <c r="I23" s="222"/>
      <c r="J23" s="214"/>
      <c r="K23" s="214"/>
      <c r="L23" s="214"/>
      <c r="M23" s="214"/>
      <c r="N23" s="214"/>
      <c r="O23" s="214"/>
      <c r="P23" s="216"/>
      <c r="Q23" s="216"/>
      <c r="R23" s="216"/>
      <c r="S23" s="216"/>
      <c r="T23" s="216"/>
      <c r="U23" s="216"/>
      <c r="V23" s="216"/>
      <c r="W23" s="216"/>
      <c r="X23" s="216"/>
      <c r="Y23" s="216"/>
      <c r="Z23" s="216"/>
      <c r="AA23" s="216"/>
      <c r="AB23" s="216"/>
      <c r="AC23" s="216"/>
      <c r="AD23" s="216"/>
      <c r="AE23" s="216"/>
      <c r="AF23" s="47"/>
      <c r="AG23" s="56" t="str">
        <f>IF('KPI Analysis'!U7=0,"",'KPI Analysis'!U7)</f>
        <v/>
      </c>
      <c r="AJ23" s="201" t="str">
        <f>IFERROR(HYPERLINK("#"&amp;"KPI_Aug!B"&amp;(MATCH(AG23,KPIList[Reference],0)+2),"Click here"),"")</f>
        <v/>
      </c>
      <c r="AK23" s="201"/>
      <c r="AL23" s="47"/>
    </row>
    <row r="24" spans="1:38" s="46" customFormat="1" ht="12.75" customHeight="1">
      <c r="A24" s="47"/>
      <c r="B24" s="220"/>
      <c r="C24" s="220"/>
      <c r="D24" s="220"/>
      <c r="E24" s="220"/>
      <c r="F24" s="220"/>
      <c r="G24" s="47"/>
      <c r="H24" s="222"/>
      <c r="I24" s="222"/>
      <c r="J24" s="219" t="s">
        <v>621</v>
      </c>
      <c r="K24" s="219"/>
      <c r="L24" s="219"/>
      <c r="M24" s="219"/>
      <c r="N24" s="219"/>
      <c r="O24" s="219"/>
      <c r="P24" s="215">
        <f>GETPIVOTDATA("Reference",'KPI Analysis'!$B$2,"KPI Priority",1,"Business Area ",$J24)</f>
        <v>0</v>
      </c>
      <c r="Q24" s="215"/>
      <c r="R24" s="215"/>
      <c r="S24" s="215"/>
      <c r="T24" s="215">
        <f>GETPIVOTDATA("Reference",'KPI Analysis'!$B$2,"KPI Priority",2,"Business Area ",$J24)</f>
        <v>0</v>
      </c>
      <c r="U24" s="215"/>
      <c r="V24" s="215"/>
      <c r="W24" s="215"/>
      <c r="X24" s="215">
        <f>GETPIVOTDATA("Reference",'KPI Analysis'!$B$2,"KPI Priority",3,"Business Area ",$J24)</f>
        <v>3</v>
      </c>
      <c r="Y24" s="215"/>
      <c r="Z24" s="215"/>
      <c r="AA24" s="215"/>
      <c r="AB24" s="215">
        <f>GETPIVOTDATA("Reference",'KPI Analysis'!$B$2,"KPI Priority",4,"Business Area ",$J24)</f>
        <v>0</v>
      </c>
      <c r="AC24" s="215"/>
      <c r="AD24" s="215"/>
      <c r="AE24" s="215"/>
      <c r="AF24" s="47"/>
      <c r="AG24" s="56" t="str">
        <f>IF('KPI Analysis'!U8=0,"",'KPI Analysis'!U8)</f>
        <v/>
      </c>
      <c r="AJ24" s="201" t="str">
        <f>IFERROR(HYPERLINK("#"&amp;"KPI_Aug!B"&amp;(MATCH(AG24,KPIList[Reference],0)+2),"Click here"),"")</f>
        <v/>
      </c>
      <c r="AK24" s="201"/>
      <c r="AL24" s="47"/>
    </row>
    <row r="25" spans="1:38" s="46" customFormat="1" ht="12.75" customHeight="1">
      <c r="A25" s="47"/>
      <c r="B25" s="220"/>
      <c r="C25" s="220"/>
      <c r="D25" s="220"/>
      <c r="E25" s="220"/>
      <c r="F25" s="220"/>
      <c r="G25" s="47"/>
      <c r="H25" s="222"/>
      <c r="I25" s="222"/>
      <c r="J25" s="214"/>
      <c r="K25" s="214"/>
      <c r="L25" s="214"/>
      <c r="M25" s="214"/>
      <c r="N25" s="214"/>
      <c r="O25" s="214"/>
      <c r="P25" s="216"/>
      <c r="Q25" s="216"/>
      <c r="R25" s="216"/>
      <c r="S25" s="216"/>
      <c r="T25" s="216"/>
      <c r="U25" s="216"/>
      <c r="V25" s="216"/>
      <c r="W25" s="216"/>
      <c r="X25" s="216"/>
      <c r="Y25" s="216"/>
      <c r="Z25" s="216"/>
      <c r="AA25" s="216"/>
      <c r="AB25" s="216"/>
      <c r="AC25" s="216"/>
      <c r="AD25" s="216"/>
      <c r="AE25" s="216"/>
      <c r="AF25" s="47"/>
      <c r="AG25" s="56" t="str">
        <f>IF('KPI Analysis'!U9=0,"",'KPI Analysis'!U9)</f>
        <v/>
      </c>
      <c r="AJ25" s="201" t="str">
        <f>IFERROR(HYPERLINK("#"&amp;"KPI_Aug!B"&amp;(MATCH(AG25,KPIList[Reference],0)+2),"Click here"),"")</f>
        <v/>
      </c>
      <c r="AK25" s="201"/>
      <c r="AL25" s="47"/>
    </row>
    <row r="26" spans="1:38" s="46" customFormat="1" ht="12.75" customHeight="1">
      <c r="A26" s="47"/>
      <c r="B26" s="217"/>
      <c r="C26" s="217"/>
      <c r="D26" s="217"/>
      <c r="E26" s="217"/>
      <c r="F26" s="217"/>
      <c r="G26" s="47"/>
      <c r="H26" s="222"/>
      <c r="I26" s="222"/>
      <c r="J26" s="219" t="s">
        <v>476</v>
      </c>
      <c r="K26" s="219"/>
      <c r="L26" s="219"/>
      <c r="M26" s="219"/>
      <c r="N26" s="219"/>
      <c r="O26" s="219"/>
      <c r="P26" s="215">
        <f>GETPIVOTDATA("Reference",'KPI Analysis'!$B$2,"KPI Priority",1,"Business Area ",$J26)</f>
        <v>0</v>
      </c>
      <c r="Q26" s="215"/>
      <c r="R26" s="215"/>
      <c r="S26" s="215"/>
      <c r="T26" s="215">
        <f>GETPIVOTDATA("Reference",'KPI Analysis'!$B$2,"KPI Priority",2,"Business Area ",$J26)</f>
        <v>1</v>
      </c>
      <c r="U26" s="215"/>
      <c r="V26" s="215"/>
      <c r="W26" s="215"/>
      <c r="X26" s="215">
        <f>GETPIVOTDATA("Reference",'KPI Analysis'!$B$2,"KPI Priority",3,"Business Area ",$J26)</f>
        <v>1</v>
      </c>
      <c r="Y26" s="215"/>
      <c r="Z26" s="215"/>
      <c r="AA26" s="215"/>
      <c r="AB26" s="215">
        <f>GETPIVOTDATA("Reference",'KPI Analysis'!$B$2,"KPI Priority",4,"Business Area ",$J26)</f>
        <v>0</v>
      </c>
      <c r="AC26" s="215"/>
      <c r="AD26" s="215"/>
      <c r="AE26" s="215"/>
      <c r="AF26" s="47"/>
      <c r="AG26" s="56" t="str">
        <f>IF('KPI Analysis'!U10=0,"",'KPI Analysis'!U10)</f>
        <v/>
      </c>
      <c r="AJ26" s="201" t="str">
        <f>IFERROR(HYPERLINK("#"&amp;"KPI_Aug!B"&amp;(MATCH(AG26,KPIList[Reference],0)+2),"Click here"),"")</f>
        <v/>
      </c>
      <c r="AK26" s="201"/>
      <c r="AL26" s="47"/>
    </row>
    <row r="27" spans="1:38" s="46" customFormat="1" ht="12.75" customHeight="1">
      <c r="A27" s="47"/>
      <c r="B27" s="217"/>
      <c r="C27" s="217"/>
      <c r="D27" s="217"/>
      <c r="E27" s="217"/>
      <c r="F27" s="217"/>
      <c r="G27" s="47"/>
      <c r="H27" s="222"/>
      <c r="I27" s="222"/>
      <c r="J27" s="214"/>
      <c r="K27" s="214"/>
      <c r="L27" s="214"/>
      <c r="M27" s="214"/>
      <c r="N27" s="214"/>
      <c r="O27" s="214"/>
      <c r="P27" s="216"/>
      <c r="Q27" s="216"/>
      <c r="R27" s="216"/>
      <c r="S27" s="216"/>
      <c r="T27" s="216"/>
      <c r="U27" s="216"/>
      <c r="V27" s="216"/>
      <c r="W27" s="216"/>
      <c r="X27" s="216"/>
      <c r="Y27" s="216"/>
      <c r="Z27" s="216"/>
      <c r="AA27" s="216"/>
      <c r="AB27" s="216"/>
      <c r="AC27" s="216"/>
      <c r="AD27" s="216"/>
      <c r="AE27" s="216"/>
      <c r="AF27" s="47"/>
      <c r="AG27" s="56" t="str">
        <f>IF('KPI Analysis'!U11=0,"",'KPI Analysis'!U11)</f>
        <v/>
      </c>
      <c r="AJ27" s="201" t="str">
        <f>IFERROR(HYPERLINK("#"&amp;"KPI_Aug!B"&amp;(MATCH(AG27,KPIList[Reference],0)+2),"Click here"),"")</f>
        <v/>
      </c>
      <c r="AK27" s="201"/>
      <c r="AL27" s="47"/>
    </row>
    <row r="28" spans="1:38" s="46" customFormat="1" ht="12.75" customHeight="1">
      <c r="A28" s="47"/>
      <c r="B28" s="217"/>
      <c r="C28" s="217"/>
      <c r="D28" s="217"/>
      <c r="E28" s="217"/>
      <c r="F28" s="217"/>
      <c r="G28" s="47"/>
      <c r="H28" s="222"/>
      <c r="I28" s="222"/>
      <c r="J28" s="219" t="s">
        <v>620</v>
      </c>
      <c r="K28" s="219"/>
      <c r="L28" s="219"/>
      <c r="M28" s="219"/>
      <c r="N28" s="219"/>
      <c r="O28" s="219"/>
      <c r="P28" s="215">
        <f>GETPIVOTDATA("Reference",'KPI Analysis'!$B$2,"KPI Priority",1,"Business Area ",$J28)</f>
        <v>3</v>
      </c>
      <c r="Q28" s="215"/>
      <c r="R28" s="215"/>
      <c r="S28" s="215"/>
      <c r="T28" s="215">
        <f>GETPIVOTDATA("Reference",'KPI Analysis'!$B$2,"KPI Priority",2,"Business Area ",$J28)</f>
        <v>3</v>
      </c>
      <c r="U28" s="215"/>
      <c r="V28" s="215"/>
      <c r="W28" s="215"/>
      <c r="X28" s="215">
        <f>GETPIVOTDATA("Reference",'KPI Analysis'!$B$2,"KPI Priority",3,"Business Area ",$J28)</f>
        <v>4</v>
      </c>
      <c r="Y28" s="215"/>
      <c r="Z28" s="215"/>
      <c r="AA28" s="215"/>
      <c r="AB28" s="215">
        <f>GETPIVOTDATA("Reference",'KPI Analysis'!$B$2,"KPI Priority",4,"Business Area ",$J28)</f>
        <v>1</v>
      </c>
      <c r="AC28" s="215"/>
      <c r="AD28" s="215"/>
      <c r="AE28" s="215"/>
      <c r="AF28" s="47"/>
      <c r="AG28" s="56" t="str">
        <f>IF('KPI Analysis'!U12=0,"",'KPI Analysis'!U12)</f>
        <v/>
      </c>
      <c r="AJ28" s="201" t="str">
        <f>IFERROR(HYPERLINK("#"&amp;"KPI_Aug!B"&amp;(MATCH(AG28,KPIList[Reference],0)+2),"Click here"),"")</f>
        <v/>
      </c>
      <c r="AK28" s="201"/>
      <c r="AL28" s="47"/>
    </row>
    <row r="29" spans="1:38" s="46" customFormat="1" ht="12.75" customHeight="1">
      <c r="A29" s="47"/>
      <c r="B29" s="217"/>
      <c r="C29" s="217"/>
      <c r="D29" s="217"/>
      <c r="E29" s="217"/>
      <c r="F29" s="217"/>
      <c r="G29" s="47"/>
      <c r="H29" s="222"/>
      <c r="I29" s="222"/>
      <c r="J29" s="213"/>
      <c r="K29" s="213"/>
      <c r="L29" s="213"/>
      <c r="M29" s="213"/>
      <c r="N29" s="213"/>
      <c r="O29" s="213"/>
      <c r="P29" s="216"/>
      <c r="Q29" s="216"/>
      <c r="R29" s="216"/>
      <c r="S29" s="216"/>
      <c r="T29" s="216"/>
      <c r="U29" s="216"/>
      <c r="V29" s="216"/>
      <c r="W29" s="216"/>
      <c r="X29" s="216"/>
      <c r="Y29" s="216"/>
      <c r="Z29" s="216"/>
      <c r="AA29" s="216"/>
      <c r="AB29" s="216"/>
      <c r="AC29" s="216"/>
      <c r="AD29" s="216"/>
      <c r="AE29" s="216"/>
      <c r="AF29" s="47"/>
      <c r="AG29" s="56" t="str">
        <f>IF('KPI Analysis'!U13=0,"",'KPI Analysis'!U13)</f>
        <v/>
      </c>
      <c r="AJ29" s="201" t="str">
        <f>IFERROR(HYPERLINK("#"&amp;"KPI_Aug!B"&amp;(MATCH(AG29,KPIList[Reference],0)+2),"Click here"),"")</f>
        <v/>
      </c>
      <c r="AK29" s="201"/>
      <c r="AL29" s="47"/>
    </row>
    <row r="30" spans="1:38" s="46" customFormat="1" ht="12.75" customHeight="1">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row>
  </sheetData>
  <mergeCells count="153">
    <mergeCell ref="AE7:AE8"/>
    <mergeCell ref="AE9:AE10"/>
    <mergeCell ref="AE11:AE12"/>
    <mergeCell ref="AE13:AE14"/>
    <mergeCell ref="AE15:AE16"/>
    <mergeCell ref="AJ7:AK7"/>
    <mergeCell ref="AJ8:AK8"/>
    <mergeCell ref="AJ9:AK9"/>
    <mergeCell ref="AD15:AD16"/>
    <mergeCell ref="AD11:AD12"/>
    <mergeCell ref="AJ10:AK10"/>
    <mergeCell ref="AJ11:AK11"/>
    <mergeCell ref="AJ12:AK12"/>
    <mergeCell ref="AJ13:AK13"/>
    <mergeCell ref="AJ14:AK14"/>
    <mergeCell ref="AJ15:AK15"/>
    <mergeCell ref="AJ16:AK16"/>
    <mergeCell ref="AD13:AD14"/>
    <mergeCell ref="AD7:AD8"/>
    <mergeCell ref="AB9:AB10"/>
    <mergeCell ref="AC9:AC10"/>
    <mergeCell ref="AD9:AD10"/>
    <mergeCell ref="AB7:AB8"/>
    <mergeCell ref="AC7:AC8"/>
    <mergeCell ref="AB11:AB12"/>
    <mergeCell ref="AC11:AC12"/>
    <mergeCell ref="AB15:AB16"/>
    <mergeCell ref="AC15:AC16"/>
    <mergeCell ref="AB13:AB14"/>
    <mergeCell ref="AC13:AC14"/>
    <mergeCell ref="Y11:Y12"/>
    <mergeCell ref="Z11:Z12"/>
    <mergeCell ref="AA11:AA12"/>
    <mergeCell ref="Y13:Y14"/>
    <mergeCell ref="Z13:Z14"/>
    <mergeCell ref="AA13:AA14"/>
    <mergeCell ref="Y7:Y8"/>
    <mergeCell ref="Z7:Z8"/>
    <mergeCell ref="AA7:AA8"/>
    <mergeCell ref="Y9:Y10"/>
    <mergeCell ref="Z9:Z10"/>
    <mergeCell ref="P7:P8"/>
    <mergeCell ref="Q7:Q8"/>
    <mergeCell ref="R7:R8"/>
    <mergeCell ref="S7:S8"/>
    <mergeCell ref="AA9:AA10"/>
    <mergeCell ref="V13:V14"/>
    <mergeCell ref="W13:W14"/>
    <mergeCell ref="T15:T16"/>
    <mergeCell ref="U15:U16"/>
    <mergeCell ref="V15:V16"/>
    <mergeCell ref="W15:W16"/>
    <mergeCell ref="V7:V8"/>
    <mergeCell ref="W7:W8"/>
    <mergeCell ref="T9:T10"/>
    <mergeCell ref="U9:U10"/>
    <mergeCell ref="V9:V10"/>
    <mergeCell ref="W9:W10"/>
    <mergeCell ref="X15:X16"/>
    <mergeCell ref="Y15:Y16"/>
    <mergeCell ref="Z15:Z16"/>
    <mergeCell ref="AA15:AA16"/>
    <mergeCell ref="X13:X14"/>
    <mergeCell ref="X7:X8"/>
    <mergeCell ref="X9:X10"/>
    <mergeCell ref="U11:U12"/>
    <mergeCell ref="T13:T14"/>
    <mergeCell ref="U13:U14"/>
    <mergeCell ref="P13:P14"/>
    <mergeCell ref="Q13:Q14"/>
    <mergeCell ref="P15:P16"/>
    <mergeCell ref="Q15:Q16"/>
    <mergeCell ref="R9:R10"/>
    <mergeCell ref="S9:S10"/>
    <mergeCell ref="R11:R12"/>
    <mergeCell ref="S11:S12"/>
    <mergeCell ref="R13:R14"/>
    <mergeCell ref="S13:S14"/>
    <mergeCell ref="B26:F29"/>
    <mergeCell ref="B9:F12"/>
    <mergeCell ref="J24:O25"/>
    <mergeCell ref="J26:O27"/>
    <mergeCell ref="J28:O29"/>
    <mergeCell ref="B23:F25"/>
    <mergeCell ref="B14:F17"/>
    <mergeCell ref="B18:F21"/>
    <mergeCell ref="J9:O10"/>
    <mergeCell ref="J11:O12"/>
    <mergeCell ref="J13:O14"/>
    <mergeCell ref="J15:O16"/>
    <mergeCell ref="J20:O21"/>
    <mergeCell ref="J22:O23"/>
    <mergeCell ref="H5:I16"/>
    <mergeCell ref="H18:I29"/>
    <mergeCell ref="P20:S21"/>
    <mergeCell ref="T20:W21"/>
    <mergeCell ref="X20:AA21"/>
    <mergeCell ref="AB20:AE21"/>
    <mergeCell ref="P22:S23"/>
    <mergeCell ref="P26:S27"/>
    <mergeCell ref="T18:W19"/>
    <mergeCell ref="X18:AA19"/>
    <mergeCell ref="AB18:AE19"/>
    <mergeCell ref="T26:W27"/>
    <mergeCell ref="X26:AA27"/>
    <mergeCell ref="AB26:AE27"/>
    <mergeCell ref="P28:S29"/>
    <mergeCell ref="T28:W29"/>
    <mergeCell ref="X28:AA29"/>
    <mergeCell ref="AB28:AE29"/>
    <mergeCell ref="T22:W23"/>
    <mergeCell ref="X22:AA23"/>
    <mergeCell ref="AB22:AE23"/>
    <mergeCell ref="P24:S25"/>
    <mergeCell ref="T24:W25"/>
    <mergeCell ref="X24:AA25"/>
    <mergeCell ref="AB24:AE25"/>
    <mergeCell ref="X5:AA6"/>
    <mergeCell ref="AB5:AE6"/>
    <mergeCell ref="J5:N6"/>
    <mergeCell ref="J18:N19"/>
    <mergeCell ref="P18:S19"/>
    <mergeCell ref="AG2:AK3"/>
    <mergeCell ref="P5:S6"/>
    <mergeCell ref="B5:F8"/>
    <mergeCell ref="AG5:AK6"/>
    <mergeCell ref="P9:P10"/>
    <mergeCell ref="Q9:Q10"/>
    <mergeCell ref="P11:P12"/>
    <mergeCell ref="Q11:Q12"/>
    <mergeCell ref="V11:V12"/>
    <mergeCell ref="W11:W12"/>
    <mergeCell ref="X11:X12"/>
    <mergeCell ref="B2:AF3"/>
    <mergeCell ref="J7:O8"/>
    <mergeCell ref="T5:W6"/>
    <mergeCell ref="R15:R16"/>
    <mergeCell ref="S15:S16"/>
    <mergeCell ref="T7:T8"/>
    <mergeCell ref="U7:U8"/>
    <mergeCell ref="T11:T12"/>
    <mergeCell ref="AJ27:AK27"/>
    <mergeCell ref="AJ28:AK28"/>
    <mergeCell ref="AJ29:AK29"/>
    <mergeCell ref="AJ17:AK17"/>
    <mergeCell ref="AJ20:AK20"/>
    <mergeCell ref="AG18:AK19"/>
    <mergeCell ref="AJ21:AK21"/>
    <mergeCell ref="AJ22:AK22"/>
    <mergeCell ref="AJ23:AK23"/>
    <mergeCell ref="AJ24:AK24"/>
    <mergeCell ref="AJ25:AK25"/>
    <mergeCell ref="AJ26:AK26"/>
  </mergeCells>
  <conditionalFormatting sqref="B18:F21">
    <cfRule type="iconSet" priority="15">
      <iconSet iconSet="3Arrows" showValue="0">
        <cfvo type="percent" val="0"/>
        <cfvo type="num" val="0"/>
        <cfvo type="num" val="1"/>
      </iconSet>
    </cfRule>
  </conditionalFormatting>
  <pageMargins left="0.7" right="0.7" top="0.75" bottom="0.75" header="0.3" footer="0.3"/>
  <pageSetup paperSize="9" scale="65" orientation="landscape" r:id="rId1"/>
  <ignoredErrors>
    <ignoredError sqref="Q7:AE7 Q9:AD16 Q8:AD8" formula="1"/>
  </ignoredErrors>
  <extLst>
    <ext xmlns:x14="http://schemas.microsoft.com/office/spreadsheetml/2009/9/main" uri="{78C0D931-6437-407d-A8EE-F0AAD7539E65}">
      <x14:conditionalFormattings>
        <x14:conditionalFormatting xmlns:xm="http://schemas.microsoft.com/office/excel/2006/main">
          <x14:cfRule type="iconSet" priority="10" id="{E0B52D81-54D8-40D0-8D54-EFFD04385EED}">
            <x14:iconSet iconSet="3Symbols" showValue="0" custom="1">
              <x14:cfvo type="percent">
                <xm:f>0</xm:f>
              </x14:cfvo>
              <x14:cfvo type="num">
                <xm:f>0</xm:f>
              </x14:cfvo>
              <x14:cfvo type="num" gte="0">
                <xm:f>0</xm:f>
              </x14:cfvo>
              <x14:cfIcon iconSet="3Symbols" iconId="0"/>
              <x14:cfIcon iconSet="3Symbols" iconId="2"/>
              <x14:cfIcon iconSet="3Symbols" iconId="1"/>
            </x14:iconSet>
          </x14:cfRule>
          <xm:sqref>P7:P16</xm:sqref>
        </x14:conditionalFormatting>
        <x14:conditionalFormatting xmlns:xm="http://schemas.microsoft.com/office/excel/2006/main">
          <x14:cfRule type="iconSet" priority="9" id="{6D7E870A-F7CB-48B1-BECA-CDEA1E54F8B8}">
            <x14:iconSet iconSet="3Symbols" showValue="0" custom="1">
              <x14:cfvo type="percent">
                <xm:f>0</xm:f>
              </x14:cfvo>
              <x14:cfvo type="num">
                <xm:f>0</xm:f>
              </x14:cfvo>
              <x14:cfvo type="num" gte="0">
                <xm:f>0</xm:f>
              </x14:cfvo>
              <x14:cfIcon iconSet="3Symbols" iconId="2"/>
              <x14:cfIcon iconSet="3Symbols" iconId="2"/>
              <x14:cfIcon iconSet="3Symbols" iconId="0"/>
            </x14:iconSet>
          </x14:cfRule>
          <xm:sqref>R7:R16</xm:sqref>
        </x14:conditionalFormatting>
        <x14:conditionalFormatting xmlns:xm="http://schemas.microsoft.com/office/excel/2006/main">
          <x14:cfRule type="iconSet" priority="8" id="{78848E53-365E-4124-88D6-A774DB076C35}">
            <x14:iconSet iconSet="3Symbols" showValue="0" custom="1">
              <x14:cfvo type="percent">
                <xm:f>0</xm:f>
              </x14:cfvo>
              <x14:cfvo type="num">
                <xm:f>0</xm:f>
              </x14:cfvo>
              <x14:cfvo type="num" gte="0">
                <xm:f>0</xm:f>
              </x14:cfvo>
              <x14:cfIcon iconSet="3Symbols" iconId="0"/>
              <x14:cfIcon iconSet="3Symbols" iconId="2"/>
              <x14:cfIcon iconSet="3Symbols" iconId="1"/>
            </x14:iconSet>
          </x14:cfRule>
          <xm:sqref>T7:T16</xm:sqref>
        </x14:conditionalFormatting>
        <x14:conditionalFormatting xmlns:xm="http://schemas.microsoft.com/office/excel/2006/main">
          <x14:cfRule type="iconSet" priority="7" id="{AF60FB5A-343D-4F37-A41D-14FD8527C693}">
            <x14:iconSet iconSet="3Symbols" showValue="0" custom="1">
              <x14:cfvo type="percent">
                <xm:f>0</xm:f>
              </x14:cfvo>
              <x14:cfvo type="num">
                <xm:f>0</xm:f>
              </x14:cfvo>
              <x14:cfvo type="num" gte="0">
                <xm:f>0</xm:f>
              </x14:cfvo>
              <x14:cfIcon iconSet="3Symbols" iconId="2"/>
              <x14:cfIcon iconSet="3Symbols" iconId="2"/>
              <x14:cfIcon iconSet="3Symbols" iconId="0"/>
            </x14:iconSet>
          </x14:cfRule>
          <xm:sqref>V7:V16</xm:sqref>
        </x14:conditionalFormatting>
        <x14:conditionalFormatting xmlns:xm="http://schemas.microsoft.com/office/excel/2006/main">
          <x14:cfRule type="iconSet" priority="6" id="{9C783892-10F8-47A0-8C55-348EE8F474C8}">
            <x14:iconSet iconSet="3Symbols" showValue="0" custom="1">
              <x14:cfvo type="percent">
                <xm:f>0</xm:f>
              </x14:cfvo>
              <x14:cfvo type="num">
                <xm:f>0</xm:f>
              </x14:cfvo>
              <x14:cfvo type="num" gte="0">
                <xm:f>0</xm:f>
              </x14:cfvo>
              <x14:cfIcon iconSet="3Symbols" iconId="0"/>
              <x14:cfIcon iconSet="3Symbols" iconId="2"/>
              <x14:cfIcon iconSet="3Symbols" iconId="1"/>
            </x14:iconSet>
          </x14:cfRule>
          <xm:sqref>X7:X16</xm:sqref>
        </x14:conditionalFormatting>
        <x14:conditionalFormatting xmlns:xm="http://schemas.microsoft.com/office/excel/2006/main">
          <x14:cfRule type="iconSet" priority="5" id="{31E552BD-61FB-4B31-AA35-48F6AE9DFD48}">
            <x14:iconSet iconSet="3Symbols" showValue="0" custom="1">
              <x14:cfvo type="percent">
                <xm:f>0</xm:f>
              </x14:cfvo>
              <x14:cfvo type="num">
                <xm:f>0</xm:f>
              </x14:cfvo>
              <x14:cfvo type="num" gte="0">
                <xm:f>0</xm:f>
              </x14:cfvo>
              <x14:cfIcon iconSet="3Symbols" iconId="2"/>
              <x14:cfIcon iconSet="3Symbols" iconId="2"/>
              <x14:cfIcon iconSet="3Symbols" iconId="0"/>
            </x14:iconSet>
          </x14:cfRule>
          <xm:sqref>Z7:Z16</xm:sqref>
        </x14:conditionalFormatting>
        <x14:conditionalFormatting xmlns:xm="http://schemas.microsoft.com/office/excel/2006/main">
          <x14:cfRule type="iconSet" priority="4" id="{7ABF1E07-DE9D-410D-AF73-E7B62CAE45E5}">
            <x14:iconSet iconSet="3Symbols" showValue="0" custom="1">
              <x14:cfvo type="percent">
                <xm:f>0</xm:f>
              </x14:cfvo>
              <x14:cfvo type="num">
                <xm:f>0</xm:f>
              </x14:cfvo>
              <x14:cfvo type="num" gte="0">
                <xm:f>0</xm:f>
              </x14:cfvo>
              <x14:cfIcon iconSet="3Symbols" iconId="0"/>
              <x14:cfIcon iconSet="3Symbols" iconId="2"/>
              <x14:cfIcon iconSet="3Symbols" iconId="1"/>
            </x14:iconSet>
          </x14:cfRule>
          <xm:sqref>AB7:AB16</xm:sqref>
        </x14:conditionalFormatting>
        <x14:conditionalFormatting xmlns:xm="http://schemas.microsoft.com/office/excel/2006/main">
          <x14:cfRule type="iconSet" priority="3" id="{376F741C-60AD-4F0C-80DB-0CC36A706EAF}">
            <x14:iconSet iconSet="3Symbols" showValue="0" custom="1">
              <x14:cfvo type="percent">
                <xm:f>0</xm:f>
              </x14:cfvo>
              <x14:cfvo type="num">
                <xm:f>0</xm:f>
              </x14:cfvo>
              <x14:cfvo type="num" gte="0">
                <xm:f>0</xm:f>
              </x14:cfvo>
              <x14:cfIcon iconSet="3Symbols" iconId="2"/>
              <x14:cfIcon iconSet="3Symbols" iconId="2"/>
              <x14:cfIcon iconSet="3Symbols" iconId="0"/>
            </x14:iconSet>
          </x14:cfRule>
          <xm:sqref>AD7:AD16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F0EFB8F50CBB444B1A578FCB9CADDCA" ma:contentTypeVersion="0" ma:contentTypeDescription="Create a new document." ma:contentTypeScope="" ma:versionID="4d3bc7fa16d187631b6b594bd07a0d91">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1D3BDB4-5DC8-410B-95F2-45B8EF8F1534}">
  <ds:schemaRefs>
    <ds:schemaRef ds:uri="http://purl.org/dc/terms/"/>
    <ds:schemaRef ds:uri="http://schemas.openxmlformats.org/package/2006/metadata/core-properties"/>
    <ds:schemaRef ds:uri="http://www.w3.org/XML/1998/namespace"/>
    <ds:schemaRef ds:uri="http://purl.org/dc/elements/1.1/"/>
    <ds:schemaRef ds:uri="http://schemas.microsoft.com/office/2006/metadata/properties"/>
    <ds:schemaRef ds:uri="http://schemas.microsoft.com/office/2006/documentManagement/types"/>
    <ds:schemaRef ds:uri="http://purl.org/dc/dcmitype/"/>
  </ds:schemaRefs>
</ds:datastoreItem>
</file>

<file path=customXml/itemProps2.xml><?xml version="1.0" encoding="utf-8"?>
<ds:datastoreItem xmlns:ds="http://schemas.openxmlformats.org/officeDocument/2006/customXml" ds:itemID="{3F3E6C4F-E4CD-4CE0-9978-AF8D2CCBCC79}">
  <ds:schemaRefs>
    <ds:schemaRef ds:uri="http://schemas.microsoft.com/sharepoint/v3/contenttype/forms"/>
  </ds:schemaRefs>
</ds:datastoreItem>
</file>

<file path=customXml/itemProps3.xml><?xml version="1.0" encoding="utf-8"?>
<ds:datastoreItem xmlns:ds="http://schemas.openxmlformats.org/officeDocument/2006/customXml" ds:itemID="{3B24B23B-BE23-47AA-A94D-E302300A84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Version</vt:lpstr>
      <vt:lpstr>KPI_July</vt:lpstr>
      <vt:lpstr>KPI_Tracker</vt:lpstr>
      <vt:lpstr>KPI Analysis</vt:lpstr>
      <vt:lpstr>Notes</vt:lpstr>
      <vt:lpstr>KPI Dashboard</vt:lpstr>
      <vt:lpstr>Sheet1</vt:lpstr>
      <vt:lpstr>KPI_July!Print_Titles</vt:lpstr>
      <vt:lpstr>KPI_Tracker!Print_Titles</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cp:lastPrinted>2017-10-12T15:48:41Z</cp:lastPrinted>
  <dcterms:created xsi:type="dcterms:W3CDTF">2017-07-05T10:03:50Z</dcterms:created>
  <dcterms:modified xsi:type="dcterms:W3CDTF">2019-02-12T10:14:33Z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0x0101002F0EFB8F50CBB444B1A578FCB9CADDCA</vt:lpwstr>
  </property>
  <property fmtid="{D5CDD505-2E9C-101B-9397-08002B2CF9AE}" pid="3" name="_AdHocReviewCycleID">
    <vt:i4>-1556510228</vt:i4>
  </property>
  <property fmtid="{D5CDD505-2E9C-101B-9397-08002B2CF9AE}" pid="4" name="_NewReviewCycle">
    <vt:lpwstr/>
  </property>
  <property fmtid="{D5CDD505-2E9C-101B-9397-08002B2CF9AE}" pid="5" name="_EmailSubject">
    <vt:lpwstr>February CoMC - Action required</vt:lpwstr>
  </property>
  <property fmtid="{D5CDD505-2E9C-101B-9397-08002B2CF9AE}" pid="6" name="_AuthorEmail">
    <vt:lpwstr>steve.m.deery@xoserve.com</vt:lpwstr>
  </property>
  <property fmtid="{D5CDD505-2E9C-101B-9397-08002B2CF9AE}" pid="7" name="_AuthorEmailDisplayName">
    <vt:lpwstr>Deery, Steve M</vt:lpwstr>
  </property>
  <property fmtid="{D5CDD505-2E9C-101B-9397-08002B2CF9AE}" pid="8" name="_PreviousAdHocReviewCycleID">
    <vt:i4>-1076425618</vt:i4>
  </property>
  <property fmtid="{D5CDD505-2E9C-101B-9397-08002B2CF9AE}" pid="9" name="_ReviewingToolsShownOnce">
    <vt:lpwstr/>
  </property>
</Properties>
</file>