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310" documentId="13_ncr:1_{49962C21-223C-44E6-A19E-B4BCC63B5720}" xr6:coauthVersionLast="45" xr6:coauthVersionMax="45" xr10:uidLastSave="{52E2FEB9-191D-4FF1-8E1C-168137D477B4}"/>
  <bookViews>
    <workbookView xWindow="-98" yWindow="-98" windowWidth="20715" windowHeight="13276" activeTab="4" xr2:uid="{00000000-000D-0000-FFFF-FFFF00000000}"/>
  </bookViews>
  <sheets>
    <sheet name="Master" sheetId="1" r:id="rId1"/>
    <sheet name="0683" sheetId="4" r:id="rId2"/>
    <sheet name="Pending Workstreams" sheetId="6" r:id="rId3"/>
    <sheet name="Closed" sheetId="7" r:id="rId4"/>
    <sheet name="Outstanding" sheetId="5" r:id="rId5"/>
    <sheet name="Lessons Learnt" sheetId="8" r:id="rId6"/>
    <sheet name="Validation" sheetId="3" r:id="rId7"/>
  </sheets>
  <definedNames>
    <definedName name="_xlnm._FilterDatabase" localSheetId="1" hidden="1">'0683'!$A$3:$I$32</definedName>
    <definedName name="_xlnm._FilterDatabase" localSheetId="3" hidden="1">Closed!$A$3:$J$26</definedName>
    <definedName name="_xlnm._FilterDatabase" localSheetId="0" hidden="1">Master!$A$3:$I$77</definedName>
    <definedName name="_xlnm._FilterDatabase" localSheetId="4" hidden="1">Outstanding!$A$3:$J$9</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3">Closed!$1:$3</definedName>
    <definedName name="_xlnm.Print_Titles" localSheetId="0">Master!$1:$4</definedName>
    <definedName name="_xlnm.Print_Titles" localSheetId="4">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 i="7" l="1"/>
  <c r="T10" i="7"/>
  <c r="S10" i="7"/>
  <c r="R10" i="7"/>
  <c r="W10" i="7" s="1"/>
  <c r="U6" i="7"/>
  <c r="T6" i="7"/>
  <c r="S6" i="7"/>
  <c r="R6" i="7"/>
  <c r="W6" i="7" s="1"/>
  <c r="V10" i="7" l="1"/>
  <c r="V6" i="7"/>
  <c r="U14" i="7"/>
  <c r="T14" i="7"/>
  <c r="S14" i="7"/>
  <c r="R14" i="7"/>
  <c r="W14" i="7" l="1"/>
  <c r="V14" i="7"/>
  <c r="A2" i="8"/>
  <c r="U22" i="7" l="1"/>
  <c r="T22" i="7"/>
  <c r="S22" i="7"/>
  <c r="R22" i="7"/>
  <c r="U21" i="7"/>
  <c r="T21" i="7"/>
  <c r="S21" i="7"/>
  <c r="R21" i="7"/>
  <c r="U20" i="7"/>
  <c r="T20" i="7"/>
  <c r="S20" i="7"/>
  <c r="R20" i="7"/>
  <c r="U19" i="7"/>
  <c r="T19" i="7"/>
  <c r="S19" i="7"/>
  <c r="R19" i="7"/>
  <c r="U18" i="7"/>
  <c r="T18" i="7"/>
  <c r="S18" i="7"/>
  <c r="R18" i="7"/>
  <c r="U17" i="7"/>
  <c r="T17" i="7"/>
  <c r="S17" i="7"/>
  <c r="R17" i="7"/>
  <c r="U16" i="7"/>
  <c r="T16" i="7"/>
  <c r="S16" i="7"/>
  <c r="R16" i="7"/>
  <c r="U15" i="7"/>
  <c r="T15" i="7"/>
  <c r="S15" i="7"/>
  <c r="R15" i="7"/>
  <c r="U13" i="7"/>
  <c r="T13" i="7"/>
  <c r="S13" i="7"/>
  <c r="R13" i="7"/>
  <c r="U12" i="7"/>
  <c r="T12" i="7"/>
  <c r="S12" i="7"/>
  <c r="R12" i="7"/>
  <c r="U11" i="7"/>
  <c r="T11" i="7"/>
  <c r="S11" i="7"/>
  <c r="R11" i="7"/>
  <c r="U9" i="7"/>
  <c r="T9" i="7"/>
  <c r="S9" i="7"/>
  <c r="R9" i="7"/>
  <c r="U8" i="7"/>
  <c r="T8" i="7"/>
  <c r="S8" i="7"/>
  <c r="R8" i="7"/>
  <c r="U7" i="7"/>
  <c r="T7" i="7"/>
  <c r="S7" i="7"/>
  <c r="R7" i="7"/>
  <c r="U5" i="7"/>
  <c r="T5" i="7"/>
  <c r="S5" i="7"/>
  <c r="R5" i="7"/>
  <c r="U4" i="7"/>
  <c r="T4" i="7"/>
  <c r="S4" i="7"/>
  <c r="R4" i="7"/>
  <c r="A2" i="7"/>
  <c r="V4" i="7" l="1"/>
  <c r="V5" i="7"/>
  <c r="V7" i="7"/>
  <c r="V8" i="7"/>
  <c r="V9" i="7"/>
  <c r="V11" i="7"/>
  <c r="V12" i="7"/>
  <c r="V13" i="7"/>
  <c r="V15" i="7"/>
  <c r="V16" i="7"/>
  <c r="V17" i="7"/>
  <c r="V18" i="7"/>
  <c r="V19" i="7"/>
  <c r="V20" i="7"/>
  <c r="V21" i="7"/>
  <c r="V22" i="7"/>
  <c r="W12" i="7"/>
  <c r="W4" i="7"/>
  <c r="W5" i="7"/>
  <c r="W7" i="7"/>
  <c r="W8" i="7"/>
  <c r="W9" i="7"/>
  <c r="W11" i="7"/>
  <c r="W13" i="7"/>
  <c r="W15" i="7"/>
  <c r="W16" i="7"/>
  <c r="W17" i="7"/>
  <c r="W18" i="7"/>
  <c r="W19" i="7"/>
  <c r="W20" i="7"/>
  <c r="W21" i="7"/>
  <c r="W22" i="7"/>
  <c r="U7" i="5"/>
  <c r="T7" i="5"/>
  <c r="S7" i="5"/>
  <c r="R7" i="5"/>
  <c r="U6" i="5"/>
  <c r="T6" i="5"/>
  <c r="S6" i="5"/>
  <c r="R6" i="5"/>
  <c r="U5" i="5"/>
  <c r="T5" i="5"/>
  <c r="S5" i="5"/>
  <c r="R5" i="5"/>
  <c r="R4" i="5"/>
  <c r="S4" i="5"/>
  <c r="T4" i="5"/>
  <c r="U4" i="5"/>
  <c r="V4" i="5" l="1"/>
  <c r="W5" i="5"/>
  <c r="W6" i="5"/>
  <c r="W4" i="5"/>
  <c r="W7" i="5"/>
  <c r="V6" i="5"/>
  <c r="V5" i="5"/>
  <c r="V7" i="5"/>
  <c r="A2" i="6"/>
  <c r="A2" i="5" l="1"/>
  <c r="A2" i="4"/>
</calcChain>
</file>

<file path=xl/sharedStrings.xml><?xml version="1.0" encoding="utf-8"?>
<sst xmlns="http://schemas.openxmlformats.org/spreadsheetml/2006/main" count="1941" uniqueCount="524">
  <si>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</si>
  <si>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</si>
  <si>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</si>
  <si>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</si>
  <si>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</si>
  <si>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</si>
  <si>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</si>
  <si>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</si>
  <si>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</si>
  <si>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</si>
  <si>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</si>
  <si>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</si>
  <si>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</si>
  <si>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</si>
  <si>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</si>
  <si>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</si>
  <si>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</si>
  <si>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</si>
  <si>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</si>
  <si>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</si>
  <si>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</si>
  <si>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</si>
  <si>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</si>
  <si>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</si>
  <si>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</si>
  <si>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</si>
  <si>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</si>
  <si>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</si>
  <si>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</si>
  <si>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</si>
  <si>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</si>
  <si>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</si>
  <si>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</si>
  <si>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</si>
  <si>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</si>
  <si>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</si>
  <si>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</si>
  <si>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</si>
  <si>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</si>
  <si>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</si>
  <si>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</si>
  <si>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</si>
  <si>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</si>
  <si>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</si>
  <si>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</si>
  <si>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</si>
  <si>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</si>
  <si>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</si>
  <si>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</si>
  <si>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</si>
  <si>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</si>
  <si>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</si>
  <si>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</si>
  <si>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</si>
  <si>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</si>
  <si>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</si>
  <si>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</si>
  <si>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</si>
  <si>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</si>
  <si>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</si>
  <si>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</si>
  <si>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</si>
  <si>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</si>
  <si>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</si>
  <si>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</si>
  <si>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</si>
  <si>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</si>
  <si>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</si>
  <si>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</si>
  <si>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</si>
  <si>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</si>
  <si>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</si>
  <si>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</si>
  <si>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</si>
  <si>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</si>
  <si>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</si>
  <si>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</si>
  <si>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</si>
  <si>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</si>
  <si>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</si>
  <si>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</si>
  <si>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</si>
  <si>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</si>
  <si>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</si>
  <si>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</si>
  <si>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</si>
  <si>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</si>
  <si>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</si>
  <si>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</si>
  <si>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</si>
  <si>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</si>
  <si>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</si>
  <si>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</si>
  <si>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</si>
  <si>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</si>
  <si>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</si>
  <si>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</si>
  <si>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</si>
  <si>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</si>
  <si>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</si>
  <si>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</si>
  <si>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</si>
  <si>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</si>
  <si>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</si>
  <si>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</si>
  <si>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</si>
  <si>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</si>
  <si>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</si>
  <si>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</si>
  <si>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</si>
  <si>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</si>
  <si>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</si>
  <si>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</si>
  <si>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</si>
  <si>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</si>
  <si>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</si>
  <si>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</si>
  <si>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</si>
  <si>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</si>
  <si>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</si>
  <si>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</si>
  <si>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</si>
  <si>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</si>
  <si>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</si>
  <si>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</si>
  <si>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</si>
  <si>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</si>
  <si>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</si>
  <si>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</si>
  <si>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</si>
  <si>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</si>
  <si>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</si>
  <si>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</si>
  <si>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</si>
  <si>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</si>
  <si>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</si>
  <si>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</si>
  <si>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</si>
  <si>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</si>
  <si>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</si>
  <si>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</si>
  <si>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</si>
  <si>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</si>
  <si>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</si>
  <si>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</si>
  <si>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</si>
  <si>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</si>
  <si>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</si>
  <si>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</si>
  <si>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</si>
  <si>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</si>
  <si>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</si>
  <si>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</si>
  <si>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</si>
  <si>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</si>
  <si>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</si>
  <si>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</si>
  <si>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</si>
  <si>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</si>
  <si>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</si>
  <si>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</si>
  <si>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</si>
  <si>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</si>
  <si>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</si>
  <si>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</si>
  <si>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</si>
  <si>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</si>
  <si>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</si>
  <si>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</si>
  <si>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</si>
  <si>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</si>
  <si>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</si>
  <si>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</si>
  <si>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</si>
  <si>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</si>
  <si>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</si>
  <si>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</si>
  <si>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</si>
  <si>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</si>
  <si>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</si>
  <si>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</si>
  <si>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</si>
  <si>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</si>
  <si>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</si>
  <si>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</si>
  <si>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</si>
  <si>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</si>
  <si>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</si>
  <si>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</si>
  <si>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</si>
  <si>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</si>
  <si>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</si>
  <si>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</si>
  <si>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</si>
  <si>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</si>
  <si>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</si>
  <si>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</si>
  <si>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</si>
  <si>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</si>
  <si>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</si>
  <si>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</si>
  <si>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</si>
  <si>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</si>
  <si>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</si>
  <si>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</si>
  <si>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</si>
  <si>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</si>
  <si>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</si>
  <si>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</si>
  <si>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</si>
  <si>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</si>
  <si>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</si>
  <si>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</si>
  <si>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</si>
  <si>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</si>
  <si>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</si>
  <si>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</si>
  <si>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</si>
  <si>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</si>
  <si>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</si>
  <si>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</si>
  <si>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</si>
  <si>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</si>
  <si>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</si>
  <si>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</si>
  <si>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</si>
  <si>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</si>
  <si>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</si>
  <si>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</si>
  <si>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</si>
  <si>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</si>
  <si>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</si>
  <si>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</si>
  <si>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</si>
  <si>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</si>
  <si>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</si>
  <si>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</si>
  <si>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</si>
  <si>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</si>
  <si>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</si>
  <si>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</si>
  <si>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</si>
  <si>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</si>
  <si>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</si>
  <si>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</si>
  <si>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</si>
  <si>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</si>
  <si>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</si>
  <si>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</si>
  <si>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</si>
  <si>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</si>
  <si>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</si>
  <si>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</si>
  <si>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</si>
  <si>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</si>
  <si>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</si>
  <si>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</si>
  <si>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</si>
  <si>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</si>
  <si>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</si>
  <si>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</si>
  <si>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</si>
  <si>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</si>
  <si>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</si>
  <si>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</si>
  <si>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</si>
  <si>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</si>
  <si>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</si>
  <si>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</si>
  <si>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</si>
  <si>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</si>
  <si>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</si>
  <si>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</si>
  <si>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</si>
  <si>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</si>
  <si>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</si>
  <si>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</si>
  <si>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</si>
  <si>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</si>
  <si>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</si>
  <si>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</si>
  <si>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</si>
  <si>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</si>
  <si>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</si>
  <si>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</si>
  <si>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</si>
  <si>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</si>
  <si>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</si>
  <si>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</si>
  <si>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</si>
  <si>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</si>
  <si>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</si>
  <si>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</si>
  <si>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</si>
  <si>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</si>
  <si>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</si>
  <si>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</si>
  <si>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</si>
  <si>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</si>
  <si>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</si>
  <si>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</si>
  <si>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</si>
  <si>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</si>
  <si>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</si>
  <si>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</si>
  <si>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</si>
  <si>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</si>
  <si>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</si>
  <si>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</si>
  <si>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</si>
  <si>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</si>
  <si>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</si>
  <si>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</si>
  <si>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</si>
  <si>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</si>
  <si>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</si>
  <si>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</si>
  <si>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</si>
  <si>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</si>
  <si>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</si>
  <si>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</si>
  <si>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</si>
  <si>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</si>
  <si>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</si>
  <si>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</si>
  <si>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</si>
  <si>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</si>
  <si>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</si>
  <si>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</si>
  <si>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</si>
  <si>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</si>
  <si>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</si>
  <si>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</si>
  <si>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</si>
  <si>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</si>
  <si>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</si>
  <si>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</si>
  <si>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</si>
  <si>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</si>
  <si>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</si>
  <si>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</si>
  <si>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</si>
  <si>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</si>
  <si>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</si>
  <si>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</si>
  <si>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</si>
  <si>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</si>
  <si>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</si>
  <si>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</si>
  <si>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</si>
  <si>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</si>
  <si>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</si>
  <si>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</si>
  <si>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</si>
  <si>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</si>
  <si>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</si>
  <si>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</si>
  <si>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</si>
  <si>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</si>
  <si>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</si>
  <si>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</si>
  <si>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</si>
  <si>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</si>
  <si>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</si>
  <si>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</si>
  <si>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</si>
  <si>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</si>
  <si>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</si>
  <si>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</si>
  <si>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</si>
  <si>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</si>
  <si>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</si>
  <si>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</si>
  <si>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</si>
  <si>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</si>
  <si>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</si>
  <si>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</si>
  <si>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</si>
  <si>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</si>
  <si>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</si>
  <si>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</si>
  <si>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</si>
  <si>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</si>
  <si>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</si>
  <si>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</si>
  <si>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</si>
  <si>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</si>
  <si>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</si>
  <si>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</si>
  <si>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</si>
  <si>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</si>
  <si>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</si>
  <si>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</si>
  <si>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</si>
  <si>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</si>
  <si>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</si>
  <si>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</si>
  <si>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</si>
  <si>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</si>
  <si>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</si>
  <si>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</si>
  <si>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</si>
  <si>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</si>
  <si>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</si>
  <si>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</si>
  <si>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</si>
  <si>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</si>
  <si>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</si>
  <si>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</si>
  <si>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</si>
  <si>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</si>
  <si>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</si>
  <si>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</si>
  <si>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</si>
  <si>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</si>
  <si>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</si>
  <si>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</si>
  <si>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</si>
  <si>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</si>
  <si>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</si>
  <si>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</si>
  <si>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</si>
  <si>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</si>
  <si>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</si>
  <si>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</si>
  <si>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</si>
  <si>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</si>
  <si>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</si>
  <si>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</si>
  <si>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</si>
  <si>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</si>
  <si>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</si>
  <si>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</si>
  <si>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</si>
  <si>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</si>
  <si>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</si>
  <si>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</si>
  <si>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</si>
  <si>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</si>
  <si>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</si>
  <si>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</si>
  <si>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</si>
  <si>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</si>
  <si>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</si>
  <si>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</si>
  <si>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</si>
  <si>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</si>
  <si>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</si>
  <si>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</si>
  <si>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</si>
  <si>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</si>
  <si>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</si>
  <si>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</si>
  <si>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</si>
  <si>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</si>
  <si>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</si>
  <si>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</si>
  <si>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</si>
  <si>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</si>
  <si>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B1.2</t>
  </si>
  <si>
    <t>06.01.20 -  Item added and revised definition to be agreed</t>
  </si>
  <si>
    <t>Various</t>
  </si>
  <si>
    <t>06.01.20 -  Item added following dialogue undertaken at the December 2019 workgroup</t>
  </si>
  <si>
    <t>Additional Items</t>
  </si>
  <si>
    <t xml:space="preserve">The defintion for an offtake site is too vague and open to mis-interpretation.  </t>
  </si>
  <si>
    <t>The current definition states that an offtake is the site at which an Offtake is located.   As we have offtakes within other operators sites, the definition does not provide clear guidance on what the boundary of "the site" or "offtakes" means.  Clause B1.2.3 states that "that if different parts of the Offtake Site are owned by different Parties there shall be a secure boundary around each such part of the Offtake Site."   This implies that the "offtake" or the "the site" is that which is protected by a secure boundary i.e. security fence. 
These definition needs to be enhanced to specific outline what a site/offtake contains as this will determine the extent of the access rights and connections facilities covered by OAD.</t>
  </si>
  <si>
    <t>Operators require clarity concerning the disputes process that will be issued given this will be a feature in the proposed Redundant Assets Process</t>
  </si>
  <si>
    <t>TSO/DSO Document</t>
  </si>
  <si>
    <t>Change to Subsidiary Document</t>
  </si>
  <si>
    <t xml:space="preserve">Review to ensure arrangements are fit for purpose </t>
  </si>
  <si>
    <t>Clarity on Disputes Process is required across all clauses where such a process is referred to</t>
  </si>
  <si>
    <t>Agenda Item</t>
  </si>
  <si>
    <t>Workgroup Review 02.09.20</t>
  </si>
  <si>
    <r>
      <rPr>
        <b/>
        <sz val="11"/>
        <color rgb="FFFF0000"/>
        <rFont val="Calibri"/>
        <family val="2"/>
        <scheme val="minor"/>
      </rPr>
      <t>Item not to be pursed.</t>
    </r>
    <r>
      <rPr>
        <sz val="11"/>
        <color theme="1"/>
        <rFont val="Calibri"/>
        <family val="2"/>
        <scheme val="minor"/>
      </rPr>
      <t xml:space="preserve">
</t>
    </r>
    <r>
      <rPr>
        <sz val="11"/>
        <color rgb="FFFF0000"/>
        <rFont val="Calibri"/>
        <family val="2"/>
        <scheme val="minor"/>
      </rPr>
      <t xml:space="preserve">The operators agreed not to amend this specific clause and to leave the 12 month notice period as is for OAD notices. </t>
    </r>
  </si>
  <si>
    <t>Work item covered by review of OAD Appendix Reference document.</t>
  </si>
  <si>
    <t xml:space="preserve">Operators considering revising the OAD notice template to enable them to provide the relevant information concerning impact of proposed planned changes. </t>
  </si>
  <si>
    <r>
      <rPr>
        <b/>
        <sz val="11"/>
        <color rgb="FFFF0000"/>
        <rFont val="Calibri"/>
        <family val="2"/>
        <scheme val="minor"/>
      </rPr>
      <t>Item is not to be pursued.</t>
    </r>
    <r>
      <rPr>
        <sz val="11"/>
        <color rgb="FFFF0000"/>
        <rFont val="Calibri"/>
        <family val="2"/>
        <scheme val="minor"/>
      </rPr>
      <t xml:space="preserve">
The group agreed that there was little benefit in updating OAD to support this change and that such engagement should be undertaken between operators at the OAD notification stage.</t>
    </r>
  </si>
  <si>
    <t>Item covered by Offtake Site Definition proposal (Agenda Item 3.3)</t>
  </si>
  <si>
    <r>
      <rPr>
        <b/>
        <sz val="11"/>
        <color rgb="FFFF0000"/>
        <rFont val="Calibri"/>
        <family val="2"/>
        <scheme val="minor"/>
      </rPr>
      <t>Item not to be pursued.</t>
    </r>
    <r>
      <rPr>
        <sz val="11"/>
        <color rgb="FFFF0000"/>
        <rFont val="Calibri"/>
        <family val="2"/>
        <scheme val="minor"/>
      </rPr>
      <t xml:space="preserve">
It was viewed that the appropriate wording already exists within OAD concerning access rights.</t>
    </r>
  </si>
  <si>
    <t>The Cadent view was the document still not need to be updated as it is still relevant post SCADA separation as it covers other important aspects.
All operators were asked to review the document and feedback accordingly.   All operators to review and confirm any changes to telephone numbers as stated in the subsidiary document.</t>
  </si>
  <si>
    <t>Item covered by Proposal for Updating Supplemental Agreements.</t>
  </si>
  <si>
    <t>Item covered by Cost Recovery / Reimbursement document (Agenda Item 3.4).
Cost Recovery should be stated at the OAD notification stage and should not be restrospective unless in certain conditions such as emergency action.</t>
  </si>
  <si>
    <t>Waiting for the resolution of the action concenring Disputes UNC GTA / OAD N1.1.1.</t>
  </si>
  <si>
    <t>Linked to N9.1.1</t>
  </si>
  <si>
    <t>Lessons Learnt Log</t>
  </si>
  <si>
    <t>Issue</t>
  </si>
  <si>
    <t>Consideration</t>
  </si>
  <si>
    <t>Site Earthing systems at Offtakes are not covered by the revised Supplemental Agreement template.</t>
  </si>
  <si>
    <t xml:space="preserve">Cause </t>
  </si>
  <si>
    <t>Consider whether the Supplemental Agreement template should have its own section in Appendix for Earthing or agree a consistent way between operators of how to capture respective details.</t>
  </si>
  <si>
    <t>Risk(s)</t>
  </si>
  <si>
    <t>Review &amp; Action</t>
  </si>
  <si>
    <t>Raised by</t>
  </si>
  <si>
    <t>Cadent</t>
  </si>
  <si>
    <t>If both operators at offtakes have electrical assets on site these need to be earthed.   There is a high probability where this occurrs the site user will utilise the site's earthing system which the means these specific arrangements become shared and should be documented as such.</t>
  </si>
  <si>
    <t>There is a risk that as Earthing is not covered by the current template and with the high probabilitty that at most offtakes earthing systems are shared, the requirements will be overlooked when migrating to the new SA templates or when future updates are required.</t>
  </si>
  <si>
    <t xml:space="preserve">Consider updating the SA template to include Earthing as separate section in Appendix B or the operators will need to agree how this will be captured by the existing template for a common approach. </t>
  </si>
  <si>
    <t>Agenda Alignment</t>
  </si>
  <si>
    <t>Cost Recovery Proposal</t>
  </si>
  <si>
    <t>Site Restrictions Proposal</t>
  </si>
  <si>
    <t>TSO/DSO Review</t>
  </si>
  <si>
    <t>Update SA Process</t>
  </si>
  <si>
    <t>Offtake Site Definition Proposal</t>
  </si>
  <si>
    <t>Action 0801</t>
  </si>
  <si>
    <t>Workgroup Review 30.09.20</t>
  </si>
  <si>
    <t>Appendix References Proposal</t>
  </si>
  <si>
    <t>National Grid to review the current templates and propose amendments to address the issue of impact arising from changes notified via the OAD process.</t>
  </si>
  <si>
    <t>Proposal still being reviewed by DNO's.</t>
  </si>
  <si>
    <t>Broad agreement between parties on document detailing Cost Recovery requirements.
Cadent to clarify requirements around "decommissioning" and what this entails from a Cost Recovery perspective.</t>
  </si>
  <si>
    <t>Item Closed.   Clause N2.1.2 refers to parties in relation to a Supplemental Agreement which covers offtake sites only.   It does not need to be expanded to cover Shared Sites as these arrangements are covered off separately in Section N10 (MOD 0683).</t>
  </si>
  <si>
    <t>Item Closed as the view from all operators that the main content does not require review.   
Telephone numbers and contact details on pages 23/24 do require updating and Operators are to confirm any changes to the Joint Office.</t>
  </si>
  <si>
    <t>Broad agreement between parties on proposed Reference amendments.   A concern still exists around the timing of when an SA needs to be agreed and signed off and the assets going live.   This will be reviewed as part of the "Update SA Process" proposal.  Refer to Item B1.5.3 below.</t>
  </si>
  <si>
    <t>Item to be considered as part of Proposal for Updating Supplemental Agreements.</t>
  </si>
  <si>
    <t>Waiting for response from NGN before item can be closed.</t>
  </si>
  <si>
    <t>No amendment to OAD is required.  However, an amendment to the UNC General Terms are required to clarify that a dispute can occur between two network operators.   This amendments is to be include with the next OAD MOD.</t>
  </si>
  <si>
    <t>Item Closed as the view from all operators that the main content does not require review.   Update to contact details and telephones are captured as a separate item.</t>
  </si>
  <si>
    <t>v14 (02.12.20)</t>
  </si>
  <si>
    <t>Workgroup Review 02.12.20</t>
  </si>
  <si>
    <r>
      <t xml:space="preserve">Item not be pursued.
</t>
    </r>
    <r>
      <rPr>
        <sz val="11"/>
        <color rgb="FFFF0000"/>
        <rFont val="Calibri"/>
        <family val="2"/>
        <scheme val="minor"/>
      </rPr>
      <t>A proposal was drafted and circulated between the operators outlining the requirements and scenarios relating to "Site Restrictions".   The requirements will not be hard wired into OAD but operators should be mindful of the various site restrictions that could apply for when completing the new OAD Notice template.  If the "Site Restriction" question is ticked on OAD notice then details will need to be provided as to what restrictions are being requested.</t>
    </r>
  </si>
  <si>
    <t>As per previous comments.</t>
  </si>
  <si>
    <t xml:space="preserve">Agreement between operators that cost recovery should be agreed before work is undertaken and only in specific instances such will it be after the event.   The intent to cost recover should be confirmed as part of the OAD notice process and PO's should be in place before work commences on site.
Cadent to propose a change a minor change to Section L.
</t>
  </si>
  <si>
    <r>
      <rPr>
        <b/>
        <sz val="11"/>
        <color rgb="FFFF0000"/>
        <rFont val="Calibri"/>
        <family val="2"/>
        <scheme val="minor"/>
      </rPr>
      <t xml:space="preserve">Item Closed.
</t>
    </r>
    <r>
      <rPr>
        <sz val="11"/>
        <color rgb="FFFF0000"/>
        <rFont val="Calibri"/>
        <family val="2"/>
        <scheme val="minor"/>
      </rPr>
      <t>Operators agreed the Offtake Definition Proposal that the current definition for an offtake site refers to the land parcel and not solely the gas installation.   It was noted that the arrangements at offtakes varies from site to site and not all sites have assets between the gas installation fence and the boundary fence.  The definitons within OAD will remain as is.</t>
    </r>
  </si>
  <si>
    <r>
      <rPr>
        <b/>
        <sz val="11"/>
        <color rgb="FFFF0000"/>
        <rFont val="Calibri"/>
        <family val="2"/>
        <scheme val="minor"/>
      </rPr>
      <t xml:space="preserve">Item Closed.
</t>
    </r>
    <r>
      <rPr>
        <sz val="11"/>
        <color rgb="FFFF0000"/>
        <rFont val="Calibri"/>
        <family val="2"/>
        <scheme val="minor"/>
      </rPr>
      <t xml:space="preserve">A revised OAD Notice template was drafted by National Grid which contains a separate section for describing the impact asscociated with the activity being notified.  Operators agreed to use the template going forward. </t>
    </r>
  </si>
  <si>
    <r>
      <t xml:space="preserve">Item Closed.  </t>
    </r>
    <r>
      <rPr>
        <sz val="11"/>
        <color rgb="FFFF0000"/>
        <rFont val="Calibri"/>
        <family val="2"/>
        <scheme val="minor"/>
      </rPr>
      <t xml:space="preserve">No amendment to OAD is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</si>
</sst>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FFFFCC"/>
        <bgColor indexed="64"/>
      </patternFill>
    </fill>
    <fill>
      <patternFill patternType="gray125">
        <bgColor theme="2"/>
      </patternFill>
    </fill>
    <fill>
      <patternFill patternType="gray125">
        <bgColor theme="1"/>
      </patternFill>
    </fill>
    <fill>
      <patternFill patternType="gray125">
        <bgColor rgb="FF92D050"/>
      </patternFill>
    </fill>
    <fill>
      <patternFill patternType="gray125">
        <bgColor rgb="FFFF0000"/>
      </patternFill>
    </fill>
    <fill>
      <patternFill patternType="gray125">
        <bgColor rgb="FFFFC000"/>
      </patternFill>
    </fill>
    <fill>
      <patternFill patternType="gray125">
        <bgColor theme="0" tint="-0.14999847407452621"/>
      </patternFill>
    </fill>
    <fill>
      <patternFill patternType="solid">
        <fgColor theme="9" tint="0.59999389629810485"/>
        <bgColor indexed="64"/>
      </patternFill>
    </fill>
    <fill>
      <patternFill patternType="gray125">
        <bgColor rgb="FFFFFFCC"/>
      </patternFill>
    </fill>
  </fills>
  <borders count="110">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s>
  <cellStyleXfs count="1">
    <xf numFmtId="0" fontId="0" fillId="0" borderId="0"/>
  </cellStyleXfs>
  <cellXfs count="291">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0" fillId="0" borderId="83" xfId="0" applyBorder="1" applyAlignment="1">
      <alignment horizontal="left" vertical="top" wrapText="1"/>
    </xf>
    <xf numFmtId="0" fontId="0" fillId="0" borderId="14"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1" borderId="94" xfId="0" applyFont="1" applyFill="1" applyBorder="1" applyAlignment="1">
      <alignment horizont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0" borderId="0" xfId="0" applyFont="1" applyFill="1" applyAlignment="1">
      <alignment vertical="top"/>
    </xf>
    <xf numFmtId="0" fontId="17" fillId="0" borderId="0" xfId="0" applyFont="1" applyFill="1" applyAlignment="1">
      <alignment vertical="top"/>
    </xf>
    <xf numFmtId="0" fontId="17" fillId="0" borderId="0" xfId="0" applyFont="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1" borderId="24" xfId="0" applyFont="1" applyFill="1" applyBorder="1" applyAlignment="1">
      <alignment horizontal="center"/>
    </xf>
    <xf numFmtId="0" fontId="0" fillId="0" borderId="41" xfId="0" applyBorder="1" applyAlignment="1">
      <alignment vertical="top" wrapText="1"/>
    </xf>
    <xf numFmtId="0" fontId="0" fillId="0" borderId="56" xfId="0" applyBorder="1" applyAlignment="1">
      <alignment vertical="top" wrapText="1"/>
    </xf>
    <xf numFmtId="0" fontId="19" fillId="0" borderId="0" xfId="0" applyFont="1" applyAlignment="1">
      <alignment vertical="top"/>
    </xf>
    <xf numFmtId="0" fontId="0" fillId="3" borderId="1" xfId="0" quotePrefix="1" applyFill="1" applyBorder="1" applyAlignment="1">
      <alignment horizontal="left" vertical="top" wrapText="1"/>
    </xf>
    <xf numFmtId="0" fontId="0" fillId="13" borderId="34" xfId="0" applyFill="1" applyBorder="1" applyAlignment="1">
      <alignment vertical="top" wrapText="1"/>
    </xf>
    <xf numFmtId="0" fontId="0" fillId="13" borderId="1" xfId="0" applyFill="1" applyBorder="1" applyAlignment="1">
      <alignment vertical="top" wrapText="1"/>
    </xf>
    <xf numFmtId="0" fontId="1" fillId="13" borderId="1" xfId="0" applyFont="1" applyFill="1" applyBorder="1" applyAlignment="1">
      <alignment vertical="top" wrapText="1"/>
    </xf>
    <xf numFmtId="0" fontId="0" fillId="1" borderId="76" xfId="0" applyFill="1" applyBorder="1" applyAlignment="1">
      <alignment horizontal="center" vertical="center"/>
    </xf>
    <xf numFmtId="0" fontId="0" fillId="14" borderId="90" xfId="0" applyFill="1" applyBorder="1" applyAlignment="1">
      <alignment horizontal="center" vertical="center"/>
    </xf>
    <xf numFmtId="0" fontId="0" fillId="1" borderId="17" xfId="0" applyFill="1" applyBorder="1" applyAlignment="1">
      <alignment horizontal="center" vertical="center"/>
    </xf>
    <xf numFmtId="0" fontId="0" fillId="1" borderId="14" xfId="0" applyFill="1" applyBorder="1" applyAlignment="1">
      <alignment vertical="top" wrapText="1"/>
    </xf>
    <xf numFmtId="0" fontId="0" fillId="1" borderId="14" xfId="0" applyFill="1" applyBorder="1" applyAlignment="1">
      <alignment horizontal="left" vertical="top" wrapText="1"/>
    </xf>
    <xf numFmtId="0" fontId="0" fillId="1" borderId="0" xfId="0" applyFill="1"/>
    <xf numFmtId="0" fontId="17" fillId="1" borderId="97" xfId="0" applyFont="1" applyFill="1" applyBorder="1" applyAlignment="1">
      <alignment vertical="top"/>
    </xf>
    <xf numFmtId="0" fontId="17" fillId="1" borderId="46" xfId="0" applyFont="1" applyFill="1" applyBorder="1" applyAlignment="1">
      <alignment vertical="top"/>
    </xf>
    <xf numFmtId="0" fontId="17" fillId="1" borderId="98" xfId="0" applyFont="1" applyFill="1" applyBorder="1" applyAlignment="1">
      <alignment vertical="top"/>
    </xf>
    <xf numFmtId="0" fontId="18" fillId="15" borderId="0" xfId="0" applyFont="1" applyFill="1" applyAlignment="1">
      <alignment vertical="top"/>
    </xf>
    <xf numFmtId="0" fontId="17" fillId="1" borderId="0" xfId="0" applyFont="1" applyFill="1" applyAlignment="1">
      <alignment vertical="top"/>
    </xf>
    <xf numFmtId="0" fontId="0" fillId="1" borderId="0" xfId="0" applyFill="1" applyAlignment="1">
      <alignment vertical="top"/>
    </xf>
    <xf numFmtId="0" fontId="0" fillId="1" borderId="41" xfId="0" applyFill="1" applyBorder="1" applyAlignment="1">
      <alignment vertical="top" wrapText="1"/>
    </xf>
    <xf numFmtId="0" fontId="0" fillId="1" borderId="18" xfId="0" applyFill="1" applyBorder="1" applyAlignment="1">
      <alignment horizontal="center" vertical="center"/>
    </xf>
    <xf numFmtId="0" fontId="0" fillId="1" borderId="40" xfId="0" applyFill="1" applyBorder="1" applyAlignment="1">
      <alignment vertical="top" wrapText="1"/>
    </xf>
    <xf numFmtId="0" fontId="18" fillId="16" borderId="0" xfId="0" applyFont="1" applyFill="1" applyAlignment="1">
      <alignment vertical="top"/>
    </xf>
    <xf numFmtId="0" fontId="3" fillId="1" borderId="41" xfId="0" applyFont="1" applyFill="1" applyBorder="1" applyAlignment="1">
      <alignment vertical="top" wrapText="1"/>
    </xf>
    <xf numFmtId="0" fontId="0" fillId="1" borderId="14" xfId="0" applyFill="1" applyBorder="1"/>
    <xf numFmtId="0" fontId="0" fillId="0" borderId="0" xfId="0" applyAlignment="1">
      <alignment wrapText="1"/>
    </xf>
    <xf numFmtId="0" fontId="1" fillId="11" borderId="24" xfId="0" applyFont="1" applyFill="1" applyBorder="1" applyAlignment="1">
      <alignment horizontal="center" wrapText="1"/>
    </xf>
    <xf numFmtId="0" fontId="0" fillId="18" borderId="34" xfId="0" applyFill="1" applyBorder="1" applyAlignment="1">
      <alignment vertical="top" wrapText="1"/>
    </xf>
    <xf numFmtId="0" fontId="0" fillId="18" borderId="1" xfId="0" applyFill="1" applyBorder="1" applyAlignment="1">
      <alignment vertical="top" wrapText="1"/>
    </xf>
    <xf numFmtId="0" fontId="0" fillId="1" borderId="14" xfId="0" applyFill="1" applyBorder="1" applyAlignment="1">
      <alignment vertical="top"/>
    </xf>
    <xf numFmtId="0" fontId="0" fillId="4" borderId="3" xfId="0" applyFill="1" applyBorder="1" applyAlignment="1">
      <alignment horizontal="left" vertical="top" wrapText="1"/>
    </xf>
    <xf numFmtId="0" fontId="0" fillId="3" borderId="29" xfId="0" applyFill="1" applyBorder="1" applyAlignment="1">
      <alignment horizontal="left" vertical="top" wrapText="1"/>
    </xf>
    <xf numFmtId="0" fontId="0" fillId="4" borderId="1" xfId="0" applyFill="1" applyBorder="1" applyAlignment="1">
      <alignment horizontal="left" vertical="top" wrapText="1"/>
    </xf>
    <xf numFmtId="0" fontId="0" fillId="18" borderId="76" xfId="0" applyFill="1" applyBorder="1" applyAlignment="1">
      <alignment horizontal="center" vertical="center" wrapText="1"/>
    </xf>
    <xf numFmtId="0" fontId="0" fillId="14" borderId="90" xfId="0" applyFill="1" applyBorder="1" applyAlignment="1">
      <alignment horizontal="center" vertical="center" wrapText="1"/>
    </xf>
    <xf numFmtId="0" fontId="13" fillId="1" borderId="14" xfId="0" applyFont="1" applyFill="1" applyBorder="1" applyAlignment="1">
      <alignment vertical="top"/>
    </xf>
    <xf numFmtId="0" fontId="0" fillId="18" borderId="35" xfId="0" applyFill="1" applyBorder="1" applyAlignment="1">
      <alignment vertical="top" wrapText="1"/>
    </xf>
    <xf numFmtId="0" fontId="0" fillId="18" borderId="36" xfId="0" applyFill="1" applyBorder="1" applyAlignment="1">
      <alignment vertical="top" wrapText="1"/>
    </xf>
    <xf numFmtId="0" fontId="0" fillId="1" borderId="80" xfId="0" applyFill="1" applyBorder="1" applyAlignment="1">
      <alignment horizontal="center" vertical="center"/>
    </xf>
    <xf numFmtId="0" fontId="0" fillId="14" borderId="91" xfId="0" applyFill="1" applyBorder="1" applyAlignment="1">
      <alignment horizontal="center" vertical="center"/>
    </xf>
    <xf numFmtId="0" fontId="13" fillId="1" borderId="40" xfId="0" applyFont="1" applyFill="1" applyBorder="1" applyAlignment="1">
      <alignment vertical="top" wrapText="1" shrinkToFit="1"/>
    </xf>
    <xf numFmtId="0" fontId="0" fillId="18" borderId="28" xfId="0" applyFill="1" applyBorder="1" applyAlignment="1">
      <alignment vertical="top" wrapText="1"/>
    </xf>
    <xf numFmtId="0" fontId="0" fillId="18" borderId="29" xfId="0" applyFill="1" applyBorder="1" applyAlignment="1">
      <alignment vertical="top" wrapText="1"/>
    </xf>
    <xf numFmtId="0" fontId="0" fillId="1" borderId="75" xfId="0" applyFill="1" applyBorder="1" applyAlignment="1">
      <alignment horizontal="center" vertical="center"/>
    </xf>
    <xf numFmtId="0" fontId="0" fillId="14" borderId="92" xfId="0" applyFill="1" applyBorder="1" applyAlignment="1">
      <alignment horizontal="center" vertical="center"/>
    </xf>
    <xf numFmtId="0" fontId="0" fillId="1" borderId="15" xfId="0" applyFill="1" applyBorder="1" applyAlignment="1">
      <alignment horizontal="center" vertical="center"/>
    </xf>
    <xf numFmtId="0" fontId="0" fillId="1" borderId="33" xfId="0" applyFill="1" applyBorder="1" applyAlignment="1">
      <alignment vertical="top" wrapText="1"/>
    </xf>
    <xf numFmtId="0" fontId="13" fillId="1" borderId="33" xfId="0" applyFont="1" applyFill="1" applyBorder="1" applyAlignment="1">
      <alignment vertical="top" wrapText="1" shrinkToFit="1"/>
    </xf>
    <xf numFmtId="0" fontId="0" fillId="13" borderId="35" xfId="0" applyFill="1" applyBorder="1" applyAlignment="1">
      <alignment vertical="top" wrapText="1"/>
    </xf>
    <xf numFmtId="0" fontId="0" fillId="13" borderId="36" xfId="0" applyFill="1" applyBorder="1" applyAlignment="1">
      <alignment vertical="top" wrapText="1"/>
    </xf>
    <xf numFmtId="0" fontId="1" fillId="13" borderId="36" xfId="0" applyFont="1" applyFill="1" applyBorder="1" applyAlignment="1">
      <alignment vertical="top" wrapText="1"/>
    </xf>
    <xf numFmtId="0" fontId="0" fillId="1" borderId="40" xfId="0" applyFill="1" applyBorder="1" applyAlignment="1">
      <alignment horizontal="left" vertical="top" wrapText="1"/>
    </xf>
    <xf numFmtId="0" fontId="0" fillId="13" borderId="13" xfId="0" applyFill="1" applyBorder="1" applyAlignment="1">
      <alignment vertical="top" wrapText="1"/>
    </xf>
    <xf numFmtId="0" fontId="0" fillId="13" borderId="3" xfId="0" applyFill="1" applyBorder="1" applyAlignment="1">
      <alignment vertical="top" wrapText="1"/>
    </xf>
    <xf numFmtId="0" fontId="1" fillId="13" borderId="3" xfId="0" applyFont="1" applyFill="1" applyBorder="1" applyAlignment="1">
      <alignment vertical="top" wrapText="1"/>
    </xf>
    <xf numFmtId="0" fontId="0" fillId="13" borderId="50" xfId="0" applyFill="1" applyBorder="1" applyAlignment="1">
      <alignment vertical="top" wrapText="1"/>
    </xf>
    <xf numFmtId="0" fontId="0" fillId="13" borderId="51" xfId="0" applyFill="1" applyBorder="1" applyAlignment="1">
      <alignment vertical="top" wrapText="1"/>
    </xf>
    <xf numFmtId="0" fontId="1" fillId="13" borderId="51" xfId="0" applyFont="1" applyFill="1" applyBorder="1" applyAlignment="1">
      <alignment vertical="top" wrapText="1"/>
    </xf>
    <xf numFmtId="0" fontId="6" fillId="1" borderId="41" xfId="0" applyFont="1" applyFill="1" applyBorder="1" applyAlignment="1">
      <alignment vertical="top" wrapText="1"/>
    </xf>
    <xf numFmtId="0" fontId="1" fillId="18" borderId="29" xfId="0" applyFont="1" applyFill="1" applyBorder="1" applyAlignment="1">
      <alignment vertical="top" wrapText="1"/>
    </xf>
    <xf numFmtId="0" fontId="0" fillId="1" borderId="33" xfId="0" applyFill="1" applyBorder="1"/>
    <xf numFmtId="0" fontId="18" fillId="17" borderId="0" xfId="0" applyFont="1" applyFill="1" applyAlignment="1">
      <alignment vertical="top"/>
    </xf>
    <xf numFmtId="0" fontId="1" fillId="13" borderId="35" xfId="0" applyFont="1" applyFill="1" applyBorder="1" applyAlignment="1">
      <alignment vertical="top" wrapText="1"/>
    </xf>
    <xf numFmtId="0" fontId="0" fillId="13" borderId="36" xfId="0" applyFont="1" applyFill="1" applyBorder="1" applyAlignment="1">
      <alignment vertical="top" wrapText="1"/>
    </xf>
    <xf numFmtId="0" fontId="0" fillId="13" borderId="75" xfId="0" applyFill="1" applyBorder="1" applyAlignment="1">
      <alignment vertical="top" wrapText="1"/>
    </xf>
    <xf numFmtId="0" fontId="0" fillId="14" borderId="91" xfId="0" applyFill="1" applyBorder="1" applyAlignment="1">
      <alignment vertical="top" wrapText="1"/>
    </xf>
    <xf numFmtId="0" fontId="0" fillId="13" borderId="40" xfId="0" applyFill="1" applyBorder="1" applyAlignment="1">
      <alignment vertical="top" wrapText="1"/>
    </xf>
    <xf numFmtId="0" fontId="0" fillId="6" borderId="0" xfId="0" applyFill="1"/>
    <xf numFmtId="0" fontId="0" fillId="19" borderId="0" xfId="0" applyFill="1" applyAlignment="1">
      <alignment vertical="top"/>
    </xf>
    <xf numFmtId="0" fontId="0" fillId="3" borderId="5" xfId="0" applyFill="1" applyBorder="1" applyAlignment="1">
      <alignment vertical="top" wrapText="1"/>
    </xf>
    <xf numFmtId="0" fontId="0" fillId="3" borderId="5" xfId="0" applyFill="1" applyBorder="1"/>
    <xf numFmtId="0" fontId="1" fillId="18" borderId="1" xfId="0" applyFont="1" applyFill="1" applyBorder="1" applyAlignment="1">
      <alignment vertical="top" wrapText="1"/>
    </xf>
    <xf numFmtId="0" fontId="0" fillId="1" borderId="41" xfId="0" quotePrefix="1" applyFill="1" applyBorder="1" applyAlignment="1">
      <alignment vertical="top" wrapText="1"/>
    </xf>
    <xf numFmtId="0" fontId="0" fillId="4" borderId="105" xfId="0" applyFill="1" applyBorder="1" applyAlignment="1">
      <alignment vertical="top" wrapText="1"/>
    </xf>
    <xf numFmtId="0" fontId="0" fillId="4" borderId="105" xfId="0" applyFill="1" applyBorder="1" applyAlignment="1">
      <alignment horizontal="left" vertical="top" wrapText="1"/>
    </xf>
    <xf numFmtId="0" fontId="0" fillId="4" borderId="106" xfId="0" applyFill="1" applyBorder="1" applyAlignment="1">
      <alignment vertical="top" wrapText="1"/>
    </xf>
    <xf numFmtId="0" fontId="0" fillId="0" borderId="81" xfId="0" applyBorder="1" applyAlignment="1">
      <alignment horizontal="center" vertical="center"/>
    </xf>
    <xf numFmtId="0" fontId="0" fillId="2" borderId="0" xfId="0" applyFill="1"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vertical="top" wrapText="1"/>
    </xf>
    <xf numFmtId="0" fontId="0" fillId="0" borderId="25" xfId="0" applyBorder="1"/>
    <xf numFmtId="0" fontId="17" fillId="0" borderId="0" xfId="0" applyFont="1" applyBorder="1" applyAlignment="1">
      <alignment vertical="top"/>
    </xf>
    <xf numFmtId="0" fontId="0" fillId="0" borderId="0" xfId="0" applyBorder="1" applyAlignment="1">
      <alignment vertical="top" wrapText="1"/>
    </xf>
    <xf numFmtId="0" fontId="0" fillId="20" borderId="102" xfId="0" applyFill="1" applyBorder="1" applyAlignment="1">
      <alignment vertical="top" wrapText="1"/>
    </xf>
    <xf numFmtId="0" fontId="0" fillId="20" borderId="103" xfId="0" applyFill="1" applyBorder="1" applyAlignment="1">
      <alignment vertical="top" wrapText="1"/>
    </xf>
    <xf numFmtId="0" fontId="0" fillId="20" borderId="103" xfId="0" applyFill="1" applyBorder="1"/>
    <xf numFmtId="0" fontId="0" fillId="20" borderId="103" xfId="0" applyFill="1" applyBorder="1" applyAlignment="1">
      <alignment horizontal="center" vertical="center"/>
    </xf>
    <xf numFmtId="0" fontId="0" fillId="20" borderId="104" xfId="0" applyFill="1" applyBorder="1" applyAlignment="1">
      <alignment vertical="top" wrapText="1"/>
    </xf>
    <xf numFmtId="0" fontId="0" fillId="20" borderId="104" xfId="0" quotePrefix="1" applyFill="1" applyBorder="1" applyAlignment="1">
      <alignmen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 fillId="11" borderId="107" xfId="0" applyFont="1" applyFill="1" applyBorder="1" applyAlignment="1">
      <alignment horizontal="center"/>
    </xf>
    <xf numFmtId="0" fontId="0" fillId="1" borderId="109" xfId="0" quotePrefix="1" applyFill="1" applyBorder="1" applyAlignment="1">
      <alignment vertical="top" wrapText="1"/>
    </xf>
    <xf numFmtId="0" fontId="0" fillId="1" borderId="108" xfId="0" applyFill="1" applyBorder="1"/>
    <xf numFmtId="0" fontId="3" fillId="0" borderId="108" xfId="0" applyFont="1" applyBorder="1" applyAlignment="1">
      <alignment vertical="top" wrapText="1"/>
    </xf>
    <xf numFmtId="0" fontId="6" fillId="0" borderId="108" xfId="0" applyFont="1" applyBorder="1" applyAlignment="1">
      <alignment vertical="top" wrapText="1"/>
    </xf>
    <xf numFmtId="0" fontId="0" fillId="13" borderId="1" xfId="0" applyFill="1" applyBorder="1" applyAlignment="1">
      <alignment horizontal="left" vertical="top" wrapText="1"/>
    </xf>
    <xf numFmtId="0" fontId="0" fillId="1" borderId="41" xfId="0" applyFill="1" applyBorder="1" applyAlignment="1">
      <alignment vertical="top"/>
    </xf>
    <xf numFmtId="0" fontId="3" fillId="12" borderId="104" xfId="0" applyFont="1" applyFill="1" applyBorder="1" applyAlignment="1">
      <alignment vertical="top" wrapText="1"/>
    </xf>
    <xf numFmtId="0" fontId="0" fillId="20" borderId="103" xfId="0" applyFill="1" applyBorder="1" applyAlignment="1">
      <alignment horizontal="left" vertical="top" wrapText="1"/>
    </xf>
    <xf numFmtId="0" fontId="6" fillId="12" borderId="104" xfId="0" applyFont="1" applyFill="1" applyBorder="1" applyAlignment="1">
      <alignment vertical="top" wrapText="1"/>
    </xf>
  </cellXfs>
  <cellStyles count="1">
    <cellStyle name="Normal" xfId="0" builtinId="0"/>
  </cellStyles>
  <dxfs count="356">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64" activePane="bottomLeft" state="frozen"/>
      <selection pane="bottomLeft" activeCell="A3" sqref="A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65" t="s">
        <v>256</v>
      </c>
      <c r="I1" s="266"/>
      <c r="J1" s="269" t="s">
        <v>257</v>
      </c>
      <c r="K1" s="270"/>
      <c r="L1" s="273" t="s">
        <v>258</v>
      </c>
      <c r="M1" s="274"/>
      <c r="N1" s="277" t="s">
        <v>255</v>
      </c>
      <c r="O1" s="278"/>
    </row>
    <row r="2" spans="1:16" ht="14.65" thickBot="1" x14ac:dyDescent="0.5">
      <c r="A2" s="1" t="s">
        <v>516</v>
      </c>
      <c r="H2" s="267"/>
      <c r="I2" s="268"/>
      <c r="J2" s="271"/>
      <c r="K2" s="272"/>
      <c r="L2" s="275"/>
      <c r="M2" s="276"/>
      <c r="N2" s="279"/>
      <c r="O2" s="280"/>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71.2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57"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55" priority="89" operator="equal">
      <formula>"G"</formula>
    </cfRule>
    <cfRule type="cellIs" dxfId="354" priority="90" operator="equal">
      <formula>"R"</formula>
    </cfRule>
    <cfRule type="cellIs" dxfId="353" priority="91" operator="equal">
      <formula>"A"</formula>
    </cfRule>
    <cfRule type="cellIs" dxfId="352" priority="92" operator="equal">
      <formula>"B"</formula>
    </cfRule>
  </conditionalFormatting>
  <conditionalFormatting sqref="N5 N16:N44 N46:N47 N49:N64 N67:N76">
    <cfRule type="cellIs" dxfId="351" priority="73" operator="equal">
      <formula>"AG"</formula>
    </cfRule>
    <cfRule type="cellIs" dxfId="350" priority="74" operator="equal">
      <formula>"NA"</formula>
    </cfRule>
    <cfRule type="cellIs" dxfId="349" priority="75" operator="equal">
      <formula>"AP"</formula>
    </cfRule>
    <cfRule type="cellIs" dxfId="348" priority="76" operator="equal">
      <formula>"NC"</formula>
    </cfRule>
  </conditionalFormatting>
  <conditionalFormatting sqref="N6:N14">
    <cfRule type="cellIs" dxfId="347" priority="45" operator="equal">
      <formula>"AG"</formula>
    </cfRule>
    <cfRule type="cellIs" dxfId="346" priority="46" operator="equal">
      <formula>"NA"</formula>
    </cfRule>
    <cfRule type="cellIs" dxfId="345" priority="47" operator="equal">
      <formula>"AP"</formula>
    </cfRule>
    <cfRule type="cellIs" dxfId="344" priority="48" operator="equal">
      <formula>"NC"</formula>
    </cfRule>
  </conditionalFormatting>
  <conditionalFormatting sqref="N65:N66">
    <cfRule type="cellIs" dxfId="343" priority="41" operator="equal">
      <formula>"AG"</formula>
    </cfRule>
    <cfRule type="cellIs" dxfId="342" priority="42" operator="equal">
      <formula>"NA"</formula>
    </cfRule>
    <cfRule type="cellIs" dxfId="341" priority="43" operator="equal">
      <formula>"AP"</formula>
    </cfRule>
    <cfRule type="cellIs" dxfId="340" priority="44" operator="equal">
      <formula>"NC"</formula>
    </cfRule>
  </conditionalFormatting>
  <conditionalFormatting sqref="H5 H46:H47 H49:H64 H67:H76 H16:H44">
    <cfRule type="cellIs" dxfId="339" priority="37" operator="equal">
      <formula>"AG"</formula>
    </cfRule>
    <cfRule type="cellIs" dxfId="338" priority="38" operator="equal">
      <formula>"NA"</formula>
    </cfRule>
    <cfRule type="cellIs" dxfId="337" priority="39" operator="equal">
      <formula>"AP"</formula>
    </cfRule>
    <cfRule type="cellIs" dxfId="336" priority="40" operator="equal">
      <formula>"NC"</formula>
    </cfRule>
  </conditionalFormatting>
  <conditionalFormatting sqref="H6:H14">
    <cfRule type="cellIs" dxfId="335" priority="33" operator="equal">
      <formula>"AG"</formula>
    </cfRule>
    <cfRule type="cellIs" dxfId="334" priority="34" operator="equal">
      <formula>"NA"</formula>
    </cfRule>
    <cfRule type="cellIs" dxfId="333" priority="35" operator="equal">
      <formula>"AP"</formula>
    </cfRule>
    <cfRule type="cellIs" dxfId="332" priority="36" operator="equal">
      <formula>"NC"</formula>
    </cfRule>
  </conditionalFormatting>
  <conditionalFormatting sqref="H65:H66">
    <cfRule type="cellIs" dxfId="331" priority="29" operator="equal">
      <formula>"AG"</formula>
    </cfRule>
    <cfRule type="cellIs" dxfId="330" priority="30" operator="equal">
      <formula>"NA"</formula>
    </cfRule>
    <cfRule type="cellIs" dxfId="329" priority="31" operator="equal">
      <formula>"AP"</formula>
    </cfRule>
    <cfRule type="cellIs" dxfId="328" priority="32" operator="equal">
      <formula>"NC"</formula>
    </cfRule>
  </conditionalFormatting>
  <conditionalFormatting sqref="J5 J16:J44 J46:J47 J49:J64 J67:J76">
    <cfRule type="cellIs" dxfId="327" priority="25" operator="equal">
      <formula>"AG"</formula>
    </cfRule>
    <cfRule type="cellIs" dxfId="326" priority="26" operator="equal">
      <formula>"NA"</formula>
    </cfRule>
    <cfRule type="cellIs" dxfId="325" priority="27" operator="equal">
      <formula>"AP"</formula>
    </cfRule>
    <cfRule type="cellIs" dxfId="324" priority="28" operator="equal">
      <formula>"NC"</formula>
    </cfRule>
  </conditionalFormatting>
  <conditionalFormatting sqref="J6:J14">
    <cfRule type="cellIs" dxfId="323" priority="21" operator="equal">
      <formula>"AG"</formula>
    </cfRule>
    <cfRule type="cellIs" dxfId="322" priority="22" operator="equal">
      <formula>"NA"</formula>
    </cfRule>
    <cfRule type="cellIs" dxfId="321" priority="23" operator="equal">
      <formula>"AP"</formula>
    </cfRule>
    <cfRule type="cellIs" dxfId="320" priority="24" operator="equal">
      <formula>"NC"</formula>
    </cfRule>
  </conditionalFormatting>
  <conditionalFormatting sqref="J65:J66">
    <cfRule type="cellIs" dxfId="319" priority="17" operator="equal">
      <formula>"AG"</formula>
    </cfRule>
    <cfRule type="cellIs" dxfId="318" priority="18" operator="equal">
      <formula>"NA"</formula>
    </cfRule>
    <cfRule type="cellIs" dxfId="317" priority="19" operator="equal">
      <formula>"AP"</formula>
    </cfRule>
    <cfRule type="cellIs" dxfId="316" priority="20" operator="equal">
      <formula>"NC"</formula>
    </cfRule>
  </conditionalFormatting>
  <conditionalFormatting sqref="L5 L16:L44 L46:L47 L49:L64 L67:L76">
    <cfRule type="cellIs" dxfId="315" priority="13" operator="equal">
      <formula>"AG"</formula>
    </cfRule>
    <cfRule type="cellIs" dxfId="314" priority="14" operator="equal">
      <formula>"NA"</formula>
    </cfRule>
    <cfRule type="cellIs" dxfId="313" priority="15" operator="equal">
      <formula>"AP"</formula>
    </cfRule>
    <cfRule type="cellIs" dxfId="312" priority="16" operator="equal">
      <formula>"NC"</formula>
    </cfRule>
  </conditionalFormatting>
  <conditionalFormatting sqref="L6:L14">
    <cfRule type="cellIs" dxfId="311" priority="9" operator="equal">
      <formula>"AG"</formula>
    </cfRule>
    <cfRule type="cellIs" dxfId="310" priority="10" operator="equal">
      <formula>"NA"</formula>
    </cfRule>
    <cfRule type="cellIs" dxfId="309" priority="11" operator="equal">
      <formula>"AP"</formula>
    </cfRule>
    <cfRule type="cellIs" dxfId="308" priority="12" operator="equal">
      <formula>"NC"</formula>
    </cfRule>
  </conditionalFormatting>
  <conditionalFormatting sqref="L65:L66">
    <cfRule type="cellIs" dxfId="307" priority="5" operator="equal">
      <formula>"AG"</formula>
    </cfRule>
    <cfRule type="cellIs" dxfId="306" priority="6" operator="equal">
      <formula>"NA"</formula>
    </cfRule>
    <cfRule type="cellIs" dxfId="305" priority="7" operator="equal">
      <formula>"AP"</formula>
    </cfRule>
    <cfRule type="cellIs" dxfId="304" priority="8" operator="equal">
      <formula>"NC"</formula>
    </cfRule>
  </conditionalFormatting>
  <conditionalFormatting sqref="P5:P14 P67:P76 P46:P47 P49:P65 P16:P44">
    <cfRule type="cellIs" dxfId="303" priority="1" operator="equal">
      <formula>"G"</formula>
    </cfRule>
    <cfRule type="cellIs" dxfId="302" priority="2" operator="equal">
      <formula>"R"</formula>
    </cfRule>
    <cfRule type="cellIs" dxfId="301" priority="3" operator="equal">
      <formula>"A"</formula>
    </cfRule>
    <cfRule type="cellIs" dxfId="300"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A33" sqref="A3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65" t="s">
        <v>256</v>
      </c>
      <c r="I1" s="266"/>
      <c r="J1" s="269" t="s">
        <v>257</v>
      </c>
      <c r="K1" s="270"/>
      <c r="L1" s="273" t="s">
        <v>258</v>
      </c>
      <c r="M1" s="274"/>
      <c r="N1" s="277" t="s">
        <v>255</v>
      </c>
      <c r="O1" s="278"/>
    </row>
    <row r="2" spans="1:17" ht="14.65" thickBot="1" x14ac:dyDescent="0.5">
      <c r="A2" s="1" t="str">
        <f>+Master!A2</f>
        <v>v14 (02.12.20)</v>
      </c>
      <c r="H2" s="267"/>
      <c r="I2" s="268"/>
      <c r="J2" s="271"/>
      <c r="K2" s="272"/>
      <c r="L2" s="275"/>
      <c r="M2" s="276"/>
      <c r="N2" s="279"/>
      <c r="O2" s="280"/>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99" priority="213" operator="equal">
      <formula>"G"</formula>
    </cfRule>
    <cfRule type="cellIs" dxfId="298" priority="214" operator="equal">
      <formula>"R"</formula>
    </cfRule>
    <cfRule type="cellIs" dxfId="297" priority="215" operator="equal">
      <formula>"A"</formula>
    </cfRule>
    <cfRule type="cellIs" dxfId="296" priority="216" operator="equal">
      <formula>"B"</formula>
    </cfRule>
  </conditionalFormatting>
  <conditionalFormatting sqref="N5:N11 H6:H11 J6:J11 L6:L11 N13:N14 H13:H14 J13:J14 L13:L14 L16:L18 J16:J18 H16:H18 N16:N18 N28:N29 H28:H29 J28:J29 L28:L29 L31 J31 H31 N31">
    <cfRule type="cellIs" dxfId="295" priority="209" operator="equal">
      <formula>"AG"</formula>
    </cfRule>
    <cfRule type="cellIs" dxfId="294" priority="210" operator="equal">
      <formula>"NA"</formula>
    </cfRule>
    <cfRule type="cellIs" dxfId="293" priority="211" operator="equal">
      <formula>"AP"</formula>
    </cfRule>
    <cfRule type="cellIs" dxfId="292" priority="212" operator="equal">
      <formula>"NC"</formula>
    </cfRule>
  </conditionalFormatting>
  <conditionalFormatting sqref="H5">
    <cfRule type="cellIs" dxfId="291" priority="197" operator="equal">
      <formula>"AG"</formula>
    </cfRule>
    <cfRule type="cellIs" dxfId="290" priority="198" operator="equal">
      <formula>"NA"</formula>
    </cfRule>
    <cfRule type="cellIs" dxfId="289" priority="199" operator="equal">
      <formula>"AP"</formula>
    </cfRule>
    <cfRule type="cellIs" dxfId="288" priority="200" operator="equal">
      <formula>"NC"</formula>
    </cfRule>
  </conditionalFormatting>
  <conditionalFormatting sqref="J5">
    <cfRule type="cellIs" dxfId="287" priority="185" operator="equal">
      <formula>"AG"</formula>
    </cfRule>
    <cfRule type="cellIs" dxfId="286" priority="186" operator="equal">
      <formula>"NA"</formula>
    </cfRule>
    <cfRule type="cellIs" dxfId="285" priority="187" operator="equal">
      <formula>"AP"</formula>
    </cfRule>
    <cfRule type="cellIs" dxfId="284" priority="188" operator="equal">
      <formula>"NC"</formula>
    </cfRule>
  </conditionalFormatting>
  <conditionalFormatting sqref="L5">
    <cfRule type="cellIs" dxfId="283" priority="173" operator="equal">
      <formula>"AG"</formula>
    </cfRule>
    <cfRule type="cellIs" dxfId="282" priority="174" operator="equal">
      <formula>"NA"</formula>
    </cfRule>
    <cfRule type="cellIs" dxfId="281" priority="175" operator="equal">
      <formula>"AP"</formula>
    </cfRule>
    <cfRule type="cellIs" dxfId="280" priority="176" operator="equal">
      <formula>"NC"</formula>
    </cfRule>
  </conditionalFormatting>
  <conditionalFormatting sqref="G15 Q15">
    <cfRule type="cellIs" dxfId="279" priority="157" operator="equal">
      <formula>"G"</formula>
    </cfRule>
    <cfRule type="cellIs" dxfId="278" priority="158" operator="equal">
      <formula>"R"</formula>
    </cfRule>
    <cfRule type="cellIs" dxfId="277" priority="159" operator="equal">
      <formula>"A"</formula>
    </cfRule>
    <cfRule type="cellIs" dxfId="276" priority="160" operator="equal">
      <formula>"B"</formula>
    </cfRule>
  </conditionalFormatting>
  <conditionalFormatting sqref="O15 I15 K15 M15">
    <cfRule type="cellIs" dxfId="275" priority="153" operator="equal">
      <formula>"AG"</formula>
    </cfRule>
    <cfRule type="cellIs" dxfId="274" priority="154" operator="equal">
      <formula>"NA"</formula>
    </cfRule>
    <cfRule type="cellIs" dxfId="273" priority="155" operator="equal">
      <formula>"AP"</formula>
    </cfRule>
    <cfRule type="cellIs" dxfId="272" priority="156" operator="equal">
      <formula>"NC"</formula>
    </cfRule>
  </conditionalFormatting>
  <conditionalFormatting sqref="G19 Q19">
    <cfRule type="cellIs" dxfId="271" priority="149" operator="equal">
      <formula>"G"</formula>
    </cfRule>
    <cfRule type="cellIs" dxfId="270" priority="150" operator="equal">
      <formula>"R"</formula>
    </cfRule>
    <cfRule type="cellIs" dxfId="269" priority="151" operator="equal">
      <formula>"A"</formula>
    </cfRule>
    <cfRule type="cellIs" dxfId="268" priority="152" operator="equal">
      <formula>"B"</formula>
    </cfRule>
  </conditionalFormatting>
  <conditionalFormatting sqref="O19 I19 K19 M19">
    <cfRule type="cellIs" dxfId="267" priority="145" operator="equal">
      <formula>"AG"</formula>
    </cfRule>
    <cfRule type="cellIs" dxfId="266" priority="146" operator="equal">
      <formula>"NA"</formula>
    </cfRule>
    <cfRule type="cellIs" dxfId="265" priority="147" operator="equal">
      <formula>"AP"</formula>
    </cfRule>
    <cfRule type="cellIs" dxfId="264" priority="148" operator="equal">
      <formula>"NC"</formula>
    </cfRule>
  </conditionalFormatting>
  <conditionalFormatting sqref="G21 Q21">
    <cfRule type="cellIs" dxfId="263" priority="141" operator="equal">
      <formula>"G"</formula>
    </cfRule>
    <cfRule type="cellIs" dxfId="262" priority="142" operator="equal">
      <formula>"R"</formula>
    </cfRule>
    <cfRule type="cellIs" dxfId="261" priority="143" operator="equal">
      <formula>"A"</formula>
    </cfRule>
    <cfRule type="cellIs" dxfId="260" priority="144" operator="equal">
      <formula>"B"</formula>
    </cfRule>
  </conditionalFormatting>
  <conditionalFormatting sqref="O21 I21 K21 M21">
    <cfRule type="cellIs" dxfId="259" priority="137" operator="equal">
      <formula>"AG"</formula>
    </cfRule>
    <cfRule type="cellIs" dxfId="258" priority="138" operator="equal">
      <formula>"NA"</formula>
    </cfRule>
    <cfRule type="cellIs" dxfId="257" priority="139" operator="equal">
      <formula>"AP"</formula>
    </cfRule>
    <cfRule type="cellIs" dxfId="256" priority="140" operator="equal">
      <formula>"NC"</formula>
    </cfRule>
  </conditionalFormatting>
  <conditionalFormatting sqref="G23 Q23">
    <cfRule type="cellIs" dxfId="255" priority="133" operator="equal">
      <formula>"G"</formula>
    </cfRule>
    <cfRule type="cellIs" dxfId="254" priority="134" operator="equal">
      <formula>"R"</formula>
    </cfRule>
    <cfRule type="cellIs" dxfId="253" priority="135" operator="equal">
      <formula>"A"</formula>
    </cfRule>
    <cfRule type="cellIs" dxfId="252" priority="136" operator="equal">
      <formula>"B"</formula>
    </cfRule>
  </conditionalFormatting>
  <conditionalFormatting sqref="O23 I23 K23 M23">
    <cfRule type="cellIs" dxfId="251" priority="129" operator="equal">
      <formula>"AG"</formula>
    </cfRule>
    <cfRule type="cellIs" dxfId="250" priority="130" operator="equal">
      <formula>"NA"</formula>
    </cfRule>
    <cfRule type="cellIs" dxfId="249" priority="131" operator="equal">
      <formula>"AP"</formula>
    </cfRule>
    <cfRule type="cellIs" dxfId="248" priority="132" operator="equal">
      <formula>"NC"</formula>
    </cfRule>
  </conditionalFormatting>
  <conditionalFormatting sqref="G24 Q24">
    <cfRule type="cellIs" dxfId="247" priority="125" operator="equal">
      <formula>"G"</formula>
    </cfRule>
    <cfRule type="cellIs" dxfId="246" priority="126" operator="equal">
      <formula>"R"</formula>
    </cfRule>
    <cfRule type="cellIs" dxfId="245" priority="127" operator="equal">
      <formula>"A"</formula>
    </cfRule>
    <cfRule type="cellIs" dxfId="244" priority="128" operator="equal">
      <formula>"B"</formula>
    </cfRule>
  </conditionalFormatting>
  <conditionalFormatting sqref="O24">
    <cfRule type="cellIs" dxfId="243" priority="121" operator="equal">
      <formula>"AG"</formula>
    </cfRule>
    <cfRule type="cellIs" dxfId="242" priority="122" operator="equal">
      <formula>"NA"</formula>
    </cfRule>
    <cfRule type="cellIs" dxfId="241" priority="123" operator="equal">
      <formula>"AP"</formula>
    </cfRule>
    <cfRule type="cellIs" dxfId="240" priority="124" operator="equal">
      <formula>"NC"</formula>
    </cfRule>
  </conditionalFormatting>
  <conditionalFormatting sqref="I24">
    <cfRule type="cellIs" dxfId="239" priority="117" operator="equal">
      <formula>"AG"</formula>
    </cfRule>
    <cfRule type="cellIs" dxfId="238" priority="118" operator="equal">
      <formula>"NA"</formula>
    </cfRule>
    <cfRule type="cellIs" dxfId="237" priority="119" operator="equal">
      <formula>"AP"</formula>
    </cfRule>
    <cfRule type="cellIs" dxfId="236" priority="120" operator="equal">
      <formula>"NC"</formula>
    </cfRule>
  </conditionalFormatting>
  <conditionalFormatting sqref="K24">
    <cfRule type="cellIs" dxfId="235" priority="113" operator="equal">
      <formula>"AG"</formula>
    </cfRule>
    <cfRule type="cellIs" dxfId="234" priority="114" operator="equal">
      <formula>"NA"</formula>
    </cfRule>
    <cfRule type="cellIs" dxfId="233" priority="115" operator="equal">
      <formula>"AP"</formula>
    </cfRule>
    <cfRule type="cellIs" dxfId="232" priority="116" operator="equal">
      <formula>"NC"</formula>
    </cfRule>
  </conditionalFormatting>
  <conditionalFormatting sqref="M24">
    <cfRule type="cellIs" dxfId="231" priority="109" operator="equal">
      <formula>"AG"</formula>
    </cfRule>
    <cfRule type="cellIs" dxfId="230" priority="110" operator="equal">
      <formula>"NA"</formula>
    </cfRule>
    <cfRule type="cellIs" dxfId="229" priority="111" operator="equal">
      <formula>"AP"</formula>
    </cfRule>
    <cfRule type="cellIs" dxfId="228" priority="112" operator="equal">
      <formula>"NC"</formula>
    </cfRule>
  </conditionalFormatting>
  <conditionalFormatting sqref="G25 Q25">
    <cfRule type="cellIs" dxfId="227" priority="105" operator="equal">
      <formula>"G"</formula>
    </cfRule>
    <cfRule type="cellIs" dxfId="226" priority="106" operator="equal">
      <formula>"R"</formula>
    </cfRule>
    <cfRule type="cellIs" dxfId="225" priority="107" operator="equal">
      <formula>"A"</formula>
    </cfRule>
    <cfRule type="cellIs" dxfId="224" priority="108" operator="equal">
      <formula>"B"</formula>
    </cfRule>
  </conditionalFormatting>
  <conditionalFormatting sqref="O25">
    <cfRule type="cellIs" dxfId="223" priority="101" operator="equal">
      <formula>"AG"</formula>
    </cfRule>
    <cfRule type="cellIs" dxfId="222" priority="102" operator="equal">
      <formula>"NA"</formula>
    </cfRule>
    <cfRule type="cellIs" dxfId="221" priority="103" operator="equal">
      <formula>"AP"</formula>
    </cfRule>
    <cfRule type="cellIs" dxfId="220" priority="104" operator="equal">
      <formula>"NC"</formula>
    </cfRule>
  </conditionalFormatting>
  <conditionalFormatting sqref="I25">
    <cfRule type="cellIs" dxfId="219" priority="97" operator="equal">
      <formula>"AG"</formula>
    </cfRule>
    <cfRule type="cellIs" dxfId="218" priority="98" operator="equal">
      <formula>"NA"</formula>
    </cfRule>
    <cfRule type="cellIs" dxfId="217" priority="99" operator="equal">
      <formula>"AP"</formula>
    </cfRule>
    <cfRule type="cellIs" dxfId="216" priority="100" operator="equal">
      <formula>"NC"</formula>
    </cfRule>
  </conditionalFormatting>
  <conditionalFormatting sqref="K25">
    <cfRule type="cellIs" dxfId="215" priority="93" operator="equal">
      <formula>"AG"</formula>
    </cfRule>
    <cfRule type="cellIs" dxfId="214" priority="94" operator="equal">
      <formula>"NA"</formula>
    </cfRule>
    <cfRule type="cellIs" dxfId="213" priority="95" operator="equal">
      <formula>"AP"</formula>
    </cfRule>
    <cfRule type="cellIs" dxfId="212" priority="96" operator="equal">
      <formula>"NC"</formula>
    </cfRule>
  </conditionalFormatting>
  <conditionalFormatting sqref="M25">
    <cfRule type="cellIs" dxfId="211" priority="89" operator="equal">
      <formula>"AG"</formula>
    </cfRule>
    <cfRule type="cellIs" dxfId="210" priority="90" operator="equal">
      <formula>"NA"</formula>
    </cfRule>
    <cfRule type="cellIs" dxfId="209" priority="91" operator="equal">
      <formula>"AP"</formula>
    </cfRule>
    <cfRule type="cellIs" dxfId="208" priority="92" operator="equal">
      <formula>"NC"</formula>
    </cfRule>
  </conditionalFormatting>
  <conditionalFormatting sqref="Q27 G27">
    <cfRule type="cellIs" dxfId="207" priority="85" operator="equal">
      <formula>"G"</formula>
    </cfRule>
    <cfRule type="cellIs" dxfId="206" priority="86" operator="equal">
      <formula>"R"</formula>
    </cfRule>
    <cfRule type="cellIs" dxfId="205" priority="87" operator="equal">
      <formula>"A"</formula>
    </cfRule>
    <cfRule type="cellIs" dxfId="204" priority="88" operator="equal">
      <formula>"B"</formula>
    </cfRule>
  </conditionalFormatting>
  <conditionalFormatting sqref="M27 K27 I27 O27">
    <cfRule type="cellIs" dxfId="203" priority="81" operator="equal">
      <formula>"AG"</formula>
    </cfRule>
    <cfRule type="cellIs" dxfId="202" priority="82" operator="equal">
      <formula>"NA"</formula>
    </cfRule>
    <cfRule type="cellIs" dxfId="201" priority="83" operator="equal">
      <formula>"AP"</formula>
    </cfRule>
    <cfRule type="cellIs" dxfId="200" priority="84" operator="equal">
      <formula>"NC"</formula>
    </cfRule>
  </conditionalFormatting>
  <conditionalFormatting sqref="Q26 G26">
    <cfRule type="cellIs" dxfId="199" priority="77" operator="equal">
      <formula>"G"</formula>
    </cfRule>
    <cfRule type="cellIs" dxfId="198" priority="78" operator="equal">
      <formula>"R"</formula>
    </cfRule>
    <cfRule type="cellIs" dxfId="197" priority="79" operator="equal">
      <formula>"A"</formula>
    </cfRule>
    <cfRule type="cellIs" dxfId="196" priority="80" operator="equal">
      <formula>"B"</formula>
    </cfRule>
  </conditionalFormatting>
  <conditionalFormatting sqref="M26 K26 I26 O26">
    <cfRule type="cellIs" dxfId="195" priority="73" operator="equal">
      <formula>"AG"</formula>
    </cfRule>
    <cfRule type="cellIs" dxfId="194" priority="74" operator="equal">
      <formula>"NA"</formula>
    </cfRule>
    <cfRule type="cellIs" dxfId="193" priority="75" operator="equal">
      <formula>"AP"</formula>
    </cfRule>
    <cfRule type="cellIs" dxfId="192" priority="76" operator="equal">
      <formula>"NC"</formula>
    </cfRule>
  </conditionalFormatting>
  <conditionalFormatting sqref="F20">
    <cfRule type="cellIs" dxfId="191" priority="69" operator="equal">
      <formula>"G"</formula>
    </cfRule>
    <cfRule type="cellIs" dxfId="190" priority="70" operator="equal">
      <formula>"R"</formula>
    </cfRule>
    <cfRule type="cellIs" dxfId="189" priority="71" operator="equal">
      <formula>"A"</formula>
    </cfRule>
    <cfRule type="cellIs" dxfId="188" priority="72" operator="equal">
      <formula>"B"</formula>
    </cfRule>
  </conditionalFormatting>
  <conditionalFormatting sqref="N20">
    <cfRule type="cellIs" dxfId="187" priority="65" operator="equal">
      <formula>"AG"</formula>
    </cfRule>
    <cfRule type="cellIs" dxfId="186" priority="66" operator="equal">
      <formula>"NA"</formula>
    </cfRule>
    <cfRule type="cellIs" dxfId="185" priority="67" operator="equal">
      <formula>"AP"</formula>
    </cfRule>
    <cfRule type="cellIs" dxfId="184" priority="68" operator="equal">
      <formula>"NC"</formula>
    </cfRule>
  </conditionalFormatting>
  <conditionalFormatting sqref="H20">
    <cfRule type="cellIs" dxfId="183" priority="61" operator="equal">
      <formula>"AG"</formula>
    </cfRule>
    <cfRule type="cellIs" dxfId="182" priority="62" operator="equal">
      <formula>"NA"</formula>
    </cfRule>
    <cfRule type="cellIs" dxfId="181" priority="63" operator="equal">
      <formula>"AP"</formula>
    </cfRule>
    <cfRule type="cellIs" dxfId="180" priority="64" operator="equal">
      <formula>"NC"</formula>
    </cfRule>
  </conditionalFormatting>
  <conditionalFormatting sqref="J20">
    <cfRule type="cellIs" dxfId="179" priority="57" operator="equal">
      <formula>"AG"</formula>
    </cfRule>
    <cfRule type="cellIs" dxfId="178" priority="58" operator="equal">
      <formula>"NA"</formula>
    </cfRule>
    <cfRule type="cellIs" dxfId="177" priority="59" operator="equal">
      <formula>"AP"</formula>
    </cfRule>
    <cfRule type="cellIs" dxfId="176" priority="60" operator="equal">
      <formula>"NC"</formula>
    </cfRule>
  </conditionalFormatting>
  <conditionalFormatting sqref="L20">
    <cfRule type="cellIs" dxfId="175" priority="53" operator="equal">
      <formula>"AG"</formula>
    </cfRule>
    <cfRule type="cellIs" dxfId="174" priority="54" operator="equal">
      <formula>"NA"</formula>
    </cfRule>
    <cfRule type="cellIs" dxfId="173" priority="55" operator="equal">
      <formula>"AP"</formula>
    </cfRule>
    <cfRule type="cellIs" dxfId="172" priority="56" operator="equal">
      <formula>"NC"</formula>
    </cfRule>
  </conditionalFormatting>
  <conditionalFormatting sqref="P20">
    <cfRule type="cellIs" dxfId="171" priority="49" operator="equal">
      <formula>"G"</formula>
    </cfRule>
    <cfRule type="cellIs" dxfId="170" priority="50" operator="equal">
      <formula>"R"</formula>
    </cfRule>
    <cfRule type="cellIs" dxfId="169" priority="51" operator="equal">
      <formula>"A"</formula>
    </cfRule>
    <cfRule type="cellIs" dxfId="168" priority="52" operator="equal">
      <formula>"B"</formula>
    </cfRule>
  </conditionalFormatting>
  <conditionalFormatting sqref="F22">
    <cfRule type="cellIs" dxfId="167" priority="45" operator="equal">
      <formula>"G"</formula>
    </cfRule>
    <cfRule type="cellIs" dxfId="166" priority="46" operator="equal">
      <formula>"R"</formula>
    </cfRule>
    <cfRule type="cellIs" dxfId="165" priority="47" operator="equal">
      <formula>"A"</formula>
    </cfRule>
    <cfRule type="cellIs" dxfId="164" priority="48" operator="equal">
      <formula>"B"</formula>
    </cfRule>
  </conditionalFormatting>
  <conditionalFormatting sqref="N22">
    <cfRule type="cellIs" dxfId="163" priority="41" operator="equal">
      <formula>"AG"</formula>
    </cfRule>
    <cfRule type="cellIs" dxfId="162" priority="42" operator="equal">
      <formula>"NA"</formula>
    </cfRule>
    <cfRule type="cellIs" dxfId="161" priority="43" operator="equal">
      <formula>"AP"</formula>
    </cfRule>
    <cfRule type="cellIs" dxfId="160" priority="44" operator="equal">
      <formula>"NC"</formula>
    </cfRule>
  </conditionalFormatting>
  <conditionalFormatting sqref="H22">
    <cfRule type="cellIs" dxfId="159" priority="37" operator="equal">
      <formula>"AG"</formula>
    </cfRule>
    <cfRule type="cellIs" dxfId="158" priority="38" operator="equal">
      <formula>"NA"</formula>
    </cfRule>
    <cfRule type="cellIs" dxfId="157" priority="39" operator="equal">
      <formula>"AP"</formula>
    </cfRule>
    <cfRule type="cellIs" dxfId="156" priority="40" operator="equal">
      <formula>"NC"</formula>
    </cfRule>
  </conditionalFormatting>
  <conditionalFormatting sqref="J22">
    <cfRule type="cellIs" dxfId="155" priority="33" operator="equal">
      <formula>"AG"</formula>
    </cfRule>
    <cfRule type="cellIs" dxfId="154" priority="34" operator="equal">
      <formula>"NA"</formula>
    </cfRule>
    <cfRule type="cellIs" dxfId="153" priority="35" operator="equal">
      <formula>"AP"</formula>
    </cfRule>
    <cfRule type="cellIs" dxfId="152" priority="36" operator="equal">
      <formula>"NC"</formula>
    </cfRule>
  </conditionalFormatting>
  <conditionalFormatting sqref="L22">
    <cfRule type="cellIs" dxfId="151" priority="29" operator="equal">
      <formula>"AG"</formula>
    </cfRule>
    <cfRule type="cellIs" dxfId="150" priority="30" operator="equal">
      <formula>"NA"</formula>
    </cfRule>
    <cfRule type="cellIs" dxfId="149" priority="31" operator="equal">
      <formula>"AP"</formula>
    </cfRule>
    <cfRule type="cellIs" dxfId="148" priority="32" operator="equal">
      <formula>"NC"</formula>
    </cfRule>
  </conditionalFormatting>
  <conditionalFormatting sqref="P22">
    <cfRule type="cellIs" dxfId="147" priority="25" operator="equal">
      <formula>"G"</formula>
    </cfRule>
    <cfRule type="cellIs" dxfId="146" priority="26" operator="equal">
      <formula>"R"</formula>
    </cfRule>
    <cfRule type="cellIs" dxfId="145" priority="27" operator="equal">
      <formula>"A"</formula>
    </cfRule>
    <cfRule type="cellIs" dxfId="144" priority="28" operator="equal">
      <formula>"B"</formula>
    </cfRule>
  </conditionalFormatting>
  <conditionalFormatting sqref="F30">
    <cfRule type="cellIs" dxfId="143" priority="21" operator="equal">
      <formula>"G"</formula>
    </cfRule>
    <cfRule type="cellIs" dxfId="142" priority="22" operator="equal">
      <formula>"R"</formula>
    </cfRule>
    <cfRule type="cellIs" dxfId="141" priority="23" operator="equal">
      <formula>"A"</formula>
    </cfRule>
    <cfRule type="cellIs" dxfId="140" priority="24" operator="equal">
      <formula>"B"</formula>
    </cfRule>
  </conditionalFormatting>
  <conditionalFormatting sqref="N30">
    <cfRule type="cellIs" dxfId="139" priority="17" operator="equal">
      <formula>"AG"</formula>
    </cfRule>
    <cfRule type="cellIs" dxfId="138" priority="18" operator="equal">
      <formula>"NA"</formula>
    </cfRule>
    <cfRule type="cellIs" dxfId="137" priority="19" operator="equal">
      <formula>"AP"</formula>
    </cfRule>
    <cfRule type="cellIs" dxfId="136" priority="20" operator="equal">
      <formula>"NC"</formula>
    </cfRule>
  </conditionalFormatting>
  <conditionalFormatting sqref="H30">
    <cfRule type="cellIs" dxfId="135" priority="13" operator="equal">
      <formula>"AG"</formula>
    </cfRule>
    <cfRule type="cellIs" dxfId="134" priority="14" operator="equal">
      <formula>"NA"</formula>
    </cfRule>
    <cfRule type="cellIs" dxfId="133" priority="15" operator="equal">
      <formula>"AP"</formula>
    </cfRule>
    <cfRule type="cellIs" dxfId="132" priority="16" operator="equal">
      <formula>"NC"</formula>
    </cfRule>
  </conditionalFormatting>
  <conditionalFormatting sqref="J30">
    <cfRule type="cellIs" dxfId="131" priority="9" operator="equal">
      <formula>"AG"</formula>
    </cfRule>
    <cfRule type="cellIs" dxfId="130" priority="10" operator="equal">
      <formula>"NA"</formula>
    </cfRule>
    <cfRule type="cellIs" dxfId="129" priority="11" operator="equal">
      <formula>"AP"</formula>
    </cfRule>
    <cfRule type="cellIs" dxfId="128" priority="12" operator="equal">
      <formula>"NC"</formula>
    </cfRule>
  </conditionalFormatting>
  <conditionalFormatting sqref="L30">
    <cfRule type="cellIs" dxfId="127" priority="5" operator="equal">
      <formula>"AG"</formula>
    </cfRule>
    <cfRule type="cellIs" dxfId="126" priority="6" operator="equal">
      <formula>"NA"</formula>
    </cfRule>
    <cfRule type="cellIs" dxfId="125" priority="7" operator="equal">
      <formula>"AP"</formula>
    </cfRule>
    <cfRule type="cellIs" dxfId="124" priority="8" operator="equal">
      <formula>"NC"</formula>
    </cfRule>
  </conditionalFormatting>
  <conditionalFormatting sqref="P30">
    <cfRule type="cellIs" dxfId="123" priority="1" operator="equal">
      <formula>"G"</formula>
    </cfRule>
    <cfRule type="cellIs" dxfId="122" priority="2" operator="equal">
      <formula>"R"</formula>
    </cfRule>
    <cfRule type="cellIs" dxfId="121" priority="3" operator="equal">
      <formula>"A"</formula>
    </cfRule>
    <cfRule type="cellIs" dxfId="120"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A20" sqref="A20"/>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65" t="s">
        <v>256</v>
      </c>
      <c r="J1" s="266"/>
      <c r="K1" s="269" t="s">
        <v>257</v>
      </c>
      <c r="L1" s="270"/>
      <c r="M1" s="273" t="s">
        <v>258</v>
      </c>
      <c r="N1" s="274"/>
      <c r="O1" s="277" t="s">
        <v>255</v>
      </c>
      <c r="P1" s="278"/>
    </row>
    <row r="2" spans="1:17" ht="14.65" thickBot="1" x14ac:dyDescent="0.5">
      <c r="A2" s="1" t="str">
        <f>+Master!A2</f>
        <v>v14 (02.12.20)</v>
      </c>
      <c r="I2" s="267"/>
      <c r="J2" s="268"/>
      <c r="K2" s="271"/>
      <c r="L2" s="272"/>
      <c r="M2" s="275"/>
      <c r="N2" s="276"/>
      <c r="O2" s="279"/>
      <c r="P2" s="280"/>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119" priority="149" operator="equal">
      <formula>"G"</formula>
    </cfRule>
    <cfRule type="cellIs" dxfId="118" priority="150" operator="equal">
      <formula>"R"</formula>
    </cfRule>
    <cfRule type="cellIs" dxfId="117" priority="151" operator="equal">
      <formula>"A"</formula>
    </cfRule>
    <cfRule type="cellIs" dxfId="116" priority="152" operator="equal">
      <formula>"B"</formula>
    </cfRule>
  </conditionalFormatting>
  <conditionalFormatting sqref="M21:M22 K21:K22 I21:I22 O21:O22 M14:M19 K14:K19 I14:I19 O14:O19 O4:O10 I4:I10 K4:K10 M4:M10">
    <cfRule type="cellIs" dxfId="115" priority="145" operator="equal">
      <formula>"AG"</formula>
    </cfRule>
    <cfRule type="cellIs" dxfId="114" priority="146" operator="equal">
      <formula>"NA"</formula>
    </cfRule>
    <cfRule type="cellIs" dxfId="113" priority="147" operator="equal">
      <formula>"AP"</formula>
    </cfRule>
    <cfRule type="cellIs" dxfId="112" priority="148" operator="equal">
      <formula>"NC"</formula>
    </cfRule>
  </conditionalFormatting>
  <conditionalFormatting sqref="Q20">
    <cfRule type="cellIs" dxfId="111" priority="9" operator="equal">
      <formula>"G"</formula>
    </cfRule>
    <cfRule type="cellIs" dxfId="110" priority="10" operator="equal">
      <formula>"R"</formula>
    </cfRule>
    <cfRule type="cellIs" dxfId="109" priority="11" operator="equal">
      <formula>"A"</formula>
    </cfRule>
    <cfRule type="cellIs" dxfId="108" priority="12" operator="equal">
      <formula>"B"</formula>
    </cfRule>
  </conditionalFormatting>
  <conditionalFormatting sqref="G20">
    <cfRule type="cellIs" dxfId="107" priority="29" operator="equal">
      <formula>"G"</formula>
    </cfRule>
    <cfRule type="cellIs" dxfId="106" priority="30" operator="equal">
      <formula>"R"</formula>
    </cfRule>
    <cfRule type="cellIs" dxfId="105" priority="31" operator="equal">
      <formula>"A"</formula>
    </cfRule>
    <cfRule type="cellIs" dxfId="104" priority="32" operator="equal">
      <formula>"B"</formula>
    </cfRule>
  </conditionalFormatting>
  <conditionalFormatting sqref="O20">
    <cfRule type="cellIs" dxfId="103" priority="25" operator="equal">
      <formula>"AG"</formula>
    </cfRule>
    <cfRule type="cellIs" dxfId="102" priority="26" operator="equal">
      <formula>"NA"</formula>
    </cfRule>
    <cfRule type="cellIs" dxfId="101" priority="27" operator="equal">
      <formula>"AP"</formula>
    </cfRule>
    <cfRule type="cellIs" dxfId="100" priority="28" operator="equal">
      <formula>"NC"</formula>
    </cfRule>
  </conditionalFormatting>
  <conditionalFormatting sqref="I20">
    <cfRule type="cellIs" dxfId="99" priority="21" operator="equal">
      <formula>"AG"</formula>
    </cfRule>
    <cfRule type="cellIs" dxfId="98" priority="22" operator="equal">
      <formula>"NA"</formula>
    </cfRule>
    <cfRule type="cellIs" dxfId="97" priority="23" operator="equal">
      <formula>"AP"</formula>
    </cfRule>
    <cfRule type="cellIs" dxfId="96" priority="24" operator="equal">
      <formula>"NC"</formula>
    </cfRule>
  </conditionalFormatting>
  <conditionalFormatting sqref="K20">
    <cfRule type="cellIs" dxfId="95" priority="17" operator="equal">
      <formula>"AG"</formula>
    </cfRule>
    <cfRule type="cellIs" dxfId="94" priority="18" operator="equal">
      <formula>"NA"</formula>
    </cfRule>
    <cfRule type="cellIs" dxfId="93" priority="19" operator="equal">
      <formula>"AP"</formula>
    </cfRule>
    <cfRule type="cellIs" dxfId="92" priority="20" operator="equal">
      <formula>"NC"</formula>
    </cfRule>
  </conditionalFormatting>
  <conditionalFormatting sqref="M20">
    <cfRule type="cellIs" dxfId="91" priority="13" operator="equal">
      <formula>"AG"</formula>
    </cfRule>
    <cfRule type="cellIs" dxfId="90" priority="14" operator="equal">
      <formula>"NA"</formula>
    </cfRule>
    <cfRule type="cellIs" dxfId="89" priority="15" operator="equal">
      <formula>"AP"</formula>
    </cfRule>
    <cfRule type="cellIs" dxfId="88" priority="16" operator="equal">
      <formula>"NC"</formula>
    </cfRule>
  </conditionalFormatting>
  <conditionalFormatting sqref="O11:O13 I11:I13 K11:K13 M11:M13">
    <cfRule type="cellIs" dxfId="87" priority="5" operator="equal">
      <formula>"AG"</formula>
    </cfRule>
    <cfRule type="cellIs" dxfId="86" priority="6" operator="equal">
      <formula>"NA"</formula>
    </cfRule>
    <cfRule type="cellIs" dxfId="85" priority="7" operator="equal">
      <formula>"AP"</formula>
    </cfRule>
    <cfRule type="cellIs" dxfId="84" priority="8" operator="equal">
      <formula>"NC"</formula>
    </cfRule>
  </conditionalFormatting>
  <conditionalFormatting sqref="G11:G13">
    <cfRule type="cellIs" dxfId="83" priority="1" operator="equal">
      <formula>"G"</formula>
    </cfRule>
    <cfRule type="cellIs" dxfId="82" priority="2" operator="equal">
      <formula>"R"</formula>
    </cfRule>
    <cfRule type="cellIs" dxfId="81" priority="3" operator="equal">
      <formula>"A"</formula>
    </cfRule>
    <cfRule type="cellIs" dxfId="80"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97DD-2CFC-4282-87FE-015908FEE3EF}">
  <sheetPr>
    <pageSetUpPr fitToPage="1"/>
  </sheetPr>
  <dimension ref="A1:AB32"/>
  <sheetViews>
    <sheetView zoomScale="80" zoomScaleNormal="80" workbookViewId="0">
      <pane ySplit="3" topLeftCell="A4" activePane="bottomLeft" state="frozen"/>
      <selection pane="bottomLeft"/>
    </sheetView>
  </sheetViews>
  <sheetFormatPr defaultRowHeight="14.25" x14ac:dyDescent="0.45"/>
  <cols>
    <col min="1" max="1" width="14.265625" style="1" customWidth="1"/>
    <col min="2" max="2" width="34.53125" style="1" customWidth="1"/>
    <col min="3" max="3" width="13.86328125"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6" width="43.06640625" customWidth="1"/>
    <col min="27" max="28" width="37.06640625" customWidth="1"/>
  </cols>
  <sheetData>
    <row r="1" spans="1:28" ht="25.5" x14ac:dyDescent="0.45">
      <c r="A1" s="130" t="s">
        <v>385</v>
      </c>
      <c r="B1" s="2"/>
      <c r="C1" s="2"/>
      <c r="D1" s="2"/>
      <c r="F1" s="2"/>
      <c r="I1" s="265" t="s">
        <v>256</v>
      </c>
      <c r="J1" s="266"/>
      <c r="K1" s="269" t="s">
        <v>257</v>
      </c>
      <c r="L1" s="270"/>
      <c r="M1" s="273" t="s">
        <v>258</v>
      </c>
      <c r="N1" s="274"/>
      <c r="O1" s="277" t="s">
        <v>255</v>
      </c>
      <c r="P1" s="278"/>
    </row>
    <row r="2" spans="1:28" ht="14.65" thickBot="1" x14ac:dyDescent="0.5">
      <c r="A2" s="1" t="str">
        <f>+Master!A2</f>
        <v>v14 (02.12.20)</v>
      </c>
      <c r="I2" s="267"/>
      <c r="J2" s="268"/>
      <c r="K2" s="271"/>
      <c r="L2" s="272"/>
      <c r="M2" s="275"/>
      <c r="N2" s="276"/>
      <c r="O2" s="279"/>
      <c r="P2" s="280"/>
    </row>
    <row r="3" spans="1:28" ht="28.9" thickTop="1" x14ac:dyDescent="0.45">
      <c r="A3" s="90" t="s">
        <v>0</v>
      </c>
      <c r="B3" s="91" t="s">
        <v>221</v>
      </c>
      <c r="C3" s="91" t="s">
        <v>471</v>
      </c>
      <c r="D3" s="91" t="s">
        <v>156</v>
      </c>
      <c r="E3" s="92" t="s">
        <v>155</v>
      </c>
      <c r="F3" s="91" t="s">
        <v>412</v>
      </c>
      <c r="G3" s="110" t="s">
        <v>414</v>
      </c>
      <c r="H3" s="149"/>
      <c r="I3" s="96" t="s">
        <v>224</v>
      </c>
      <c r="J3" s="97" t="s">
        <v>223</v>
      </c>
      <c r="K3" s="96" t="s">
        <v>224</v>
      </c>
      <c r="L3" s="97" t="s">
        <v>223</v>
      </c>
      <c r="M3" s="96" t="s">
        <v>224</v>
      </c>
      <c r="N3" s="97" t="s">
        <v>223</v>
      </c>
      <c r="O3" s="96" t="s">
        <v>224</v>
      </c>
      <c r="P3" s="97" t="s">
        <v>223</v>
      </c>
      <c r="R3" s="162" t="s">
        <v>256</v>
      </c>
      <c r="S3" s="163" t="s">
        <v>257</v>
      </c>
      <c r="T3" s="163" t="s">
        <v>258</v>
      </c>
      <c r="U3" s="164" t="s">
        <v>431</v>
      </c>
      <c r="V3" s="160" t="s">
        <v>432</v>
      </c>
      <c r="W3" s="161" t="s">
        <v>433</v>
      </c>
      <c r="Y3" s="175" t="s">
        <v>458</v>
      </c>
      <c r="Z3" s="175" t="s">
        <v>472</v>
      </c>
      <c r="AA3" s="281" t="s">
        <v>504</v>
      </c>
      <c r="AB3" s="281" t="s">
        <v>517</v>
      </c>
    </row>
    <row r="4" spans="1:28" ht="115.9" customHeight="1" thickBot="1" x14ac:dyDescent="0.5">
      <c r="A4" s="180" t="s">
        <v>22</v>
      </c>
      <c r="B4" s="181" t="s">
        <v>398</v>
      </c>
      <c r="C4" s="181"/>
      <c r="D4" s="181" t="s">
        <v>199</v>
      </c>
      <c r="E4" s="182" t="s">
        <v>404</v>
      </c>
      <c r="F4" s="181" t="s">
        <v>413</v>
      </c>
      <c r="G4" s="183" t="s">
        <v>244</v>
      </c>
      <c r="H4" s="184"/>
      <c r="I4" s="185" t="s">
        <v>352</v>
      </c>
      <c r="J4" s="186" t="s">
        <v>316</v>
      </c>
      <c r="K4" s="185" t="s">
        <v>270</v>
      </c>
      <c r="L4" s="186" t="s">
        <v>364</v>
      </c>
      <c r="M4" s="196" t="s">
        <v>270</v>
      </c>
      <c r="N4" s="197" t="s">
        <v>356</v>
      </c>
      <c r="O4" s="185" t="s">
        <v>268</v>
      </c>
      <c r="P4" s="187" t="s">
        <v>277</v>
      </c>
      <c r="Q4" s="188"/>
      <c r="R4" s="189">
        <f t="shared" ref="R4:R22" si="0">IF(I4="AG",2,IF(I4="AP",1,IF(I4="NA",-1,0)))</f>
        <v>0</v>
      </c>
      <c r="S4" s="190">
        <f t="shared" ref="S4:S22" si="1">IF(K4="AG",2,IF(K4="AP",1,IF(K4="NA",-1,0)))</f>
        <v>-1</v>
      </c>
      <c r="T4" s="190">
        <f t="shared" ref="T4:T22" si="2">IF(M4="AG",2,IF(M4="AP",1,IF(M4="NA",-1,0)))</f>
        <v>-1</v>
      </c>
      <c r="U4" s="191">
        <f t="shared" ref="U4:U22" si="3">IF(O4="AG",2,IF(O4="AP",1,IF(O4="NA",-1,0)))</f>
        <v>1</v>
      </c>
      <c r="V4" s="198">
        <f t="shared" ref="V4:V22" si="4">SUM(R4:U4)</f>
        <v>-1</v>
      </c>
      <c r="W4" s="193">
        <f t="shared" ref="W4:W22" si="5">_xlfn.MODE.SNGL(R4:U4)</f>
        <v>-1</v>
      </c>
      <c r="X4" s="194" t="s">
        <v>434</v>
      </c>
      <c r="Y4" s="199" t="s">
        <v>440</v>
      </c>
      <c r="Z4" s="199"/>
      <c r="AA4" s="283"/>
      <c r="AB4" s="283"/>
    </row>
    <row r="5" spans="1:28" ht="150.75" customHeight="1" x14ac:dyDescent="0.45">
      <c r="A5" s="180" t="s">
        <v>31</v>
      </c>
      <c r="B5" s="181" t="s">
        <v>398</v>
      </c>
      <c r="C5" s="181"/>
      <c r="D5" s="181" t="s">
        <v>134</v>
      </c>
      <c r="E5" s="182" t="s">
        <v>396</v>
      </c>
      <c r="F5" s="181" t="s">
        <v>389</v>
      </c>
      <c r="G5" s="183" t="s">
        <v>244</v>
      </c>
      <c r="H5" s="184"/>
      <c r="I5" s="185" t="s">
        <v>352</v>
      </c>
      <c r="J5" s="186" t="s">
        <v>320</v>
      </c>
      <c r="K5" s="185" t="s">
        <v>266</v>
      </c>
      <c r="L5" s="186" t="s">
        <v>267</v>
      </c>
      <c r="M5" s="185" t="s">
        <v>268</v>
      </c>
      <c r="N5" s="186" t="s">
        <v>417</v>
      </c>
      <c r="O5" s="185" t="s">
        <v>268</v>
      </c>
      <c r="P5" s="187" t="s">
        <v>279</v>
      </c>
      <c r="Q5" s="188"/>
      <c r="R5" s="189">
        <f t="shared" si="0"/>
        <v>0</v>
      </c>
      <c r="S5" s="190">
        <f t="shared" si="1"/>
        <v>2</v>
      </c>
      <c r="T5" s="190">
        <f t="shared" si="2"/>
        <v>1</v>
      </c>
      <c r="U5" s="191">
        <f t="shared" si="3"/>
        <v>1</v>
      </c>
      <c r="V5" s="192">
        <f t="shared" si="4"/>
        <v>4</v>
      </c>
      <c r="W5" s="193">
        <f t="shared" si="5"/>
        <v>1</v>
      </c>
      <c r="X5" s="194" t="s">
        <v>434</v>
      </c>
      <c r="Y5" s="195" t="s">
        <v>438</v>
      </c>
      <c r="Z5" s="195" t="s">
        <v>473</v>
      </c>
      <c r="AA5" s="283"/>
      <c r="AB5" s="283"/>
    </row>
    <row r="6" spans="1:28" ht="150.75" customHeight="1" x14ac:dyDescent="0.45">
      <c r="A6" s="180" t="s">
        <v>31</v>
      </c>
      <c r="B6" s="181" t="s">
        <v>398</v>
      </c>
      <c r="C6" s="181"/>
      <c r="D6" s="181" t="s">
        <v>179</v>
      </c>
      <c r="E6" s="181" t="s">
        <v>135</v>
      </c>
      <c r="F6" s="181" t="s">
        <v>390</v>
      </c>
      <c r="G6" s="183" t="s">
        <v>242</v>
      </c>
      <c r="H6" s="184"/>
      <c r="I6" s="185" t="s">
        <v>270</v>
      </c>
      <c r="J6" s="186" t="s">
        <v>321</v>
      </c>
      <c r="K6" s="185" t="s">
        <v>270</v>
      </c>
      <c r="L6" s="186" t="s">
        <v>367</v>
      </c>
      <c r="M6" s="185" t="s">
        <v>268</v>
      </c>
      <c r="N6" s="186" t="s">
        <v>418</v>
      </c>
      <c r="O6" s="185" t="s">
        <v>270</v>
      </c>
      <c r="P6" s="187" t="s">
        <v>280</v>
      </c>
      <c r="Q6" s="188"/>
      <c r="R6" s="189">
        <f t="shared" si="0"/>
        <v>-1</v>
      </c>
      <c r="S6" s="190">
        <f t="shared" si="1"/>
        <v>-1</v>
      </c>
      <c r="T6" s="190">
        <f t="shared" si="2"/>
        <v>1</v>
      </c>
      <c r="U6" s="191">
        <f t="shared" si="3"/>
        <v>-1</v>
      </c>
      <c r="V6" s="192">
        <f t="shared" ref="V6" si="6">SUM(R6:U6)</f>
        <v>-2</v>
      </c>
      <c r="W6" s="193">
        <f t="shared" si="5"/>
        <v>-1</v>
      </c>
      <c r="X6" s="194" t="s">
        <v>434</v>
      </c>
      <c r="Y6" s="248" t="s">
        <v>439</v>
      </c>
      <c r="Z6" s="195" t="s">
        <v>475</v>
      </c>
      <c r="AA6" s="195" t="s">
        <v>506</v>
      </c>
      <c r="AB6" s="284" t="s">
        <v>522</v>
      </c>
    </row>
    <row r="7" spans="1:28" ht="104.25" customHeight="1" x14ac:dyDescent="0.45">
      <c r="A7" s="180" t="s">
        <v>52</v>
      </c>
      <c r="B7" s="181" t="s">
        <v>398</v>
      </c>
      <c r="C7" s="181"/>
      <c r="D7" s="181" t="s">
        <v>185</v>
      </c>
      <c r="E7" s="181" t="s">
        <v>53</v>
      </c>
      <c r="F7" s="181" t="s">
        <v>392</v>
      </c>
      <c r="G7" s="183" t="s">
        <v>242</v>
      </c>
      <c r="H7" s="184"/>
      <c r="I7" s="185" t="s">
        <v>352</v>
      </c>
      <c r="J7" s="186" t="s">
        <v>328</v>
      </c>
      <c r="K7" s="185" t="s">
        <v>266</v>
      </c>
      <c r="L7" s="186" t="s">
        <v>369</v>
      </c>
      <c r="M7" s="185"/>
      <c r="N7" s="186" t="s">
        <v>419</v>
      </c>
      <c r="O7" s="185" t="s">
        <v>268</v>
      </c>
      <c r="P7" s="187" t="s">
        <v>259</v>
      </c>
      <c r="Q7" s="188"/>
      <c r="R7" s="189">
        <f t="shared" si="0"/>
        <v>0</v>
      </c>
      <c r="S7" s="190">
        <f t="shared" si="1"/>
        <v>2</v>
      </c>
      <c r="T7" s="190">
        <f t="shared" si="2"/>
        <v>0</v>
      </c>
      <c r="U7" s="191">
        <f t="shared" si="3"/>
        <v>1</v>
      </c>
      <c r="V7" s="198">
        <f t="shared" si="4"/>
        <v>3</v>
      </c>
      <c r="W7" s="193">
        <f t="shared" si="5"/>
        <v>0</v>
      </c>
      <c r="X7" s="194" t="s">
        <v>435</v>
      </c>
      <c r="Y7" s="199" t="s">
        <v>441</v>
      </c>
      <c r="Z7" s="199"/>
      <c r="AA7" s="283"/>
      <c r="AB7" s="283"/>
    </row>
    <row r="8" spans="1:28" ht="135.4" customHeight="1" x14ac:dyDescent="0.45">
      <c r="A8" s="180" t="s">
        <v>55</v>
      </c>
      <c r="B8" s="181" t="s">
        <v>398</v>
      </c>
      <c r="C8" s="181"/>
      <c r="D8" s="181" t="s">
        <v>56</v>
      </c>
      <c r="E8" s="182" t="s">
        <v>397</v>
      </c>
      <c r="F8" s="181" t="s">
        <v>393</v>
      </c>
      <c r="G8" s="183" t="s">
        <v>244</v>
      </c>
      <c r="H8" s="184"/>
      <c r="I8" s="185" t="s">
        <v>270</v>
      </c>
      <c r="J8" s="186" t="s">
        <v>329</v>
      </c>
      <c r="K8" s="185" t="s">
        <v>268</v>
      </c>
      <c r="L8" s="186" t="s">
        <v>371</v>
      </c>
      <c r="M8" s="185"/>
      <c r="N8" s="200"/>
      <c r="O8" s="185" t="s">
        <v>266</v>
      </c>
      <c r="P8" s="187" t="s">
        <v>278</v>
      </c>
      <c r="Q8" s="188"/>
      <c r="R8" s="189">
        <f t="shared" si="0"/>
        <v>-1</v>
      </c>
      <c r="S8" s="190">
        <f t="shared" si="1"/>
        <v>1</v>
      </c>
      <c r="T8" s="190">
        <f t="shared" si="2"/>
        <v>0</v>
      </c>
      <c r="U8" s="191">
        <f t="shared" si="3"/>
        <v>2</v>
      </c>
      <c r="V8" s="192">
        <f t="shared" si="4"/>
        <v>2</v>
      </c>
      <c r="W8" s="193" t="e">
        <f>_xlfn.MODE.SNGL(R8:U8)</f>
        <v>#N/A</v>
      </c>
      <c r="X8" s="194" t="s">
        <v>434</v>
      </c>
      <c r="Y8" s="195" t="s">
        <v>442</v>
      </c>
      <c r="Z8" s="199" t="s">
        <v>476</v>
      </c>
      <c r="AA8" s="283"/>
      <c r="AB8" s="283"/>
    </row>
    <row r="9" spans="1:28" ht="140.65" customHeight="1" x14ac:dyDescent="0.45">
      <c r="A9" s="180" t="s">
        <v>64</v>
      </c>
      <c r="B9" s="181" t="s">
        <v>398</v>
      </c>
      <c r="C9" s="181"/>
      <c r="D9" s="181" t="s">
        <v>165</v>
      </c>
      <c r="E9" s="181" t="s">
        <v>140</v>
      </c>
      <c r="F9" s="181" t="s">
        <v>413</v>
      </c>
      <c r="G9" s="183" t="s">
        <v>244</v>
      </c>
      <c r="H9" s="184"/>
      <c r="I9" s="185" t="s">
        <v>268</v>
      </c>
      <c r="J9" s="186" t="s">
        <v>331</v>
      </c>
      <c r="K9" s="185"/>
      <c r="L9" s="186"/>
      <c r="M9" s="185" t="s">
        <v>268</v>
      </c>
      <c r="N9" s="186" t="s">
        <v>420</v>
      </c>
      <c r="O9" s="185" t="s">
        <v>270</v>
      </c>
      <c r="P9" s="187" t="s">
        <v>289</v>
      </c>
      <c r="Q9" s="188"/>
      <c r="R9" s="189">
        <f t="shared" si="0"/>
        <v>1</v>
      </c>
      <c r="S9" s="190">
        <f t="shared" si="1"/>
        <v>0</v>
      </c>
      <c r="T9" s="190">
        <f t="shared" si="2"/>
        <v>1</v>
      </c>
      <c r="U9" s="191">
        <f t="shared" si="3"/>
        <v>-1</v>
      </c>
      <c r="V9" s="198">
        <f t="shared" si="4"/>
        <v>1</v>
      </c>
      <c r="W9" s="193">
        <f t="shared" si="5"/>
        <v>1</v>
      </c>
      <c r="X9" s="194" t="s">
        <v>434</v>
      </c>
      <c r="Y9" s="195" t="s">
        <v>443</v>
      </c>
      <c r="Z9" s="195"/>
      <c r="AA9" s="283"/>
      <c r="AB9" s="283"/>
    </row>
    <row r="10" spans="1:28" ht="184.5" customHeight="1" x14ac:dyDescent="0.45">
      <c r="A10" s="180" t="s">
        <v>68</v>
      </c>
      <c r="B10" s="181" t="s">
        <v>398</v>
      </c>
      <c r="C10" s="286" t="s">
        <v>499</v>
      </c>
      <c r="D10" s="181" t="s">
        <v>70</v>
      </c>
      <c r="E10" s="182" t="s">
        <v>399</v>
      </c>
      <c r="F10" s="181" t="s">
        <v>413</v>
      </c>
      <c r="G10" s="183" t="s">
        <v>242</v>
      </c>
      <c r="H10" s="184"/>
      <c r="I10" s="185" t="s">
        <v>352</v>
      </c>
      <c r="J10" s="186" t="s">
        <v>333</v>
      </c>
      <c r="K10" s="185"/>
      <c r="L10" s="186"/>
      <c r="M10" s="185" t="s">
        <v>268</v>
      </c>
      <c r="N10" s="186" t="s">
        <v>421</v>
      </c>
      <c r="O10" s="185" t="s">
        <v>266</v>
      </c>
      <c r="P10" s="187" t="s">
        <v>261</v>
      </c>
      <c r="Q10" s="188"/>
      <c r="R10" s="189">
        <f t="shared" si="0"/>
        <v>0</v>
      </c>
      <c r="S10" s="190">
        <f t="shared" si="1"/>
        <v>0</v>
      </c>
      <c r="T10" s="190">
        <f t="shared" si="2"/>
        <v>1</v>
      </c>
      <c r="U10" s="191">
        <f t="shared" si="3"/>
        <v>2</v>
      </c>
      <c r="V10" s="192">
        <f t="shared" ref="V10" si="7">SUM(R10:U10)</f>
        <v>3</v>
      </c>
      <c r="W10" s="193">
        <f t="shared" si="5"/>
        <v>0</v>
      </c>
      <c r="X10" s="194" t="s">
        <v>434</v>
      </c>
      <c r="Y10" s="287" t="s">
        <v>436</v>
      </c>
      <c r="Z10" s="195" t="s">
        <v>477</v>
      </c>
      <c r="AA10" s="195" t="s">
        <v>507</v>
      </c>
      <c r="AB10" s="285" t="s">
        <v>518</v>
      </c>
    </row>
    <row r="11" spans="1:28" ht="128.25" x14ac:dyDescent="0.45">
      <c r="A11" s="180" t="s">
        <v>71</v>
      </c>
      <c r="B11" s="181" t="s">
        <v>398</v>
      </c>
      <c r="C11" s="181"/>
      <c r="D11" s="181" t="s">
        <v>177</v>
      </c>
      <c r="E11" s="182" t="s">
        <v>400</v>
      </c>
      <c r="F11" s="181" t="s">
        <v>413</v>
      </c>
      <c r="G11" s="183" t="s">
        <v>244</v>
      </c>
      <c r="H11" s="184"/>
      <c r="I11" s="185" t="s">
        <v>270</v>
      </c>
      <c r="J11" s="186" t="s">
        <v>334</v>
      </c>
      <c r="K11" s="185"/>
      <c r="L11" s="186"/>
      <c r="M11" s="185" t="s">
        <v>266</v>
      </c>
      <c r="N11" s="186" t="s">
        <v>422</v>
      </c>
      <c r="O11" s="185" t="s">
        <v>266</v>
      </c>
      <c r="P11" s="187" t="s">
        <v>291</v>
      </c>
      <c r="Q11" s="188"/>
      <c r="R11" s="189">
        <f t="shared" si="0"/>
        <v>-1</v>
      </c>
      <c r="S11" s="190">
        <f t="shared" si="1"/>
        <v>0</v>
      </c>
      <c r="T11" s="190">
        <f t="shared" si="2"/>
        <v>2</v>
      </c>
      <c r="U11" s="191">
        <f t="shared" si="3"/>
        <v>2</v>
      </c>
      <c r="V11" s="192">
        <f t="shared" si="4"/>
        <v>3</v>
      </c>
      <c r="W11" s="193">
        <f t="shared" si="5"/>
        <v>2</v>
      </c>
      <c r="X11" s="194" t="s">
        <v>434</v>
      </c>
      <c r="Y11" s="195" t="s">
        <v>444</v>
      </c>
      <c r="Z11" s="199" t="s">
        <v>478</v>
      </c>
      <c r="AA11" s="283"/>
      <c r="AB11" s="283"/>
    </row>
    <row r="12" spans="1:28" ht="99.75" x14ac:dyDescent="0.45">
      <c r="A12" s="203" t="s">
        <v>11</v>
      </c>
      <c r="B12" s="204" t="s">
        <v>398</v>
      </c>
      <c r="C12" s="204"/>
      <c r="D12" s="204" t="s">
        <v>205</v>
      </c>
      <c r="E12" s="204" t="s">
        <v>12</v>
      </c>
      <c r="F12" s="204" t="s">
        <v>394</v>
      </c>
      <c r="G12" s="183" t="s">
        <v>243</v>
      </c>
      <c r="H12" s="184"/>
      <c r="I12" s="185" t="s">
        <v>352</v>
      </c>
      <c r="J12" s="186" t="s">
        <v>336</v>
      </c>
      <c r="K12" s="185"/>
      <c r="L12" s="205"/>
      <c r="M12" s="185" t="s">
        <v>266</v>
      </c>
      <c r="N12" s="186" t="s">
        <v>423</v>
      </c>
      <c r="O12" s="185" t="s">
        <v>266</v>
      </c>
      <c r="P12" s="186" t="s">
        <v>293</v>
      </c>
      <c r="Q12" s="188"/>
      <c r="R12" s="189">
        <f t="shared" si="0"/>
        <v>0</v>
      </c>
      <c r="S12" s="190">
        <f t="shared" si="1"/>
        <v>0</v>
      </c>
      <c r="T12" s="190">
        <f t="shared" si="2"/>
        <v>2</v>
      </c>
      <c r="U12" s="191">
        <f t="shared" si="3"/>
        <v>2</v>
      </c>
      <c r="V12" s="198">
        <f t="shared" si="4"/>
        <v>4</v>
      </c>
      <c r="W12" s="193">
        <f t="shared" si="5"/>
        <v>0</v>
      </c>
      <c r="X12" s="194" t="s">
        <v>434</v>
      </c>
      <c r="Y12" s="199" t="s">
        <v>445</v>
      </c>
      <c r="Z12" s="199"/>
      <c r="AA12" s="283"/>
      <c r="AB12" s="283"/>
    </row>
    <row r="13" spans="1:28" ht="99.75" x14ac:dyDescent="0.45">
      <c r="A13" s="203" t="s">
        <v>74</v>
      </c>
      <c r="B13" s="204" t="s">
        <v>398</v>
      </c>
      <c r="C13" s="204"/>
      <c r="D13" s="204" t="s">
        <v>192</v>
      </c>
      <c r="E13" s="247" t="s">
        <v>415</v>
      </c>
      <c r="F13" s="204" t="s">
        <v>413</v>
      </c>
      <c r="G13" s="183" t="s">
        <v>242</v>
      </c>
      <c r="H13" s="184"/>
      <c r="I13" s="185" t="s">
        <v>352</v>
      </c>
      <c r="J13" s="186" t="s">
        <v>339</v>
      </c>
      <c r="K13" s="185"/>
      <c r="L13" s="200"/>
      <c r="M13" s="185" t="s">
        <v>266</v>
      </c>
      <c r="N13" s="186" t="s">
        <v>425</v>
      </c>
      <c r="O13" s="185" t="s">
        <v>268</v>
      </c>
      <c r="P13" s="186" t="s">
        <v>299</v>
      </c>
      <c r="Q13" s="188"/>
      <c r="R13" s="189">
        <f t="shared" si="0"/>
        <v>0</v>
      </c>
      <c r="S13" s="190">
        <f t="shared" si="1"/>
        <v>0</v>
      </c>
      <c r="T13" s="190">
        <f t="shared" si="2"/>
        <v>2</v>
      </c>
      <c r="U13" s="191">
        <f t="shared" si="3"/>
        <v>1</v>
      </c>
      <c r="V13" s="192">
        <f t="shared" si="4"/>
        <v>3</v>
      </c>
      <c r="W13" s="193">
        <f t="shared" si="5"/>
        <v>0</v>
      </c>
      <c r="X13" s="194" t="s">
        <v>434</v>
      </c>
      <c r="Y13" s="248" t="s">
        <v>447</v>
      </c>
      <c r="Z13" s="248" t="s">
        <v>447</v>
      </c>
      <c r="AA13" s="282" t="s">
        <v>509</v>
      </c>
      <c r="AB13" s="282"/>
    </row>
    <row r="14" spans="1:28" ht="124.9" customHeight="1" x14ac:dyDescent="0.45">
      <c r="A14" s="203" t="s">
        <v>86</v>
      </c>
      <c r="B14" s="204" t="s">
        <v>398</v>
      </c>
      <c r="C14" s="204" t="s">
        <v>500</v>
      </c>
      <c r="D14" s="204" t="s">
        <v>213</v>
      </c>
      <c r="E14" s="204" t="s">
        <v>87</v>
      </c>
      <c r="F14" s="204" t="s">
        <v>394</v>
      </c>
      <c r="G14" s="183" t="s">
        <v>243</v>
      </c>
      <c r="H14" s="184"/>
      <c r="I14" s="185" t="s">
        <v>268</v>
      </c>
      <c r="J14" s="186" t="s">
        <v>346</v>
      </c>
      <c r="K14" s="185"/>
      <c r="L14" s="200"/>
      <c r="M14" s="185" t="s">
        <v>266</v>
      </c>
      <c r="N14" s="186" t="s">
        <v>261</v>
      </c>
      <c r="O14" s="185" t="s">
        <v>266</v>
      </c>
      <c r="P14" s="186" t="s">
        <v>261</v>
      </c>
      <c r="Q14" s="188"/>
      <c r="R14" s="189">
        <f t="shared" si="0"/>
        <v>1</v>
      </c>
      <c r="S14" s="190">
        <f t="shared" si="1"/>
        <v>0</v>
      </c>
      <c r="T14" s="190">
        <f t="shared" si="2"/>
        <v>2</v>
      </c>
      <c r="U14" s="191">
        <f t="shared" si="3"/>
        <v>2</v>
      </c>
      <c r="V14" s="192">
        <f t="shared" ref="V14" si="8">SUM(R14:U14)</f>
        <v>5</v>
      </c>
      <c r="W14" s="193">
        <f t="shared" si="5"/>
        <v>2</v>
      </c>
      <c r="X14" s="194" t="s">
        <v>434</v>
      </c>
      <c r="Y14" s="248" t="s">
        <v>448</v>
      </c>
      <c r="Z14" s="248" t="s">
        <v>479</v>
      </c>
      <c r="AA14" s="282" t="s">
        <v>510</v>
      </c>
      <c r="AB14" s="282"/>
    </row>
    <row r="15" spans="1:28" ht="85.5" x14ac:dyDescent="0.45">
      <c r="A15" s="203" t="s">
        <v>4</v>
      </c>
      <c r="B15" s="204" t="s">
        <v>395</v>
      </c>
      <c r="C15" s="204"/>
      <c r="D15" s="204" t="s">
        <v>2</v>
      </c>
      <c r="E15" s="204" t="s">
        <v>189</v>
      </c>
      <c r="F15" s="204" t="s">
        <v>413</v>
      </c>
      <c r="G15" s="209" t="s">
        <v>242</v>
      </c>
      <c r="H15" s="210"/>
      <c r="I15" s="185" t="s">
        <v>352</v>
      </c>
      <c r="J15" s="186" t="s">
        <v>348</v>
      </c>
      <c r="K15" s="185" t="s">
        <v>266</v>
      </c>
      <c r="L15" s="211" t="s">
        <v>267</v>
      </c>
      <c r="M15" s="185" t="s">
        <v>266</v>
      </c>
      <c r="N15" s="186" t="s">
        <v>426</v>
      </c>
      <c r="O15" s="185" t="s">
        <v>268</v>
      </c>
      <c r="P15" s="186" t="s">
        <v>260</v>
      </c>
      <c r="Q15" s="188"/>
      <c r="R15" s="189">
        <f t="shared" si="0"/>
        <v>0</v>
      </c>
      <c r="S15" s="190">
        <f t="shared" si="1"/>
        <v>2</v>
      </c>
      <c r="T15" s="190">
        <f t="shared" si="2"/>
        <v>2</v>
      </c>
      <c r="U15" s="191">
        <f t="shared" si="3"/>
        <v>1</v>
      </c>
      <c r="V15" s="192">
        <f t="shared" si="4"/>
        <v>5</v>
      </c>
      <c r="W15" s="193">
        <f t="shared" si="5"/>
        <v>2</v>
      </c>
      <c r="X15" s="194" t="s">
        <v>434</v>
      </c>
      <c r="Y15" s="199" t="s">
        <v>449</v>
      </c>
      <c r="Z15" s="199"/>
      <c r="AA15" s="283"/>
      <c r="AB15" s="283"/>
    </row>
    <row r="16" spans="1:28" ht="85.9" thickBot="1" x14ac:dyDescent="0.5">
      <c r="A16" s="212" t="s">
        <v>5</v>
      </c>
      <c r="B16" s="213" t="s">
        <v>395</v>
      </c>
      <c r="C16" s="213"/>
      <c r="D16" s="213" t="s">
        <v>159</v>
      </c>
      <c r="E16" s="213" t="s">
        <v>191</v>
      </c>
      <c r="F16" s="213" t="s">
        <v>413</v>
      </c>
      <c r="G16" s="214" t="s">
        <v>242</v>
      </c>
      <c r="H16" s="215"/>
      <c r="I16" s="196" t="s">
        <v>352</v>
      </c>
      <c r="J16" s="197" t="s">
        <v>306</v>
      </c>
      <c r="K16" s="196" t="s">
        <v>266</v>
      </c>
      <c r="L16" s="216" t="s">
        <v>267</v>
      </c>
      <c r="M16" s="185" t="s">
        <v>266</v>
      </c>
      <c r="N16" s="186" t="s">
        <v>427</v>
      </c>
      <c r="O16" s="196" t="s">
        <v>268</v>
      </c>
      <c r="P16" s="197" t="s">
        <v>262</v>
      </c>
      <c r="Q16" s="188"/>
      <c r="R16" s="189">
        <f t="shared" si="0"/>
        <v>0</v>
      </c>
      <c r="S16" s="190">
        <f t="shared" si="1"/>
        <v>2</v>
      </c>
      <c r="T16" s="190">
        <f t="shared" si="2"/>
        <v>2</v>
      </c>
      <c r="U16" s="191">
        <f t="shared" si="3"/>
        <v>1</v>
      </c>
      <c r="V16" s="192">
        <f t="shared" si="4"/>
        <v>5</v>
      </c>
      <c r="W16" s="193">
        <f t="shared" si="5"/>
        <v>2</v>
      </c>
      <c r="X16" s="194" t="s">
        <v>434</v>
      </c>
      <c r="Y16" s="199" t="s">
        <v>450</v>
      </c>
      <c r="Z16" s="199"/>
      <c r="AA16" s="283"/>
      <c r="AB16" s="283"/>
    </row>
    <row r="17" spans="1:28" ht="173.65" customHeight="1" x14ac:dyDescent="0.45">
      <c r="A17" s="217" t="s">
        <v>9</v>
      </c>
      <c r="B17" s="218" t="s">
        <v>395</v>
      </c>
      <c r="C17" s="218"/>
      <c r="D17" s="218" t="s">
        <v>192</v>
      </c>
      <c r="E17" s="218" t="s">
        <v>193</v>
      </c>
      <c r="F17" s="218" t="s">
        <v>413</v>
      </c>
      <c r="G17" s="219" t="s">
        <v>242</v>
      </c>
      <c r="H17" s="220"/>
      <c r="I17" s="221" t="s">
        <v>430</v>
      </c>
      <c r="J17" s="222" t="s">
        <v>309</v>
      </c>
      <c r="K17" s="221" t="s">
        <v>268</v>
      </c>
      <c r="L17" s="223" t="s">
        <v>360</v>
      </c>
      <c r="M17" s="185" t="s">
        <v>266</v>
      </c>
      <c r="N17" s="186" t="s">
        <v>354</v>
      </c>
      <c r="O17" s="221" t="s">
        <v>268</v>
      </c>
      <c r="P17" s="222" t="s">
        <v>264</v>
      </c>
      <c r="Q17" s="188"/>
      <c r="R17" s="189">
        <f t="shared" si="0"/>
        <v>0</v>
      </c>
      <c r="S17" s="190">
        <f t="shared" si="1"/>
        <v>1</v>
      </c>
      <c r="T17" s="190">
        <f t="shared" si="2"/>
        <v>2</v>
      </c>
      <c r="U17" s="191">
        <f t="shared" si="3"/>
        <v>1</v>
      </c>
      <c r="V17" s="192">
        <f t="shared" si="4"/>
        <v>4</v>
      </c>
      <c r="W17" s="193">
        <f t="shared" si="5"/>
        <v>1</v>
      </c>
      <c r="X17" s="194" t="s">
        <v>434</v>
      </c>
      <c r="Y17" s="199" t="s">
        <v>451</v>
      </c>
      <c r="Z17" s="199"/>
      <c r="AA17" s="283"/>
      <c r="AB17" s="283"/>
    </row>
    <row r="18" spans="1:28" ht="128.25" customHeight="1" thickBot="1" x14ac:dyDescent="0.5">
      <c r="A18" s="224" t="s">
        <v>17</v>
      </c>
      <c r="B18" s="225" t="s">
        <v>395</v>
      </c>
      <c r="C18" s="225"/>
      <c r="D18" s="225" t="s">
        <v>195</v>
      </c>
      <c r="E18" s="226" t="s">
        <v>402</v>
      </c>
      <c r="F18" s="225" t="s">
        <v>413</v>
      </c>
      <c r="G18" s="214" t="s">
        <v>244</v>
      </c>
      <c r="H18" s="215"/>
      <c r="I18" s="196" t="s">
        <v>352</v>
      </c>
      <c r="J18" s="197" t="s">
        <v>311</v>
      </c>
      <c r="K18" s="196" t="s">
        <v>266</v>
      </c>
      <c r="L18" s="197" t="s">
        <v>361</v>
      </c>
      <c r="M18" s="185" t="s">
        <v>266</v>
      </c>
      <c r="N18" s="186" t="s">
        <v>354</v>
      </c>
      <c r="O18" s="196" t="s">
        <v>266</v>
      </c>
      <c r="P18" s="227" t="s">
        <v>272</v>
      </c>
      <c r="Q18" s="188"/>
      <c r="R18" s="189">
        <f t="shared" si="0"/>
        <v>0</v>
      </c>
      <c r="S18" s="190">
        <f t="shared" si="1"/>
        <v>2</v>
      </c>
      <c r="T18" s="190">
        <f t="shared" si="2"/>
        <v>2</v>
      </c>
      <c r="U18" s="191">
        <f t="shared" si="3"/>
        <v>2</v>
      </c>
      <c r="V18" s="192">
        <f t="shared" si="4"/>
        <v>6</v>
      </c>
      <c r="W18" s="193">
        <f t="shared" si="5"/>
        <v>2</v>
      </c>
      <c r="X18" s="194" t="s">
        <v>434</v>
      </c>
      <c r="Y18" s="199" t="s">
        <v>452</v>
      </c>
      <c r="Z18" s="199"/>
      <c r="AA18" s="283"/>
      <c r="AB18" s="283"/>
    </row>
    <row r="19" spans="1:28" ht="100.15" thickBot="1" x14ac:dyDescent="0.5">
      <c r="A19" s="228" t="s">
        <v>18</v>
      </c>
      <c r="B19" s="229" t="s">
        <v>395</v>
      </c>
      <c r="C19" s="229"/>
      <c r="D19" s="229" t="s">
        <v>192</v>
      </c>
      <c r="E19" s="230" t="s">
        <v>405</v>
      </c>
      <c r="F19" s="229" t="s">
        <v>413</v>
      </c>
      <c r="G19" s="183" t="s">
        <v>244</v>
      </c>
      <c r="H19" s="184"/>
      <c r="I19" s="185" t="s">
        <v>270</v>
      </c>
      <c r="J19" s="186" t="s">
        <v>313</v>
      </c>
      <c r="K19" s="185" t="s">
        <v>268</v>
      </c>
      <c r="L19" s="186" t="s">
        <v>362</v>
      </c>
      <c r="M19" s="196" t="s">
        <v>266</v>
      </c>
      <c r="N19" s="197" t="s">
        <v>354</v>
      </c>
      <c r="O19" s="185" t="s">
        <v>268</v>
      </c>
      <c r="P19" s="187" t="s">
        <v>274</v>
      </c>
      <c r="Q19" s="188"/>
      <c r="R19" s="189">
        <f t="shared" si="0"/>
        <v>-1</v>
      </c>
      <c r="S19" s="190">
        <f t="shared" si="1"/>
        <v>1</v>
      </c>
      <c r="T19" s="190">
        <f t="shared" si="2"/>
        <v>2</v>
      </c>
      <c r="U19" s="191">
        <f t="shared" si="3"/>
        <v>1</v>
      </c>
      <c r="V19" s="192">
        <f t="shared" si="4"/>
        <v>3</v>
      </c>
      <c r="W19" s="193">
        <f t="shared" si="5"/>
        <v>1</v>
      </c>
      <c r="X19" s="194" t="s">
        <v>434</v>
      </c>
      <c r="Y19" s="199" t="s">
        <v>453</v>
      </c>
      <c r="Z19" s="199"/>
      <c r="AA19" s="283"/>
      <c r="AB19" s="283"/>
    </row>
    <row r="20" spans="1:28" ht="128.65" thickBot="1" x14ac:dyDescent="0.5">
      <c r="A20" s="231" t="s">
        <v>48</v>
      </c>
      <c r="B20" s="232" t="s">
        <v>395</v>
      </c>
      <c r="C20" s="232"/>
      <c r="D20" s="232" t="s">
        <v>192</v>
      </c>
      <c r="E20" s="233" t="s">
        <v>403</v>
      </c>
      <c r="F20" s="232" t="s">
        <v>413</v>
      </c>
      <c r="G20" s="214" t="s">
        <v>244</v>
      </c>
      <c r="H20" s="215"/>
      <c r="I20" s="196" t="s">
        <v>270</v>
      </c>
      <c r="J20" s="197" t="s">
        <v>312</v>
      </c>
      <c r="K20" s="196" t="s">
        <v>268</v>
      </c>
      <c r="L20" s="197" t="s">
        <v>362</v>
      </c>
      <c r="M20" s="221" t="s">
        <v>266</v>
      </c>
      <c r="N20" s="222" t="s">
        <v>354</v>
      </c>
      <c r="O20" s="196" t="s">
        <v>268</v>
      </c>
      <c r="P20" s="227" t="s">
        <v>273</v>
      </c>
      <c r="Q20" s="188"/>
      <c r="R20" s="189">
        <f t="shared" si="0"/>
        <v>-1</v>
      </c>
      <c r="S20" s="190">
        <f t="shared" si="1"/>
        <v>1</v>
      </c>
      <c r="T20" s="190">
        <f t="shared" si="2"/>
        <v>2</v>
      </c>
      <c r="U20" s="191">
        <f t="shared" si="3"/>
        <v>1</v>
      </c>
      <c r="V20" s="192">
        <f t="shared" si="4"/>
        <v>3</v>
      </c>
      <c r="W20" s="193">
        <f t="shared" si="5"/>
        <v>1</v>
      </c>
      <c r="X20" s="194" t="s">
        <v>434</v>
      </c>
      <c r="Y20" s="234" t="s">
        <v>454</v>
      </c>
      <c r="Z20" s="234"/>
      <c r="AA20" s="283"/>
      <c r="AB20" s="283"/>
    </row>
    <row r="21" spans="1:28" ht="100.9" customHeight="1" thickBot="1" x14ac:dyDescent="0.5">
      <c r="A21" s="217" t="s">
        <v>84</v>
      </c>
      <c r="B21" s="218" t="s">
        <v>240</v>
      </c>
      <c r="C21" s="218"/>
      <c r="D21" s="218"/>
      <c r="E21" s="235" t="s">
        <v>406</v>
      </c>
      <c r="F21" s="218" t="s">
        <v>413</v>
      </c>
      <c r="G21" s="219" t="s">
        <v>242</v>
      </c>
      <c r="H21" s="220"/>
      <c r="I21" s="221" t="s">
        <v>352</v>
      </c>
      <c r="J21" s="222" t="s">
        <v>343</v>
      </c>
      <c r="K21" s="221"/>
      <c r="L21" s="236"/>
      <c r="M21" s="196"/>
      <c r="N21" s="197" t="s">
        <v>428</v>
      </c>
      <c r="O21" s="221"/>
      <c r="P21" s="222" t="s">
        <v>302</v>
      </c>
      <c r="Q21" s="188"/>
      <c r="R21" s="189">
        <f t="shared" si="0"/>
        <v>0</v>
      </c>
      <c r="S21" s="190">
        <f t="shared" si="1"/>
        <v>0</v>
      </c>
      <c r="T21" s="190">
        <f t="shared" si="2"/>
        <v>0</v>
      </c>
      <c r="U21" s="191">
        <f t="shared" si="3"/>
        <v>0</v>
      </c>
      <c r="V21" s="237">
        <f t="shared" si="4"/>
        <v>0</v>
      </c>
      <c r="W21" s="193">
        <f t="shared" si="5"/>
        <v>0</v>
      </c>
      <c r="X21" s="194" t="s">
        <v>435</v>
      </c>
      <c r="Y21" s="199" t="s">
        <v>455</v>
      </c>
      <c r="Z21" s="199"/>
      <c r="AA21" s="283"/>
      <c r="AB21" s="283"/>
    </row>
    <row r="22" spans="1:28" ht="73.5" customHeight="1" thickBot="1" x14ac:dyDescent="0.5">
      <c r="A22" s="238" t="s">
        <v>93</v>
      </c>
      <c r="B22" s="239" t="s">
        <v>240</v>
      </c>
      <c r="C22" s="239"/>
      <c r="D22" s="226"/>
      <c r="E22" s="226" t="s">
        <v>411</v>
      </c>
      <c r="F22" s="239" t="s">
        <v>413</v>
      </c>
      <c r="G22" s="240"/>
      <c r="H22" s="241"/>
      <c r="I22" s="196"/>
      <c r="J22" s="242"/>
      <c r="K22" s="196"/>
      <c r="L22" s="242"/>
      <c r="M22" s="196"/>
      <c r="N22" s="242"/>
      <c r="O22" s="196"/>
      <c r="P22" s="242"/>
      <c r="Q22" s="188"/>
      <c r="R22" s="189">
        <f t="shared" si="0"/>
        <v>0</v>
      </c>
      <c r="S22" s="190">
        <f t="shared" si="1"/>
        <v>0</v>
      </c>
      <c r="T22" s="190">
        <f t="shared" si="2"/>
        <v>0</v>
      </c>
      <c r="U22" s="191">
        <f t="shared" si="3"/>
        <v>0</v>
      </c>
      <c r="V22" s="237">
        <f t="shared" si="4"/>
        <v>0</v>
      </c>
      <c r="W22" s="193">
        <f t="shared" si="5"/>
        <v>0</v>
      </c>
      <c r="X22" s="194" t="s">
        <v>435</v>
      </c>
      <c r="Y22" s="199" t="s">
        <v>455</v>
      </c>
      <c r="Z22" s="199"/>
      <c r="AA22" s="283"/>
      <c r="AB22" s="283"/>
    </row>
    <row r="23" spans="1:28" ht="62.25" customHeight="1" x14ac:dyDescent="0.45">
      <c r="A23" s="259" t="s">
        <v>467</v>
      </c>
      <c r="B23" s="260" t="s">
        <v>468</v>
      </c>
      <c r="C23" s="260" t="s">
        <v>500</v>
      </c>
      <c r="D23" s="260" t="s">
        <v>469</v>
      </c>
      <c r="E23" s="260"/>
      <c r="F23" s="260"/>
      <c r="G23" s="261"/>
      <c r="H23" s="261"/>
      <c r="I23" s="262"/>
      <c r="J23" s="261"/>
      <c r="K23" s="261"/>
      <c r="L23" s="261"/>
      <c r="M23" s="261"/>
      <c r="N23" s="261"/>
      <c r="O23" s="261"/>
      <c r="P23" s="261"/>
      <c r="Q23" s="261"/>
      <c r="R23" s="261"/>
      <c r="S23" s="261"/>
      <c r="T23" s="261"/>
      <c r="U23" s="261"/>
      <c r="V23" s="261"/>
      <c r="W23" s="261"/>
      <c r="X23" s="261"/>
      <c r="Y23" s="263"/>
      <c r="Z23" s="263" t="s">
        <v>483</v>
      </c>
      <c r="AA23" s="264" t="s">
        <v>515</v>
      </c>
      <c r="AB23" s="264"/>
    </row>
    <row r="24" spans="1:28" ht="162" customHeight="1" x14ac:dyDescent="0.45">
      <c r="A24" s="259" t="s">
        <v>459</v>
      </c>
      <c r="B24" s="260" t="s">
        <v>395</v>
      </c>
      <c r="C24" s="289" t="s">
        <v>502</v>
      </c>
      <c r="D24" s="260" t="s">
        <v>464</v>
      </c>
      <c r="E24" s="260" t="s">
        <v>465</v>
      </c>
      <c r="F24" s="260" t="s">
        <v>413</v>
      </c>
      <c r="G24" s="261"/>
      <c r="H24" s="261"/>
      <c r="I24" s="262"/>
      <c r="J24" s="261"/>
      <c r="K24" s="261"/>
      <c r="L24" s="261"/>
      <c r="M24" s="261"/>
      <c r="N24" s="261"/>
      <c r="O24" s="261"/>
      <c r="P24" s="261"/>
      <c r="Q24" s="261"/>
      <c r="R24" s="261"/>
      <c r="S24" s="261"/>
      <c r="T24" s="261"/>
      <c r="U24" s="261"/>
      <c r="V24" s="261"/>
      <c r="W24" s="261"/>
      <c r="X24" s="261"/>
      <c r="Y24" s="263" t="s">
        <v>460</v>
      </c>
      <c r="Z24" s="263" t="s">
        <v>477</v>
      </c>
      <c r="AA24" s="263" t="s">
        <v>513</v>
      </c>
      <c r="AB24" s="288" t="s">
        <v>521</v>
      </c>
    </row>
    <row r="25" spans="1:28" ht="84" customHeight="1" x14ac:dyDescent="0.45">
      <c r="A25" s="259" t="s">
        <v>461</v>
      </c>
      <c r="B25" s="260" t="s">
        <v>240</v>
      </c>
      <c r="C25" s="289" t="s">
        <v>503</v>
      </c>
      <c r="D25" s="260" t="s">
        <v>470</v>
      </c>
      <c r="E25" s="260" t="s">
        <v>466</v>
      </c>
      <c r="F25" s="260" t="s">
        <v>413</v>
      </c>
      <c r="G25" s="261"/>
      <c r="H25" s="261"/>
      <c r="I25" s="262"/>
      <c r="J25" s="261"/>
      <c r="K25" s="261"/>
      <c r="L25" s="261"/>
      <c r="M25" s="261"/>
      <c r="N25" s="261"/>
      <c r="O25" s="261"/>
      <c r="P25" s="261"/>
      <c r="Q25" s="261"/>
      <c r="R25" s="261"/>
      <c r="S25" s="261"/>
      <c r="T25" s="261"/>
      <c r="U25" s="261"/>
      <c r="V25" s="261"/>
      <c r="W25" s="261"/>
      <c r="X25" s="261"/>
      <c r="Y25" s="263" t="s">
        <v>462</v>
      </c>
      <c r="Z25" s="263" t="s">
        <v>482</v>
      </c>
      <c r="AA25" s="263" t="s">
        <v>514</v>
      </c>
      <c r="AB25" s="290" t="s">
        <v>523</v>
      </c>
    </row>
    <row r="26" spans="1:28" ht="14.65" thickBot="1" x14ac:dyDescent="0.5">
      <c r="A26" s="57"/>
      <c r="B26" s="58"/>
      <c r="C26" s="58"/>
      <c r="D26" s="58"/>
      <c r="E26" s="59"/>
      <c r="F26" s="58"/>
      <c r="G26" s="123"/>
      <c r="H26" s="148"/>
      <c r="I26" s="63"/>
      <c r="J26" s="64"/>
      <c r="K26" s="63"/>
      <c r="L26" s="64"/>
      <c r="M26" s="63"/>
      <c r="N26" s="64"/>
      <c r="O26" s="63"/>
      <c r="P26" s="64"/>
    </row>
    <row r="27" spans="1:28" ht="21" customHeight="1" thickTop="1" x14ac:dyDescent="0.45"/>
    <row r="28" spans="1:28" ht="21" customHeight="1" x14ac:dyDescent="0.45">
      <c r="A28" s="178" t="s">
        <v>463</v>
      </c>
    </row>
    <row r="29" spans="1:28" s="1" customFormat="1" ht="21" customHeight="1" x14ac:dyDescent="0.45">
      <c r="G29"/>
      <c r="H29"/>
      <c r="I29" s="11"/>
      <c r="J29"/>
      <c r="K29"/>
      <c r="L29"/>
      <c r="M29"/>
      <c r="N29"/>
      <c r="O29"/>
      <c r="P29"/>
    </row>
    <row r="30" spans="1:28" s="1" customFormat="1" ht="21" customHeight="1" x14ac:dyDescent="0.45">
      <c r="G30"/>
      <c r="H30"/>
      <c r="I30" s="11"/>
      <c r="J30"/>
      <c r="K30"/>
      <c r="L30"/>
      <c r="M30"/>
      <c r="N30"/>
      <c r="O30"/>
      <c r="P30"/>
    </row>
    <row r="31" spans="1:28" s="1" customFormat="1" ht="21" customHeight="1" x14ac:dyDescent="0.45">
      <c r="G31"/>
      <c r="H31"/>
      <c r="I31" s="11"/>
      <c r="J31"/>
      <c r="K31"/>
      <c r="L31"/>
      <c r="M31"/>
      <c r="N31"/>
      <c r="O31"/>
      <c r="P31"/>
    </row>
    <row r="32" spans="1:28" s="1" customFormat="1" ht="21" customHeight="1" x14ac:dyDescent="0.45">
      <c r="G32"/>
      <c r="H32"/>
      <c r="I32" s="11"/>
      <c r="J32"/>
      <c r="K32"/>
      <c r="L32"/>
      <c r="M32"/>
      <c r="N32"/>
      <c r="O32"/>
      <c r="P32"/>
    </row>
  </sheetData>
  <autoFilter ref="A3:J26" xr:uid="{00000000-0009-0000-0000-000000000000}"/>
  <mergeCells count="4">
    <mergeCell ref="I1:J2"/>
    <mergeCell ref="K1:L2"/>
    <mergeCell ref="M1:N2"/>
    <mergeCell ref="O1:P2"/>
  </mergeCells>
  <conditionalFormatting sqref="G4:H5 G15:H21 G7:H9 G11:H13">
    <cfRule type="cellIs" dxfId="79" priority="69" operator="equal">
      <formula>"G"</formula>
    </cfRule>
    <cfRule type="cellIs" dxfId="78" priority="70" operator="equal">
      <formula>"R"</formula>
    </cfRule>
    <cfRule type="cellIs" dxfId="77" priority="71" operator="equal">
      <formula>"A"</formula>
    </cfRule>
    <cfRule type="cellIs" dxfId="76" priority="72" operator="equal">
      <formula>"B"</formula>
    </cfRule>
  </conditionalFormatting>
  <conditionalFormatting sqref="O4:O5 I4:I5 K4:K5 M4:M5 M15:M20 K15:K20 I15:I20 O15:O20 M7:M9 K7:K9 I7:I9 O7:O9 O11:O13 I11:I13 K11:K13 M11:M13">
    <cfRule type="cellIs" dxfId="75" priority="65" operator="equal">
      <formula>"AG"</formula>
    </cfRule>
    <cfRule type="cellIs" dxfId="74" priority="66" operator="equal">
      <formula>"NA"</formula>
    </cfRule>
    <cfRule type="cellIs" dxfId="73" priority="67" operator="equal">
      <formula>"AP"</formula>
    </cfRule>
    <cfRule type="cellIs" dxfId="72" priority="68" operator="equal">
      <formula>"NC"</formula>
    </cfRule>
  </conditionalFormatting>
  <conditionalFormatting sqref="O21:O22">
    <cfRule type="cellIs" dxfId="71" priority="61" operator="equal">
      <formula>"AG"</formula>
    </cfRule>
    <cfRule type="cellIs" dxfId="70" priority="62" operator="equal">
      <formula>"NA"</formula>
    </cfRule>
    <cfRule type="cellIs" dxfId="69" priority="63" operator="equal">
      <formula>"AP"</formula>
    </cfRule>
    <cfRule type="cellIs" dxfId="68" priority="64" operator="equal">
      <formula>"NC"</formula>
    </cfRule>
  </conditionalFormatting>
  <conditionalFormatting sqref="I21:I22">
    <cfRule type="cellIs" dxfId="67" priority="57" operator="equal">
      <formula>"AG"</formula>
    </cfRule>
    <cfRule type="cellIs" dxfId="66" priority="58" operator="equal">
      <formula>"NA"</formula>
    </cfRule>
    <cfRule type="cellIs" dxfId="65" priority="59" operator="equal">
      <formula>"AP"</formula>
    </cfRule>
    <cfRule type="cellIs" dxfId="64" priority="60" operator="equal">
      <formula>"NC"</formula>
    </cfRule>
  </conditionalFormatting>
  <conditionalFormatting sqref="K21:K22">
    <cfRule type="cellIs" dxfId="63" priority="53" operator="equal">
      <formula>"AG"</formula>
    </cfRule>
    <cfRule type="cellIs" dxfId="62" priority="54" operator="equal">
      <formula>"NA"</formula>
    </cfRule>
    <cfRule type="cellIs" dxfId="61" priority="55" operator="equal">
      <formula>"AP"</formula>
    </cfRule>
    <cfRule type="cellIs" dxfId="60" priority="56" operator="equal">
      <formula>"NC"</formula>
    </cfRule>
  </conditionalFormatting>
  <conditionalFormatting sqref="M21:M22">
    <cfRule type="cellIs" dxfId="59" priority="49" operator="equal">
      <formula>"AG"</formula>
    </cfRule>
    <cfRule type="cellIs" dxfId="58" priority="50" operator="equal">
      <formula>"NA"</formula>
    </cfRule>
    <cfRule type="cellIs" dxfId="57" priority="51" operator="equal">
      <formula>"AP"</formula>
    </cfRule>
    <cfRule type="cellIs" dxfId="56" priority="52" operator="equal">
      <formula>"NC"</formula>
    </cfRule>
  </conditionalFormatting>
  <conditionalFormatting sqref="G22">
    <cfRule type="cellIs" dxfId="55" priority="25" operator="equal">
      <formula>"G"</formula>
    </cfRule>
    <cfRule type="cellIs" dxfId="54" priority="26" operator="equal">
      <formula>"R"</formula>
    </cfRule>
    <cfRule type="cellIs" dxfId="53" priority="27" operator="equal">
      <formula>"A"</formula>
    </cfRule>
    <cfRule type="cellIs" dxfId="52" priority="28" operator="equal">
      <formula>"B"</formula>
    </cfRule>
  </conditionalFormatting>
  <conditionalFormatting sqref="G14:H14">
    <cfRule type="cellIs" dxfId="51" priority="21" operator="equal">
      <formula>"G"</formula>
    </cfRule>
    <cfRule type="cellIs" dxfId="50" priority="22" operator="equal">
      <formula>"R"</formula>
    </cfRule>
    <cfRule type="cellIs" dxfId="49" priority="23" operator="equal">
      <formula>"A"</formula>
    </cfRule>
    <cfRule type="cellIs" dxfId="48" priority="24" operator="equal">
      <formula>"B"</formula>
    </cfRule>
  </conditionalFormatting>
  <conditionalFormatting sqref="O14 I14 K14 M14">
    <cfRule type="cellIs" dxfId="47" priority="17" operator="equal">
      <formula>"AG"</formula>
    </cfRule>
    <cfRule type="cellIs" dxfId="46" priority="18" operator="equal">
      <formula>"NA"</formula>
    </cfRule>
    <cfRule type="cellIs" dxfId="45" priority="19" operator="equal">
      <formula>"AP"</formula>
    </cfRule>
    <cfRule type="cellIs" dxfId="44" priority="20" operator="equal">
      <formula>"NC"</formula>
    </cfRule>
  </conditionalFormatting>
  <conditionalFormatting sqref="G6:H6">
    <cfRule type="cellIs" dxfId="43" priority="13" operator="equal">
      <formula>"G"</formula>
    </cfRule>
    <cfRule type="cellIs" dxfId="42" priority="14" operator="equal">
      <formula>"R"</formula>
    </cfRule>
    <cfRule type="cellIs" dxfId="41" priority="15" operator="equal">
      <formula>"A"</formula>
    </cfRule>
    <cfRule type="cellIs" dxfId="40" priority="16" operator="equal">
      <formula>"B"</formula>
    </cfRule>
  </conditionalFormatting>
  <conditionalFormatting sqref="O6 I6 K6 M6">
    <cfRule type="cellIs" dxfId="39" priority="9" operator="equal">
      <formula>"AG"</formula>
    </cfRule>
    <cfRule type="cellIs" dxfId="38" priority="10" operator="equal">
      <formula>"NA"</formula>
    </cfRule>
    <cfRule type="cellIs" dxfId="37" priority="11" operator="equal">
      <formula>"AP"</formula>
    </cfRule>
    <cfRule type="cellIs" dxfId="36" priority="12" operator="equal">
      <formula>"NC"</formula>
    </cfRule>
  </conditionalFormatting>
  <conditionalFormatting sqref="G10:H10">
    <cfRule type="cellIs" dxfId="35" priority="5" operator="equal">
      <formula>"G"</formula>
    </cfRule>
    <cfRule type="cellIs" dxfId="34" priority="6" operator="equal">
      <formula>"R"</formula>
    </cfRule>
    <cfRule type="cellIs" dxfId="33" priority="7" operator="equal">
      <formula>"A"</formula>
    </cfRule>
    <cfRule type="cellIs" dxfId="32" priority="8" operator="equal">
      <formula>"B"</formula>
    </cfRule>
  </conditionalFormatting>
  <conditionalFormatting sqref="O10 I10 K10 M10">
    <cfRule type="cellIs" dxfId="31" priority="1" operator="equal">
      <formula>"AG"</formula>
    </cfRule>
    <cfRule type="cellIs" dxfId="30" priority="2" operator="equal">
      <formula>"NA"</formula>
    </cfRule>
    <cfRule type="cellIs" dxfId="29" priority="3" operator="equal">
      <formula>"AP"</formula>
    </cfRule>
    <cfRule type="cellIs" dxfId="28" priority="4" operator="equal">
      <formula>"NC"</formula>
    </cfRule>
  </conditionalFormatting>
  <dataValidations count="3">
    <dataValidation type="list" allowBlank="1" showInputMessage="1" showErrorMessage="1" sqref="O26 K26 M26 G26:I26 G4:H22" xr:uid="{4510A62F-9236-4FD1-A22B-B19AEA1A8058}">
      <formula1>BRAG</formula1>
    </dataValidation>
    <dataValidation type="list" allowBlank="1" showInputMessage="1" showErrorMessage="1" sqref="B4:C22" xr:uid="{446EF3C0-44F8-482C-BB57-DFEC7A7E10A0}">
      <formula1>Category</formula1>
    </dataValidation>
    <dataValidation type="list" allowBlank="1" showInputMessage="1" showErrorMessage="1" sqref="M4:M22 O4:O22 K4:K22 I4:I22" xr:uid="{F3529300-D1EF-44B0-9145-E03C24FFB42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AB15"/>
  <sheetViews>
    <sheetView tabSelected="1" zoomScale="90" zoomScaleNormal="90" workbookViewId="0">
      <pane ySplit="3" topLeftCell="A4" activePane="bottomLeft" state="frozen"/>
      <selection pane="bottomLeft"/>
    </sheetView>
  </sheetViews>
  <sheetFormatPr defaultRowHeight="14.25" x14ac:dyDescent="0.45"/>
  <cols>
    <col min="1" max="1" width="14.265625" style="1" customWidth="1"/>
    <col min="2" max="2" width="34.53125" style="1" customWidth="1"/>
    <col min="3" max="3" width="13"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5" width="43.06640625" customWidth="1"/>
    <col min="26" max="28" width="43.06640625" style="201" customWidth="1"/>
  </cols>
  <sheetData>
    <row r="1" spans="1:28" ht="25.5" x14ac:dyDescent="0.45">
      <c r="A1" s="130" t="s">
        <v>385</v>
      </c>
      <c r="B1" s="2"/>
      <c r="C1" s="2"/>
      <c r="D1" s="2"/>
      <c r="F1" s="2"/>
      <c r="I1" s="265" t="s">
        <v>256</v>
      </c>
      <c r="J1" s="266"/>
      <c r="K1" s="269" t="s">
        <v>257</v>
      </c>
      <c r="L1" s="270"/>
      <c r="M1" s="273" t="s">
        <v>258</v>
      </c>
      <c r="N1" s="274"/>
      <c r="O1" s="277" t="s">
        <v>255</v>
      </c>
      <c r="P1" s="278"/>
    </row>
    <row r="2" spans="1:28" ht="14.65" thickBot="1" x14ac:dyDescent="0.5">
      <c r="A2" s="1" t="str">
        <f>+Master!A2</f>
        <v>v14 (02.12.20)</v>
      </c>
      <c r="I2" s="267"/>
      <c r="J2" s="268"/>
      <c r="K2" s="271"/>
      <c r="L2" s="272"/>
      <c r="M2" s="275"/>
      <c r="N2" s="276"/>
      <c r="O2" s="279"/>
      <c r="P2" s="280"/>
    </row>
    <row r="3" spans="1:28" ht="28.9" thickTop="1" x14ac:dyDescent="0.45">
      <c r="A3" s="90" t="s">
        <v>0</v>
      </c>
      <c r="B3" s="91" t="s">
        <v>221</v>
      </c>
      <c r="C3" s="91" t="s">
        <v>497</v>
      </c>
      <c r="D3" s="91" t="s">
        <v>156</v>
      </c>
      <c r="E3" s="92" t="s">
        <v>155</v>
      </c>
      <c r="F3" s="91" t="s">
        <v>412</v>
      </c>
      <c r="G3" s="110" t="s">
        <v>414</v>
      </c>
      <c r="H3" s="149"/>
      <c r="I3" s="96" t="s">
        <v>224</v>
      </c>
      <c r="J3" s="97" t="s">
        <v>223</v>
      </c>
      <c r="K3" s="96" t="s">
        <v>224</v>
      </c>
      <c r="L3" s="97" t="s">
        <v>223</v>
      </c>
      <c r="M3" s="96" t="s">
        <v>224</v>
      </c>
      <c r="N3" s="97" t="s">
        <v>223</v>
      </c>
      <c r="O3" s="96" t="s">
        <v>224</v>
      </c>
      <c r="P3" s="97" t="s">
        <v>223</v>
      </c>
      <c r="R3" s="162" t="s">
        <v>256</v>
      </c>
      <c r="S3" s="163" t="s">
        <v>257</v>
      </c>
      <c r="T3" s="163" t="s">
        <v>258</v>
      </c>
      <c r="U3" s="164" t="s">
        <v>431</v>
      </c>
      <c r="V3" s="160" t="s">
        <v>432</v>
      </c>
      <c r="W3" s="161" t="s">
        <v>433</v>
      </c>
      <c r="Y3" s="175" t="s">
        <v>458</v>
      </c>
      <c r="Z3" s="202" t="s">
        <v>472</v>
      </c>
      <c r="AA3" s="202" t="s">
        <v>504</v>
      </c>
      <c r="AB3" s="202" t="s">
        <v>517</v>
      </c>
    </row>
    <row r="4" spans="1:28" ht="150" customHeight="1" x14ac:dyDescent="0.45">
      <c r="A4" s="39" t="s">
        <v>407</v>
      </c>
      <c r="B4" s="6" t="s">
        <v>398</v>
      </c>
      <c r="C4" s="179" t="s">
        <v>505</v>
      </c>
      <c r="D4" s="6" t="s">
        <v>409</v>
      </c>
      <c r="E4" s="142" t="s">
        <v>408</v>
      </c>
      <c r="F4" s="6" t="s">
        <v>413</v>
      </c>
      <c r="G4" s="114" t="s">
        <v>242</v>
      </c>
      <c r="H4" s="150"/>
      <c r="I4" s="17" t="s">
        <v>268</v>
      </c>
      <c r="J4" s="18" t="s">
        <v>314</v>
      </c>
      <c r="K4" s="17" t="s">
        <v>268</v>
      </c>
      <c r="L4" s="18" t="s">
        <v>363</v>
      </c>
      <c r="M4" s="17"/>
      <c r="N4" s="16"/>
      <c r="O4" s="17" t="s">
        <v>268</v>
      </c>
      <c r="P4" s="152" t="s">
        <v>275</v>
      </c>
      <c r="R4" s="166">
        <f t="shared" ref="R4:R7" si="0">IF(I4="AG",2,IF(I4="AP",1,IF(I4="NA",-1,0)))</f>
        <v>1</v>
      </c>
      <c r="S4" s="167">
        <f t="shared" ref="S4:S7" si="1">IF(K4="AG",2,IF(K4="AP",1,IF(K4="NA",-1,0)))</f>
        <v>1</v>
      </c>
      <c r="T4" s="167">
        <f t="shared" ref="T4:T7" si="2">IF(M4="AG",2,IF(M4="AP",1,IF(M4="NA",-1,0)))</f>
        <v>0</v>
      </c>
      <c r="U4" s="168">
        <f t="shared" ref="U4:U7" si="3">IF(O4="AG",2,IF(O4="AP",1,IF(O4="NA",-1,0)))</f>
        <v>1</v>
      </c>
      <c r="V4" s="169">
        <f>SUM(R4:U4)</f>
        <v>3</v>
      </c>
      <c r="W4" s="170">
        <f>_xlfn.MODE.SNGL(R4:U4)</f>
        <v>1</v>
      </c>
      <c r="X4" s="165" t="s">
        <v>434</v>
      </c>
      <c r="Y4" s="176" t="s">
        <v>437</v>
      </c>
      <c r="Z4" s="176" t="s">
        <v>474</v>
      </c>
      <c r="AA4" s="176" t="s">
        <v>511</v>
      </c>
      <c r="AB4" s="176" t="s">
        <v>519</v>
      </c>
    </row>
    <row r="5" spans="1:28" ht="142.9" thickBot="1" x14ac:dyDescent="0.5">
      <c r="A5" s="27" t="s">
        <v>89</v>
      </c>
      <c r="B5" s="141" t="s">
        <v>398</v>
      </c>
      <c r="C5" s="206" t="s">
        <v>498</v>
      </c>
      <c r="D5" s="141" t="s">
        <v>210</v>
      </c>
      <c r="E5" s="153" t="s">
        <v>401</v>
      </c>
      <c r="F5" s="141" t="s">
        <v>413</v>
      </c>
      <c r="G5" s="114" t="s">
        <v>242</v>
      </c>
      <c r="H5" s="150"/>
      <c r="I5" s="17" t="s">
        <v>268</v>
      </c>
      <c r="J5" s="18" t="s">
        <v>338</v>
      </c>
      <c r="K5" s="17"/>
      <c r="L5" s="16"/>
      <c r="M5" s="17" t="s">
        <v>266</v>
      </c>
      <c r="N5" s="156" t="s">
        <v>424</v>
      </c>
      <c r="O5" s="17" t="s">
        <v>268</v>
      </c>
      <c r="P5" s="18" t="s">
        <v>298</v>
      </c>
      <c r="R5" s="166">
        <f t="shared" si="0"/>
        <v>1</v>
      </c>
      <c r="S5" s="167">
        <f t="shared" si="1"/>
        <v>0</v>
      </c>
      <c r="T5" s="167">
        <f t="shared" si="2"/>
        <v>2</v>
      </c>
      <c r="U5" s="168">
        <f t="shared" si="3"/>
        <v>1</v>
      </c>
      <c r="V5" s="169">
        <f t="shared" ref="V5:V7" si="4">SUM(R5:U5)</f>
        <v>4</v>
      </c>
      <c r="W5" s="171">
        <f t="shared" ref="W5:W7" si="5">_xlfn.MODE.SNGL(R5:U5)</f>
        <v>1</v>
      </c>
      <c r="X5" s="165" t="s">
        <v>434</v>
      </c>
      <c r="Y5" s="176" t="s">
        <v>446</v>
      </c>
      <c r="Z5" s="176" t="s">
        <v>481</v>
      </c>
      <c r="AA5" s="176" t="s">
        <v>508</v>
      </c>
      <c r="AB5" s="176" t="s">
        <v>520</v>
      </c>
    </row>
    <row r="6" spans="1:28" ht="148.5" customHeight="1" thickBot="1" x14ac:dyDescent="0.5">
      <c r="A6" s="140" t="s">
        <v>20</v>
      </c>
      <c r="B6" s="144" t="s">
        <v>227</v>
      </c>
      <c r="C6" s="207" t="s">
        <v>501</v>
      </c>
      <c r="D6" s="144" t="s">
        <v>198</v>
      </c>
      <c r="E6" s="154" t="s">
        <v>410</v>
      </c>
      <c r="F6" s="144" t="s">
        <v>413</v>
      </c>
      <c r="G6" s="138" t="s">
        <v>242</v>
      </c>
      <c r="H6" s="151"/>
      <c r="I6" s="134" t="s">
        <v>352</v>
      </c>
      <c r="J6" s="131" t="s">
        <v>315</v>
      </c>
      <c r="K6" s="134" t="s">
        <v>266</v>
      </c>
      <c r="L6" s="131" t="s">
        <v>267</v>
      </c>
      <c r="M6" s="157" t="s">
        <v>266</v>
      </c>
      <c r="N6" s="158" t="s">
        <v>429</v>
      </c>
      <c r="O6" s="134" t="s">
        <v>268</v>
      </c>
      <c r="P6" s="155" t="s">
        <v>276</v>
      </c>
      <c r="R6" s="166">
        <f t="shared" si="0"/>
        <v>0</v>
      </c>
      <c r="S6" s="167">
        <f t="shared" si="1"/>
        <v>2</v>
      </c>
      <c r="T6" s="167">
        <f t="shared" si="2"/>
        <v>2</v>
      </c>
      <c r="U6" s="168">
        <f t="shared" si="3"/>
        <v>1</v>
      </c>
      <c r="V6" s="169">
        <f t="shared" si="4"/>
        <v>5</v>
      </c>
      <c r="W6" s="171">
        <f t="shared" si="5"/>
        <v>2</v>
      </c>
      <c r="X6" s="165" t="s">
        <v>434</v>
      </c>
      <c r="Y6" s="176" t="s">
        <v>456</v>
      </c>
      <c r="Z6" s="176" t="s">
        <v>480</v>
      </c>
      <c r="AA6" s="176" t="s">
        <v>512</v>
      </c>
      <c r="AB6" s="176" t="s">
        <v>519</v>
      </c>
    </row>
    <row r="7" spans="1:28" ht="85.9" thickBot="1" x14ac:dyDescent="0.5">
      <c r="A7" s="27" t="s">
        <v>76</v>
      </c>
      <c r="B7" s="3" t="s">
        <v>227</v>
      </c>
      <c r="C7" s="208" t="s">
        <v>501</v>
      </c>
      <c r="D7" s="3" t="s">
        <v>169</v>
      </c>
      <c r="E7" s="3" t="s">
        <v>77</v>
      </c>
      <c r="F7" s="3" t="s">
        <v>416</v>
      </c>
      <c r="G7" s="114" t="s">
        <v>244</v>
      </c>
      <c r="H7" s="150"/>
      <c r="I7" s="17" t="s">
        <v>352</v>
      </c>
      <c r="J7" s="18" t="s">
        <v>340</v>
      </c>
      <c r="K7" s="17"/>
      <c r="L7" s="16"/>
      <c r="M7" s="17" t="s">
        <v>266</v>
      </c>
      <c r="N7" s="159" t="s">
        <v>422</v>
      </c>
      <c r="O7" s="17" t="s">
        <v>266</v>
      </c>
      <c r="P7" s="18" t="s">
        <v>261</v>
      </c>
      <c r="R7" s="172">
        <f t="shared" si="0"/>
        <v>0</v>
      </c>
      <c r="S7" s="173">
        <f t="shared" si="1"/>
        <v>0</v>
      </c>
      <c r="T7" s="173">
        <f t="shared" si="2"/>
        <v>2</v>
      </c>
      <c r="U7" s="174">
        <f t="shared" si="3"/>
        <v>2</v>
      </c>
      <c r="V7" s="169">
        <f t="shared" si="4"/>
        <v>4</v>
      </c>
      <c r="W7" s="171">
        <f t="shared" si="5"/>
        <v>0</v>
      </c>
      <c r="X7" s="165" t="s">
        <v>434</v>
      </c>
      <c r="Y7" s="177" t="s">
        <v>457</v>
      </c>
      <c r="Z7" s="177" t="s">
        <v>480</v>
      </c>
      <c r="AA7" s="177" t="s">
        <v>512</v>
      </c>
      <c r="AB7" s="177" t="s">
        <v>519</v>
      </c>
    </row>
    <row r="8" spans="1:28" ht="23.65" thickTop="1" x14ac:dyDescent="0.45">
      <c r="A8" s="249"/>
      <c r="B8" s="249"/>
      <c r="C8" s="250"/>
      <c r="D8" s="249"/>
      <c r="E8" s="251"/>
      <c r="F8" s="249"/>
      <c r="G8" s="252"/>
      <c r="H8" s="253"/>
      <c r="I8" s="254"/>
      <c r="J8" s="255"/>
      <c r="K8" s="254"/>
      <c r="L8" s="256"/>
      <c r="M8" s="254"/>
      <c r="N8" s="255"/>
      <c r="O8" s="254"/>
      <c r="P8" s="255"/>
      <c r="R8" s="257"/>
      <c r="S8" s="257"/>
      <c r="T8" s="257"/>
      <c r="U8" s="257"/>
      <c r="V8" s="169"/>
      <c r="W8" s="171"/>
      <c r="X8" s="165"/>
      <c r="Y8" s="258"/>
      <c r="Z8" s="258"/>
      <c r="AA8" s="258"/>
      <c r="AB8" s="258"/>
    </row>
    <row r="9" spans="1:28" ht="14.65" thickBot="1" x14ac:dyDescent="0.5">
      <c r="A9" s="57"/>
      <c r="B9" s="58"/>
      <c r="C9" s="58"/>
      <c r="D9" s="58"/>
      <c r="E9" s="59"/>
      <c r="F9" s="58"/>
      <c r="G9" s="123"/>
      <c r="H9" s="148"/>
      <c r="I9" s="63"/>
      <c r="J9" s="64"/>
      <c r="K9" s="63"/>
      <c r="L9" s="64"/>
      <c r="M9" s="63"/>
      <c r="N9" s="64"/>
      <c r="O9" s="63"/>
      <c r="P9" s="64"/>
    </row>
    <row r="10" spans="1:28" ht="21" customHeight="1" thickTop="1" x14ac:dyDescent="0.45"/>
    <row r="11" spans="1:28" ht="21" customHeight="1" x14ac:dyDescent="0.45">
      <c r="A11" s="178" t="s">
        <v>463</v>
      </c>
    </row>
    <row r="12" spans="1:28" s="1" customFormat="1" ht="21" customHeight="1" x14ac:dyDescent="0.45">
      <c r="G12"/>
      <c r="H12"/>
      <c r="I12" s="11"/>
      <c r="J12"/>
      <c r="K12"/>
      <c r="L12"/>
      <c r="M12"/>
      <c r="N12"/>
      <c r="O12"/>
      <c r="P12"/>
    </row>
    <row r="13" spans="1:28" s="1" customFormat="1" ht="21" customHeight="1" x14ac:dyDescent="0.45">
      <c r="G13"/>
      <c r="H13"/>
      <c r="I13" s="11"/>
      <c r="J13"/>
      <c r="K13"/>
      <c r="L13"/>
      <c r="M13"/>
      <c r="N13"/>
      <c r="O13"/>
      <c r="P13"/>
    </row>
    <row r="14" spans="1:28" s="1" customFormat="1" ht="21" customHeight="1" x14ac:dyDescent="0.45">
      <c r="G14"/>
      <c r="H14"/>
      <c r="I14" s="11"/>
      <c r="J14"/>
      <c r="K14"/>
      <c r="L14"/>
      <c r="M14"/>
      <c r="N14"/>
      <c r="O14"/>
      <c r="P14"/>
    </row>
    <row r="15" spans="1:28" s="1" customFormat="1" ht="21" customHeight="1" x14ac:dyDescent="0.45">
      <c r="G15"/>
      <c r="H15"/>
      <c r="I15" s="11"/>
      <c r="J15"/>
      <c r="K15"/>
      <c r="L15"/>
      <c r="M15"/>
      <c r="N15"/>
      <c r="O15"/>
      <c r="P15"/>
    </row>
  </sheetData>
  <autoFilter ref="A3:J9" xr:uid="{00000000-0009-0000-0000-000000000000}"/>
  <sortState xmlns:xlrd2="http://schemas.microsoft.com/office/spreadsheetml/2017/richdata2" ref="A3:P7">
    <sortCondition ref="B3:B7"/>
    <sortCondition ref="A3:A7"/>
  </sortState>
  <mergeCells count="4">
    <mergeCell ref="I1:J2"/>
    <mergeCell ref="K1:L2"/>
    <mergeCell ref="M1:N2"/>
    <mergeCell ref="O1:P2"/>
  </mergeCells>
  <conditionalFormatting sqref="G7:H8 G4:H5">
    <cfRule type="cellIs" dxfId="27" priority="89" operator="equal">
      <formula>"G"</formula>
    </cfRule>
    <cfRule type="cellIs" dxfId="26" priority="90" operator="equal">
      <formula>"R"</formula>
    </cfRule>
    <cfRule type="cellIs" dxfId="25" priority="91" operator="equal">
      <formula>"A"</formula>
    </cfRule>
    <cfRule type="cellIs" dxfId="24" priority="92" operator="equal">
      <formula>"B"</formula>
    </cfRule>
  </conditionalFormatting>
  <conditionalFormatting sqref="O7:O8 I7:I8 K7:K8 M7:M8 O4:O5 I4:I5 K4:K5 M4:M5">
    <cfRule type="cellIs" dxfId="23" priority="85" operator="equal">
      <formula>"AG"</formula>
    </cfRule>
    <cfRule type="cellIs" dxfId="22" priority="86" operator="equal">
      <formula>"NA"</formula>
    </cfRule>
    <cfRule type="cellIs" dxfId="21" priority="87" operator="equal">
      <formula>"AP"</formula>
    </cfRule>
    <cfRule type="cellIs" dxfId="20" priority="88" operator="equal">
      <formula>"NC"</formula>
    </cfRule>
  </conditionalFormatting>
  <conditionalFormatting sqref="I6">
    <cfRule type="cellIs" dxfId="19" priority="21" operator="equal">
      <formula>"AG"</formula>
    </cfRule>
    <cfRule type="cellIs" dxfId="18" priority="22" operator="equal">
      <formula>"NA"</formula>
    </cfRule>
    <cfRule type="cellIs" dxfId="17" priority="23" operator="equal">
      <formula>"AP"</formula>
    </cfRule>
    <cfRule type="cellIs" dxfId="16" priority="24" operator="equal">
      <formula>"NC"</formula>
    </cfRule>
  </conditionalFormatting>
  <conditionalFormatting sqref="K6">
    <cfRule type="cellIs" dxfId="15" priority="17" operator="equal">
      <formula>"AG"</formula>
    </cfRule>
    <cfRule type="cellIs" dxfId="14" priority="18" operator="equal">
      <formula>"NA"</formula>
    </cfRule>
    <cfRule type="cellIs" dxfId="13" priority="19" operator="equal">
      <formula>"AP"</formula>
    </cfRule>
    <cfRule type="cellIs" dxfId="12" priority="20" operator="equal">
      <formula>"NC"</formula>
    </cfRule>
  </conditionalFormatting>
  <conditionalFormatting sqref="M6">
    <cfRule type="cellIs" dxfId="11" priority="13" operator="equal">
      <formula>"AG"</formula>
    </cfRule>
    <cfRule type="cellIs" dxfId="10" priority="14" operator="equal">
      <formula>"NA"</formula>
    </cfRule>
    <cfRule type="cellIs" dxfId="9" priority="15" operator="equal">
      <formula>"AP"</formula>
    </cfRule>
    <cfRule type="cellIs" dxfId="8" priority="16" operator="equal">
      <formula>"NC"</formula>
    </cfRule>
  </conditionalFormatting>
  <conditionalFormatting sqref="O6">
    <cfRule type="cellIs" dxfId="7" priority="9" operator="equal">
      <formula>"AG"</formula>
    </cfRule>
    <cfRule type="cellIs" dxfId="6" priority="10" operator="equal">
      <formula>"NA"</formula>
    </cfRule>
    <cfRule type="cellIs" dxfId="5" priority="11" operator="equal">
      <formula>"AP"</formula>
    </cfRule>
    <cfRule type="cellIs" dxfId="4" priority="12" operator="equal">
      <formula>"NC"</formula>
    </cfRule>
  </conditionalFormatting>
  <conditionalFormatting sqref="G6:H6">
    <cfRule type="cellIs" dxfId="3" priority="5" operator="equal">
      <formula>"G"</formula>
    </cfRule>
    <cfRule type="cellIs" dxfId="2" priority="6" operator="equal">
      <formula>"R"</formula>
    </cfRule>
    <cfRule type="cellIs" dxfId="1" priority="7" operator="equal">
      <formula>"A"</formula>
    </cfRule>
    <cfRule type="cellIs" dxfId="0" priority="8" operator="equal">
      <formula>"B"</formula>
    </cfRule>
  </conditionalFormatting>
  <dataValidations count="3">
    <dataValidation type="list" allowBlank="1" showInputMessage="1" showErrorMessage="1" sqref="O9 I9 K9 M9 G8:H9 G4:H7" xr:uid="{6505D493-CCFA-420C-81DE-57AC8DD41F37}">
      <formula1>BRAG</formula1>
    </dataValidation>
    <dataValidation type="list" allowBlank="1" showInputMessage="1" showErrorMessage="1" sqref="M8 O8 K8 I8 O4:O7 M4:M7 I4:I7 K4:K7" xr:uid="{5CE9EEF5-1EF8-443C-9EB2-9E60C5C8B932}">
      <formula1>Status2</formula1>
    </dataValidation>
    <dataValidation type="list" allowBlank="1" showInputMessage="1" showErrorMessage="1" sqref="B8:C8 B4:C7"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69EC-A749-4E8C-A7EC-56F854B0584D}">
  <dimension ref="A1:Q19"/>
  <sheetViews>
    <sheetView zoomScale="80" zoomScaleNormal="80" workbookViewId="0">
      <selection activeCell="D11" sqref="D11"/>
    </sheetView>
  </sheetViews>
  <sheetFormatPr defaultRowHeight="14.25" x14ac:dyDescent="0.45"/>
  <cols>
    <col min="2" max="2" width="36.86328125" customWidth="1"/>
    <col min="3" max="3" width="10.53125" customWidth="1"/>
    <col min="4" max="5" width="46.19921875" customWidth="1"/>
    <col min="6" max="6" width="35.33203125" customWidth="1"/>
    <col min="7" max="7" width="31.06640625" customWidth="1"/>
  </cols>
  <sheetData>
    <row r="1" spans="1:17" ht="25.5" x14ac:dyDescent="0.45">
      <c r="A1" s="130" t="s">
        <v>484</v>
      </c>
      <c r="B1" s="2"/>
      <c r="C1" s="2"/>
      <c r="D1" s="2"/>
      <c r="E1" s="2"/>
      <c r="F1" s="1"/>
      <c r="G1" s="2"/>
      <c r="Q1" s="201"/>
    </row>
    <row r="2" spans="1:17" x14ac:dyDescent="0.45">
      <c r="A2" s="165" t="str">
        <f>+Master!A2</f>
        <v>v14 (02.12.20)</v>
      </c>
      <c r="B2" s="1"/>
      <c r="C2" s="1"/>
      <c r="D2" s="1"/>
      <c r="E2" s="1"/>
      <c r="F2" s="1"/>
      <c r="G2" s="1"/>
      <c r="Q2" s="201"/>
    </row>
    <row r="4" spans="1:17" x14ac:dyDescent="0.45">
      <c r="A4" s="243"/>
      <c r="B4" s="243" t="s">
        <v>485</v>
      </c>
      <c r="C4" s="243" t="s">
        <v>492</v>
      </c>
      <c r="D4" s="243" t="s">
        <v>488</v>
      </c>
      <c r="E4" s="243" t="s">
        <v>486</v>
      </c>
      <c r="F4" s="243" t="s">
        <v>490</v>
      </c>
      <c r="G4" s="243" t="s">
        <v>491</v>
      </c>
    </row>
    <row r="5" spans="1:17" ht="99.75" x14ac:dyDescent="0.45">
      <c r="A5" s="244">
        <v>1</v>
      </c>
      <c r="B5" s="245" t="s">
        <v>487</v>
      </c>
      <c r="C5" s="245" t="s">
        <v>493</v>
      </c>
      <c r="D5" s="245" t="s">
        <v>494</v>
      </c>
      <c r="E5" s="245" t="s">
        <v>489</v>
      </c>
      <c r="F5" s="245" t="s">
        <v>495</v>
      </c>
      <c r="G5" s="245" t="s">
        <v>496</v>
      </c>
    </row>
    <row r="6" spans="1:17" x14ac:dyDescent="0.45">
      <c r="A6" s="244">
        <v>2</v>
      </c>
      <c r="B6" s="245"/>
      <c r="C6" s="245"/>
      <c r="D6" s="245"/>
      <c r="E6" s="245"/>
      <c r="F6" s="245"/>
      <c r="G6" s="246"/>
    </row>
    <row r="7" spans="1:17" x14ac:dyDescent="0.45">
      <c r="A7" s="244">
        <v>3</v>
      </c>
      <c r="B7" s="245"/>
      <c r="C7" s="245"/>
      <c r="D7" s="245"/>
      <c r="E7" s="245"/>
      <c r="F7" s="245"/>
      <c r="G7" s="246"/>
    </row>
    <row r="8" spans="1:17" x14ac:dyDescent="0.45">
      <c r="A8" s="244">
        <v>4</v>
      </c>
      <c r="B8" s="245"/>
      <c r="C8" s="245"/>
      <c r="D8" s="245"/>
      <c r="E8" s="245"/>
      <c r="F8" s="245"/>
      <c r="G8" s="246"/>
    </row>
    <row r="9" spans="1:17" x14ac:dyDescent="0.45">
      <c r="A9" s="244">
        <v>5</v>
      </c>
      <c r="B9" s="245"/>
      <c r="C9" s="245"/>
      <c r="D9" s="245"/>
      <c r="E9" s="245"/>
      <c r="F9" s="245"/>
      <c r="G9" s="246"/>
    </row>
    <row r="10" spans="1:17" x14ac:dyDescent="0.45">
      <c r="A10" s="244">
        <v>6</v>
      </c>
      <c r="B10" s="245"/>
      <c r="C10" s="245"/>
      <c r="D10" s="245"/>
      <c r="E10" s="245"/>
      <c r="F10" s="245"/>
      <c r="G10" s="246"/>
    </row>
    <row r="11" spans="1:17" x14ac:dyDescent="0.45">
      <c r="A11" s="244">
        <v>7</v>
      </c>
      <c r="B11" s="245"/>
      <c r="C11" s="245"/>
      <c r="D11" s="245"/>
      <c r="E11" s="245"/>
      <c r="F11" s="245"/>
      <c r="G11" s="246"/>
    </row>
    <row r="12" spans="1:17" x14ac:dyDescent="0.45">
      <c r="A12" s="244">
        <v>8</v>
      </c>
      <c r="B12" s="245"/>
      <c r="C12" s="245"/>
      <c r="D12" s="245"/>
      <c r="E12" s="245"/>
      <c r="F12" s="245"/>
      <c r="G12" s="246"/>
    </row>
    <row r="13" spans="1:17" x14ac:dyDescent="0.45">
      <c r="A13" s="244">
        <v>9</v>
      </c>
      <c r="B13" s="245"/>
      <c r="C13" s="245"/>
      <c r="D13" s="245"/>
      <c r="E13" s="245"/>
      <c r="F13" s="245"/>
      <c r="G13" s="246"/>
    </row>
    <row r="14" spans="1:17" x14ac:dyDescent="0.45">
      <c r="A14" s="244">
        <v>10</v>
      </c>
      <c r="B14" s="245"/>
      <c r="C14" s="245"/>
      <c r="D14" s="245"/>
      <c r="E14" s="245"/>
      <c r="F14" s="245"/>
      <c r="G14" s="246"/>
    </row>
    <row r="15" spans="1:17" x14ac:dyDescent="0.45">
      <c r="A15" s="244">
        <v>11</v>
      </c>
      <c r="B15" s="245"/>
      <c r="C15" s="245"/>
      <c r="D15" s="245"/>
      <c r="E15" s="245"/>
      <c r="F15" s="245"/>
      <c r="G15" s="246"/>
    </row>
    <row r="16" spans="1:17" x14ac:dyDescent="0.45">
      <c r="A16" s="244">
        <v>12</v>
      </c>
      <c r="B16" s="245"/>
      <c r="C16" s="245"/>
      <c r="D16" s="245"/>
      <c r="E16" s="245"/>
      <c r="F16" s="245"/>
      <c r="G16" s="246"/>
    </row>
    <row r="17" spans="1:7" x14ac:dyDescent="0.45">
      <c r="A17" s="244">
        <v>13</v>
      </c>
      <c r="B17" s="245"/>
      <c r="C17" s="245"/>
      <c r="D17" s="245"/>
      <c r="E17" s="245"/>
      <c r="F17" s="245"/>
      <c r="G17" s="246"/>
    </row>
    <row r="18" spans="1:7" x14ac:dyDescent="0.45">
      <c r="A18" s="244">
        <v>14</v>
      </c>
      <c r="B18" s="245"/>
      <c r="C18" s="245"/>
      <c r="D18" s="245"/>
      <c r="E18" s="245"/>
      <c r="F18" s="245"/>
      <c r="G18" s="246"/>
    </row>
    <row r="19" spans="1:7" x14ac:dyDescent="0.45">
      <c r="A19" s="244">
        <v>15</v>
      </c>
      <c r="B19" s="245"/>
      <c r="C19" s="245"/>
      <c r="D19" s="245"/>
      <c r="E19" s="245"/>
      <c r="F19" s="245"/>
      <c r="G19" s="24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Master</vt:lpstr>
      <vt:lpstr>0683</vt:lpstr>
      <vt:lpstr>Pending Workstreams</vt:lpstr>
      <vt:lpstr>Closed</vt:lpstr>
      <vt:lpstr>Outstanding</vt:lpstr>
      <vt:lpstr>Lessons Learnt</vt:lpstr>
      <vt:lpstr>Validation</vt:lpstr>
      <vt:lpstr>BRAG</vt:lpstr>
      <vt:lpstr>Category</vt:lpstr>
      <vt:lpstr>'0683'!Print_Titles</vt:lpstr>
      <vt:lpstr>Closed!Print_Titles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2020-12-02T14:00:49Z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-679944145</vt:i4>
  </property>
  <property fmtid="{D5CDD505-2E9C-101B-9397-08002B2CF9AE}" pid="3" name="_NewReviewCycle">
    <vt:lpwstr/>
  </property>
  <property fmtid="{D5CDD505-2E9C-101B-9397-08002B2CF9AE}" pid="4" name="_EmailSubject">
    <vt:lpwstr>EXT || Workgroup 0646R</vt:lpwstr>
  </property>
  <property fmtid="{D5CDD505-2E9C-101B-9397-08002B2CF9AE}" pid="5" name="_AuthorEmail">
    <vt:lpwstr>Shiv.Singh1@cadentgas.com</vt:lpwstr>
  </property>
  <property fmtid="{D5CDD505-2E9C-101B-9397-08002B2CF9AE}" pid="6" name="_AuthorEmailDisplayName">
    <vt:lpwstr>Singh1, Shiv</vt:lpwstr>
  </property>
  <property fmtid="{D5CDD505-2E9C-101B-9397-08002B2CF9AE}" pid="7" name="_PreviousAdHocReviewCycleID">
    <vt:i4>1575296984</vt:i4>
  </property>
  <property fmtid="{D5CDD505-2E9C-101B-9397-08002B2CF9AE}" pid="8" name="_ReviewingToolsShownOnc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