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2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<sst xmlns="http://schemas.openxmlformats.org/spreadsheetml/2006/main" count="40" uniqueCount="36">
  <si>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m</t>
  </si>
  <si>
    <t>n</t>
  </si>
  <si>
    <t>q</t>
  </si>
  <si>
    <t>r</t>
  </si>
  <si>
    <t>Capacity</t>
  </si>
  <si>
    <t>Unit Rate</t>
  </si>
  <si>
    <t>p/pfkWh/d</t>
  </si>
  <si>
    <t>Total for Zone EZ1</t>
  </si>
  <si>
    <t>Total for Zone EZ2</t>
  </si>
  <si>
    <t>to Supply Points</t>
  </si>
  <si>
    <t>Total for DN</t>
  </si>
  <si>
    <t>Target revenue for ECN charge</t>
  </si>
  <si>
    <t>Charge</t>
  </si>
  <si>
    <t>Offtakes</t>
  </si>
  <si>
    <t>Example of ECN Charge Setting Process and K ECN Allocation</t>
  </si>
  <si>
    <t>K ECN from previous year, say</t>
  </si>
  <si>
    <t>NTS</t>
  </si>
  <si>
    <t>DN Booked</t>
  </si>
  <si>
    <t>Annual Cost to</t>
  </si>
  <si>
    <t>DN</t>
  </si>
  <si>
    <t>£ mn</t>
  </si>
  <si>
    <t xml:space="preserve">Total Supply </t>
  </si>
  <si>
    <t xml:space="preserve">Point Capacity </t>
  </si>
  <si>
    <t>in Exit Zone</t>
  </si>
  <si>
    <t>GWh</t>
  </si>
  <si>
    <t xml:space="preserve">Target </t>
  </si>
  <si>
    <t>Revenue</t>
  </si>
  <si>
    <t>by Exit Zone</t>
  </si>
  <si>
    <t>ECN Derived</t>
  </si>
  <si>
    <t xml:space="preserve">Scaling </t>
  </si>
  <si>
    <t>Factor</t>
  </si>
  <si>
    <t>Revenue if Avg NTS</t>
  </si>
  <si>
    <t>Charge applied</t>
  </si>
  <si>
    <t>Exit Capacity Cost to DN</t>
  </si>
  <si>
    <t>Exit Capacity Revenue to DN</t>
  </si>
  <si>
    <t xml:space="preserve">The numbers shown are purely illustrative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</si>
</sst>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0"/>
    <numFmt numFmtId="177" formatCode="#,##0.00_ ;[Red]\-#,##0.00\ "/>
    <numFmt numFmtId="178" formatCode="0.0000E+00"/>
    <numFmt numFmtId="179" formatCode="0.000E+00"/>
    <numFmt numFmtId="180" formatCode="0.0E+00"/>
    <numFmt numFmtId="181" formatCode="0E+00"/>
    <numFmt numFmtId="182" formatCode="0.0000000"/>
    <numFmt numFmtId="183" formatCode="0.000000"/>
    <numFmt numFmtId="184" formatCode="0.00000"/>
    <numFmt numFmtId="185" formatCode="0.000"/>
    <numFmt numFmtId="18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3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77" fontId="7" fillId="2" borderId="12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tabSelected="1" workbookViewId="0" topLeftCell="A1">
      <selection activeCell="B23" sqref="B23"/>
    </sheetView>
  </sheetViews>
  <sheetFormatPr defaultColWidth="8.8515625" defaultRowHeight="12.75"/>
  <cols>
    <col min="1" max="1" width="8.8515625" style="0" customWidth="1"/>
    <col min="2" max="2" width="28.8515625" style="0" customWidth="1"/>
    <col min="3" max="3" width="15.00390625" style="0" customWidth="1"/>
    <col min="4" max="4" width="13.140625" style="0" customWidth="1"/>
    <col min="5" max="5" width="13.8515625" style="0" customWidth="1"/>
    <col min="6" max="6" width="5.140625" style="0" customWidth="1"/>
    <col min="7" max="7" width="13.421875" style="0" customWidth="1"/>
    <col min="8" max="8" width="18.00390625" style="0" customWidth="1"/>
    <col min="9" max="9" width="11.421875" style="0" customWidth="1"/>
    <col min="10" max="10" width="13.00390625" style="0" customWidth="1"/>
    <col min="11" max="11" width="11.00390625" style="0" customWidth="1"/>
    <col min="12" max="12" width="9.7109375" style="0" bestFit="1" customWidth="1"/>
  </cols>
  <sheetData>
    <row r="1" ht="16.5">
      <c r="B1" s="49" t="s">
        <v>14</v>
      </c>
    </row>
    <row r="2" ht="12">
      <c r="B2" s="4"/>
    </row>
    <row r="3" spans="2:11" ht="16.5">
      <c r="B3" s="37"/>
      <c r="C3" s="48" t="s">
        <v>33</v>
      </c>
      <c r="D3" s="38"/>
      <c r="E3" s="39"/>
      <c r="F3" s="38"/>
      <c r="H3" s="51" t="s">
        <v>34</v>
      </c>
      <c r="I3" s="38"/>
      <c r="J3" s="38"/>
      <c r="K3" s="39"/>
    </row>
    <row r="4" spans="2:11" ht="12">
      <c r="B4" s="11"/>
      <c r="C4" s="12"/>
      <c r="D4" s="12"/>
      <c r="E4" s="14"/>
      <c r="F4" s="12"/>
      <c r="G4" s="43" t="s">
        <v>21</v>
      </c>
      <c r="H4" s="13" t="s">
        <v>31</v>
      </c>
      <c r="I4" s="12"/>
      <c r="J4" s="13" t="s">
        <v>25</v>
      </c>
      <c r="K4" s="14"/>
    </row>
    <row r="5" spans="2:11" ht="12">
      <c r="B5" s="15"/>
      <c r="C5" s="16" t="s">
        <v>17</v>
      </c>
      <c r="D5" s="16" t="s">
        <v>16</v>
      </c>
      <c r="E5" s="40" t="s">
        <v>18</v>
      </c>
      <c r="F5" s="17"/>
      <c r="G5" s="44" t="s">
        <v>22</v>
      </c>
      <c r="H5" s="16" t="s">
        <v>32</v>
      </c>
      <c r="I5" s="16" t="s">
        <v>29</v>
      </c>
      <c r="J5" s="16" t="s">
        <v>26</v>
      </c>
      <c r="K5" s="18" t="s">
        <v>28</v>
      </c>
    </row>
    <row r="6" spans="2:11" ht="12">
      <c r="B6" s="15"/>
      <c r="C6" s="16" t="s">
        <v>4</v>
      </c>
      <c r="D6" s="16" t="s">
        <v>5</v>
      </c>
      <c r="E6" s="18" t="s">
        <v>19</v>
      </c>
      <c r="F6" s="17"/>
      <c r="G6" s="19" t="s">
        <v>23</v>
      </c>
      <c r="H6" s="16" t="s">
        <v>9</v>
      </c>
      <c r="I6" s="16" t="s">
        <v>30</v>
      </c>
      <c r="J6" s="16" t="s">
        <v>27</v>
      </c>
      <c r="K6" s="18" t="s">
        <v>12</v>
      </c>
    </row>
    <row r="7" spans="2:11" ht="12">
      <c r="B7" s="19" t="s">
        <v>13</v>
      </c>
      <c r="C7" s="16" t="s">
        <v>24</v>
      </c>
      <c r="D7" s="17" t="s">
        <v>6</v>
      </c>
      <c r="E7" s="18" t="s">
        <v>20</v>
      </c>
      <c r="F7" s="17"/>
      <c r="G7" s="19" t="s">
        <v>24</v>
      </c>
      <c r="H7" s="16" t="s">
        <v>20</v>
      </c>
      <c r="I7" s="16"/>
      <c r="J7" s="16" t="s">
        <v>20</v>
      </c>
      <c r="K7" s="20" t="s">
        <v>6</v>
      </c>
    </row>
    <row r="8" spans="2:11" ht="12">
      <c r="B8" s="21" t="s">
        <v>0</v>
      </c>
      <c r="C8" s="17">
        <v>80</v>
      </c>
      <c r="D8" s="8">
        <v>0.0141</v>
      </c>
      <c r="E8" s="41">
        <f>D8*C8*3.65</f>
        <v>4.1171999999999995</v>
      </c>
      <c r="F8" s="23"/>
      <c r="G8" s="15"/>
      <c r="H8" s="17"/>
      <c r="I8" s="17"/>
      <c r="J8" s="23"/>
      <c r="K8" s="20"/>
    </row>
    <row r="9" spans="2:11" ht="12">
      <c r="B9" s="21" t="s">
        <v>1</v>
      </c>
      <c r="C9" s="17">
        <v>90</v>
      </c>
      <c r="D9" s="8">
        <v>0.0198</v>
      </c>
      <c r="E9" s="41">
        <f>D9*C9*3.65</f>
        <v>6.504300000000001</v>
      </c>
      <c r="F9" s="23"/>
      <c r="G9" s="15"/>
      <c r="H9" s="17"/>
      <c r="I9" s="17"/>
      <c r="J9" s="23"/>
      <c r="K9" s="20"/>
    </row>
    <row r="10" spans="2:12" ht="12">
      <c r="B10" s="19" t="s">
        <v>7</v>
      </c>
      <c r="C10" s="16">
        <f>SUM(C8:C9)</f>
        <v>170</v>
      </c>
      <c r="D10" s="24">
        <f>E10/C10/3.65</f>
        <v>0.017117647058823533</v>
      </c>
      <c r="E10" s="42">
        <f>SUM(E8:E9)</f>
        <v>10.621500000000001</v>
      </c>
      <c r="F10" s="23"/>
      <c r="G10" s="19">
        <v>185</v>
      </c>
      <c r="H10" s="25">
        <f>D10*G10*3.65</f>
        <v>11.55869117647059</v>
      </c>
      <c r="I10" s="26">
        <f>E18/H16</f>
        <v>0.9613638294695148</v>
      </c>
      <c r="J10" s="25">
        <f>I10*H10</f>
        <v>11.11210761306726</v>
      </c>
      <c r="K10" s="27">
        <f>J10/G10/3.65</f>
        <v>0.016456286727978168</v>
      </c>
      <c r="L10" s="7"/>
    </row>
    <row r="11" spans="2:12" ht="12">
      <c r="B11" s="15"/>
      <c r="C11" s="17"/>
      <c r="D11" s="28"/>
      <c r="E11" s="41"/>
      <c r="F11" s="23"/>
      <c r="G11" s="19"/>
      <c r="H11" s="25"/>
      <c r="I11" s="23"/>
      <c r="J11" s="17"/>
      <c r="K11" s="29"/>
      <c r="L11" s="7"/>
    </row>
    <row r="12" spans="2:12" ht="12">
      <c r="B12" s="21" t="s">
        <v>2</v>
      </c>
      <c r="C12" s="17">
        <v>70</v>
      </c>
      <c r="D12" s="8">
        <v>0.0146</v>
      </c>
      <c r="E12" s="41">
        <f>D12*C12*3.65</f>
        <v>3.7303</v>
      </c>
      <c r="F12" s="23"/>
      <c r="G12" s="19"/>
      <c r="H12" s="25"/>
      <c r="I12" s="23"/>
      <c r="J12" s="17"/>
      <c r="K12" s="29"/>
      <c r="L12" s="7"/>
    </row>
    <row r="13" spans="2:12" ht="12">
      <c r="B13" s="21" t="s">
        <v>3</v>
      </c>
      <c r="C13" s="17">
        <v>30</v>
      </c>
      <c r="D13" s="9">
        <v>0.0214</v>
      </c>
      <c r="E13" s="41">
        <f>D13*C13*3.65</f>
        <v>2.3433</v>
      </c>
      <c r="F13" s="23"/>
      <c r="G13" s="19"/>
      <c r="H13" s="25"/>
      <c r="I13" s="23"/>
      <c r="J13" s="17"/>
      <c r="K13" s="29"/>
      <c r="L13" s="7"/>
    </row>
    <row r="14" spans="2:12" ht="12">
      <c r="B14" s="19" t="s">
        <v>8</v>
      </c>
      <c r="C14" s="16">
        <f>SUM(C12:C13)</f>
        <v>100</v>
      </c>
      <c r="D14" s="24">
        <f>E14/C14/3.65</f>
        <v>0.016640000000000002</v>
      </c>
      <c r="E14" s="42">
        <f>SUM(E12:E13)</f>
        <v>6.073600000000001</v>
      </c>
      <c r="F14" s="23"/>
      <c r="G14" s="19">
        <v>95</v>
      </c>
      <c r="H14" s="25">
        <f>D14*G14*3.65</f>
        <v>5.769920000000001</v>
      </c>
      <c r="I14" s="30">
        <f>I10</f>
        <v>0.9613638294695148</v>
      </c>
      <c r="J14" s="25">
        <f>I14*H14</f>
        <v>5.546992386932744</v>
      </c>
      <c r="K14" s="27">
        <f>J14/G14/3.65</f>
        <v>0.01599709412237273</v>
      </c>
      <c r="L14" s="7"/>
    </row>
    <row r="15" spans="2:12" ht="12">
      <c r="B15" s="15"/>
      <c r="C15" s="23"/>
      <c r="D15" s="17"/>
      <c r="E15" s="41"/>
      <c r="F15" s="23"/>
      <c r="G15" s="21"/>
      <c r="H15" s="22"/>
      <c r="I15" s="17"/>
      <c r="J15" s="17"/>
      <c r="K15" s="20"/>
      <c r="L15" s="5"/>
    </row>
    <row r="16" spans="2:12" ht="12">
      <c r="B16" s="45" t="s">
        <v>10</v>
      </c>
      <c r="C16" s="32"/>
      <c r="D16" s="33"/>
      <c r="E16" s="46">
        <f>E14+E10</f>
        <v>16.695100000000004</v>
      </c>
      <c r="F16" s="34"/>
      <c r="G16" s="45"/>
      <c r="H16" s="47">
        <f>H14+H10</f>
        <v>17.32861117647059</v>
      </c>
      <c r="I16" s="33"/>
      <c r="J16" s="47">
        <f>SUM(J10:J14)</f>
        <v>16.659100000000002</v>
      </c>
      <c r="K16" s="36"/>
      <c r="L16" s="6"/>
    </row>
    <row r="17" spans="2:11" ht="12">
      <c r="B17" s="44" t="s">
        <v>15</v>
      </c>
      <c r="C17" s="23"/>
      <c r="D17" s="17"/>
      <c r="E17" s="41">
        <v>-0.036</v>
      </c>
      <c r="F17" s="23"/>
      <c r="G17" s="21"/>
      <c r="H17" s="23"/>
      <c r="I17" s="17"/>
      <c r="J17" s="17"/>
      <c r="K17" s="20"/>
    </row>
    <row r="18" spans="2:11" ht="15">
      <c r="B18" s="31" t="s">
        <v>11</v>
      </c>
      <c r="C18" s="32"/>
      <c r="D18" s="33"/>
      <c r="E18" s="50">
        <f>E17+E16</f>
        <v>16.659100000000002</v>
      </c>
      <c r="F18" s="34"/>
      <c r="G18" s="45"/>
      <c r="H18" s="34"/>
      <c r="I18" s="35"/>
      <c r="J18" s="50">
        <f>J16</f>
        <v>16.659100000000002</v>
      </c>
      <c r="K18" s="36"/>
    </row>
    <row r="19" spans="4:11" ht="12">
      <c r="D19" s="1"/>
      <c r="E19" s="1"/>
      <c r="G19" s="1"/>
      <c r="I19" s="1"/>
      <c r="J19" s="1"/>
      <c r="K19" s="1"/>
    </row>
    <row r="20" spans="3:11" ht="12">
      <c r="C20" s="3"/>
      <c r="D20" s="2"/>
      <c r="G20" s="2"/>
      <c r="I20" s="1"/>
      <c r="J20" s="1"/>
      <c r="K20" s="1"/>
    </row>
    <row r="21" ht="12">
      <c r="B21" s="52" t="s">
        <v>35</v>
      </c>
    </row>
    <row r="23" ht="12">
      <c r="D23" s="8"/>
    </row>
    <row r="24" ht="12">
      <c r="D24" s="8"/>
    </row>
    <row r="25" ht="12">
      <c r="D25" s="8"/>
    </row>
    <row r="26" ht="12">
      <c r="D26" s="9"/>
    </row>
    <row r="31" ht="12">
      <c r="E31" s="10"/>
    </row>
  </sheetData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steve.armstrong</dc:creator>
  <cp:keywords/>
  <dc:description/>
  <cp:lastModifiedBy>Mike Berrisford</cp:lastModifiedBy>
  <cp:lastPrinted>2010-04-22T08:51:34Z</cp:lastPrinted>
  <dcterms:created xsi:type="dcterms:W3CDTF">2010-04-20T15:15:03Z</dcterms:created>
  <dcterms:modified xsi:type="dcterms:W3CDTF">2010-04-23T10:11:00Z</dcterms:modified>
  <cp:category/>
  <cp:version/>
  <cp:contentType/>
  <cp:contentStatus/>
</cp:coreProperties>
</file>