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helenbennett/Dropbox/JO Shared Area/modifications/0601 - 0650/0621 A-J/1. 0621 Workgroup Meetings/2018 Meetings/i. 20 April (St Johns)/material for meeting/RPM Sensivity Analysis/"/>
    </mc:Choice>
  </mc:AlternateContent>
  <xr:revisionPtr revIDLastSave="0" documentId="8_{AEA7429B-9AF5-1A45-98CB-B0543B1038B5}" xr6:coauthVersionLast="31" xr6:coauthVersionMax="31" xr10:uidLastSave="{00000000-0000-0000-0000-000000000000}"/>
  <bookViews>
    <workbookView xWindow="0" yWindow="440" windowWidth="21600" windowHeight="10100" xr2:uid="{00000000-000D-0000-FFFF-FFFF00000000}"/>
  </bookViews>
  <sheets>
    <sheet name="Entry Prices" sheetId="1" r:id="rId1"/>
    <sheet name="Entry Difference" sheetId="3" r:id="rId2"/>
    <sheet name="Exit Prices" sheetId="2" r:id="rId3"/>
    <sheet name="Exit Difference" sheetId="4" r:id="rId4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4" l="1"/>
  <c r="D3" i="4"/>
  <c r="E3" i="4"/>
  <c r="F3" i="4"/>
  <c r="C4" i="4"/>
  <c r="D4" i="4"/>
  <c r="E4" i="4"/>
  <c r="F4" i="4"/>
  <c r="C5" i="4"/>
  <c r="D5" i="4"/>
  <c r="E5" i="4"/>
  <c r="F5" i="4"/>
  <c r="C6" i="4"/>
  <c r="D6" i="4"/>
  <c r="E6" i="4"/>
  <c r="F6" i="4"/>
  <c r="C7" i="4"/>
  <c r="D7" i="4"/>
  <c r="E7" i="4"/>
  <c r="F7" i="4"/>
  <c r="C8" i="4"/>
  <c r="D8" i="4"/>
  <c r="E8" i="4"/>
  <c r="F8" i="4"/>
  <c r="C9" i="4"/>
  <c r="D9" i="4"/>
  <c r="E9" i="4"/>
  <c r="F9" i="4"/>
  <c r="C10" i="4"/>
  <c r="D10" i="4"/>
  <c r="E10" i="4"/>
  <c r="F10" i="4"/>
  <c r="C11" i="4"/>
  <c r="D11" i="4"/>
  <c r="E11" i="4"/>
  <c r="F11" i="4"/>
  <c r="C12" i="4"/>
  <c r="D12" i="4"/>
  <c r="E12" i="4"/>
  <c r="F12" i="4"/>
  <c r="C13" i="4"/>
  <c r="D13" i="4"/>
  <c r="E13" i="4"/>
  <c r="F13" i="4"/>
  <c r="C14" i="4"/>
  <c r="D14" i="4"/>
  <c r="E14" i="4"/>
  <c r="F14" i="4"/>
  <c r="C15" i="4"/>
  <c r="D15" i="4"/>
  <c r="E15" i="4"/>
  <c r="F15" i="4"/>
  <c r="C16" i="4"/>
  <c r="D16" i="4"/>
  <c r="E16" i="4"/>
  <c r="F16" i="4"/>
  <c r="C17" i="4"/>
  <c r="D17" i="4"/>
  <c r="E17" i="4"/>
  <c r="F17" i="4"/>
  <c r="C18" i="4"/>
  <c r="D18" i="4"/>
  <c r="E18" i="4"/>
  <c r="F18" i="4"/>
  <c r="C19" i="4"/>
  <c r="D19" i="4"/>
  <c r="E19" i="4"/>
  <c r="F19" i="4"/>
  <c r="C20" i="4"/>
  <c r="D20" i="4"/>
  <c r="E20" i="4"/>
  <c r="F20" i="4"/>
  <c r="C21" i="4"/>
  <c r="D21" i="4"/>
  <c r="E21" i="4"/>
  <c r="F21" i="4"/>
  <c r="C22" i="4"/>
  <c r="D22" i="4"/>
  <c r="E22" i="4"/>
  <c r="F22" i="4"/>
  <c r="C23" i="4"/>
  <c r="D23" i="4"/>
  <c r="E23" i="4"/>
  <c r="F23" i="4"/>
  <c r="C24" i="4"/>
  <c r="D24" i="4"/>
  <c r="E24" i="4"/>
  <c r="F24" i="4"/>
  <c r="C25" i="4"/>
  <c r="D25" i="4"/>
  <c r="E25" i="4"/>
  <c r="F25" i="4"/>
  <c r="C26" i="4"/>
  <c r="D26" i="4"/>
  <c r="E26" i="4"/>
  <c r="F26" i="4"/>
  <c r="C27" i="4"/>
  <c r="D27" i="4"/>
  <c r="E27" i="4"/>
  <c r="F27" i="4"/>
  <c r="C28" i="4"/>
  <c r="D28" i="4"/>
  <c r="E28" i="4"/>
  <c r="F28" i="4"/>
  <c r="C29" i="4"/>
  <c r="D29" i="4"/>
  <c r="E29" i="4"/>
  <c r="F29" i="4"/>
  <c r="C30" i="4"/>
  <c r="D30" i="4"/>
  <c r="E30" i="4"/>
  <c r="F30" i="4"/>
  <c r="C31" i="4"/>
  <c r="D31" i="4"/>
  <c r="E31" i="4"/>
  <c r="F31" i="4"/>
  <c r="C32" i="4"/>
  <c r="D32" i="4"/>
  <c r="E32" i="4"/>
  <c r="F32" i="4"/>
  <c r="C33" i="4"/>
  <c r="D33" i="4"/>
  <c r="E33" i="4"/>
  <c r="F33" i="4"/>
  <c r="C34" i="4"/>
  <c r="D34" i="4"/>
  <c r="E34" i="4"/>
  <c r="F34" i="4"/>
  <c r="C35" i="4"/>
  <c r="D35" i="4"/>
  <c r="E35" i="4"/>
  <c r="F35" i="4"/>
  <c r="C36" i="4"/>
  <c r="D36" i="4"/>
  <c r="E36" i="4"/>
  <c r="F36" i="4"/>
  <c r="C37" i="4"/>
  <c r="D37" i="4"/>
  <c r="E37" i="4"/>
  <c r="F37" i="4"/>
  <c r="C38" i="4"/>
  <c r="D38" i="4"/>
  <c r="E38" i="4"/>
  <c r="F38" i="4"/>
  <c r="C39" i="4"/>
  <c r="D39" i="4"/>
  <c r="E39" i="4"/>
  <c r="F39" i="4"/>
  <c r="C40" i="4"/>
  <c r="D40" i="4"/>
  <c r="E40" i="4"/>
  <c r="F40" i="4"/>
  <c r="C41" i="4"/>
  <c r="D41" i="4"/>
  <c r="E41" i="4"/>
  <c r="F41" i="4"/>
  <c r="C42" i="4"/>
  <c r="D42" i="4"/>
  <c r="E42" i="4"/>
  <c r="F42" i="4"/>
  <c r="C43" i="4"/>
  <c r="D43" i="4"/>
  <c r="E43" i="4"/>
  <c r="F43" i="4"/>
  <c r="C44" i="4"/>
  <c r="D44" i="4"/>
  <c r="E44" i="4"/>
  <c r="F44" i="4"/>
  <c r="C45" i="4"/>
  <c r="D45" i="4"/>
  <c r="E45" i="4"/>
  <c r="F45" i="4"/>
  <c r="C46" i="4"/>
  <c r="D46" i="4"/>
  <c r="E46" i="4"/>
  <c r="F46" i="4"/>
  <c r="C47" i="4"/>
  <c r="D47" i="4"/>
  <c r="E47" i="4"/>
  <c r="F47" i="4"/>
  <c r="C48" i="4"/>
  <c r="D48" i="4"/>
  <c r="E48" i="4"/>
  <c r="F48" i="4"/>
  <c r="C49" i="4"/>
  <c r="D49" i="4"/>
  <c r="E49" i="4"/>
  <c r="F49" i="4"/>
  <c r="C50" i="4"/>
  <c r="D50" i="4"/>
  <c r="E50" i="4"/>
  <c r="F50" i="4"/>
  <c r="C51" i="4"/>
  <c r="D51" i="4"/>
  <c r="E51" i="4"/>
  <c r="F51" i="4"/>
  <c r="C52" i="4"/>
  <c r="D52" i="4"/>
  <c r="E52" i="4"/>
  <c r="F52" i="4"/>
  <c r="C53" i="4"/>
  <c r="D53" i="4"/>
  <c r="E53" i="4"/>
  <c r="F53" i="4"/>
  <c r="C54" i="4"/>
  <c r="D54" i="4"/>
  <c r="E54" i="4"/>
  <c r="F54" i="4"/>
  <c r="C55" i="4"/>
  <c r="D55" i="4"/>
  <c r="E55" i="4"/>
  <c r="F55" i="4"/>
  <c r="C56" i="4"/>
  <c r="D56" i="4"/>
  <c r="E56" i="4"/>
  <c r="F56" i="4"/>
  <c r="C57" i="4"/>
  <c r="D57" i="4"/>
  <c r="E57" i="4"/>
  <c r="F57" i="4"/>
  <c r="C58" i="4"/>
  <c r="D58" i="4"/>
  <c r="E58" i="4"/>
  <c r="F58" i="4"/>
  <c r="C59" i="4"/>
  <c r="D59" i="4"/>
  <c r="E59" i="4"/>
  <c r="F59" i="4"/>
  <c r="C60" i="4"/>
  <c r="D60" i="4"/>
  <c r="E60" i="4"/>
  <c r="F60" i="4"/>
  <c r="C61" i="4"/>
  <c r="D61" i="4"/>
  <c r="E61" i="4"/>
  <c r="F61" i="4"/>
  <c r="C62" i="4"/>
  <c r="D62" i="4"/>
  <c r="E62" i="4"/>
  <c r="F62" i="4"/>
  <c r="C63" i="4"/>
  <c r="D63" i="4"/>
  <c r="E63" i="4"/>
  <c r="F63" i="4"/>
  <c r="C64" i="4"/>
  <c r="D64" i="4"/>
  <c r="E64" i="4"/>
  <c r="F64" i="4"/>
  <c r="C65" i="4"/>
  <c r="D65" i="4"/>
  <c r="E65" i="4"/>
  <c r="F65" i="4"/>
  <c r="C66" i="4"/>
  <c r="D66" i="4"/>
  <c r="E66" i="4"/>
  <c r="F66" i="4"/>
  <c r="C67" i="4"/>
  <c r="D67" i="4"/>
  <c r="E67" i="4"/>
  <c r="F67" i="4"/>
  <c r="C68" i="4"/>
  <c r="D68" i="4"/>
  <c r="E68" i="4"/>
  <c r="F68" i="4"/>
  <c r="C69" i="4"/>
  <c r="D69" i="4"/>
  <c r="E69" i="4"/>
  <c r="F69" i="4"/>
  <c r="C70" i="4"/>
  <c r="D70" i="4"/>
  <c r="E70" i="4"/>
  <c r="F70" i="4"/>
  <c r="C71" i="4"/>
  <c r="D71" i="4"/>
  <c r="E71" i="4"/>
  <c r="F71" i="4"/>
  <c r="C72" i="4"/>
  <c r="D72" i="4"/>
  <c r="E72" i="4"/>
  <c r="F72" i="4"/>
  <c r="C73" i="4"/>
  <c r="D73" i="4"/>
  <c r="E73" i="4"/>
  <c r="F73" i="4"/>
  <c r="C74" i="4"/>
  <c r="D74" i="4"/>
  <c r="E74" i="4"/>
  <c r="F74" i="4"/>
  <c r="C75" i="4"/>
  <c r="D75" i="4"/>
  <c r="E75" i="4"/>
  <c r="F75" i="4"/>
  <c r="C76" i="4"/>
  <c r="D76" i="4"/>
  <c r="E76" i="4"/>
  <c r="F76" i="4"/>
  <c r="C77" i="4"/>
  <c r="D77" i="4"/>
  <c r="E77" i="4"/>
  <c r="F77" i="4"/>
  <c r="C78" i="4"/>
  <c r="D78" i="4"/>
  <c r="E78" i="4"/>
  <c r="F78" i="4"/>
  <c r="C79" i="4"/>
  <c r="D79" i="4"/>
  <c r="E79" i="4"/>
  <c r="F79" i="4"/>
  <c r="C80" i="4"/>
  <c r="D80" i="4"/>
  <c r="E80" i="4"/>
  <c r="F80" i="4"/>
  <c r="C81" i="4"/>
  <c r="D81" i="4"/>
  <c r="E81" i="4"/>
  <c r="F81" i="4"/>
  <c r="C82" i="4"/>
  <c r="D82" i="4"/>
  <c r="E82" i="4"/>
  <c r="F82" i="4"/>
  <c r="C83" i="4"/>
  <c r="D83" i="4"/>
  <c r="E83" i="4"/>
  <c r="F83" i="4"/>
  <c r="C84" i="4"/>
  <c r="D84" i="4"/>
  <c r="E84" i="4"/>
  <c r="F84" i="4"/>
  <c r="C85" i="4"/>
  <c r="D85" i="4"/>
  <c r="E85" i="4"/>
  <c r="F85" i="4"/>
  <c r="C86" i="4"/>
  <c r="D86" i="4"/>
  <c r="E86" i="4"/>
  <c r="F86" i="4"/>
  <c r="C87" i="4"/>
  <c r="D87" i="4"/>
  <c r="E87" i="4"/>
  <c r="F87" i="4"/>
  <c r="C88" i="4"/>
  <c r="D88" i="4"/>
  <c r="E88" i="4"/>
  <c r="F88" i="4"/>
  <c r="C89" i="4"/>
  <c r="D89" i="4"/>
  <c r="E89" i="4"/>
  <c r="F89" i="4"/>
  <c r="C90" i="4"/>
  <c r="D90" i="4"/>
  <c r="E90" i="4"/>
  <c r="F90" i="4"/>
  <c r="C91" i="4"/>
  <c r="D91" i="4"/>
  <c r="E91" i="4"/>
  <c r="F91" i="4"/>
  <c r="C92" i="4"/>
  <c r="D92" i="4"/>
  <c r="E92" i="4"/>
  <c r="F92" i="4"/>
  <c r="C93" i="4"/>
  <c r="D93" i="4"/>
  <c r="E93" i="4"/>
  <c r="F93" i="4"/>
  <c r="C94" i="4"/>
  <c r="D94" i="4"/>
  <c r="E94" i="4"/>
  <c r="F94" i="4"/>
  <c r="C95" i="4"/>
  <c r="D95" i="4"/>
  <c r="E95" i="4"/>
  <c r="F95" i="4"/>
  <c r="C96" i="4"/>
  <c r="D96" i="4"/>
  <c r="E96" i="4"/>
  <c r="F96" i="4"/>
  <c r="C97" i="4"/>
  <c r="D97" i="4"/>
  <c r="E97" i="4"/>
  <c r="F97" i="4"/>
  <c r="C98" i="4"/>
  <c r="D98" i="4"/>
  <c r="E98" i="4"/>
  <c r="F98" i="4"/>
  <c r="C99" i="4"/>
  <c r="D99" i="4"/>
  <c r="E99" i="4"/>
  <c r="F99" i="4"/>
  <c r="C100" i="4"/>
  <c r="D100" i="4"/>
  <c r="E100" i="4"/>
  <c r="F100" i="4"/>
  <c r="C101" i="4"/>
  <c r="D101" i="4"/>
  <c r="E101" i="4"/>
  <c r="F101" i="4"/>
  <c r="C102" i="4"/>
  <c r="D102" i="4"/>
  <c r="E102" i="4"/>
  <c r="F102" i="4"/>
  <c r="C103" i="4"/>
  <c r="D103" i="4"/>
  <c r="E103" i="4"/>
  <c r="F103" i="4"/>
  <c r="C104" i="4"/>
  <c r="D104" i="4"/>
  <c r="E104" i="4"/>
  <c r="F104" i="4"/>
  <c r="C105" i="4"/>
  <c r="D105" i="4"/>
  <c r="E105" i="4"/>
  <c r="F105" i="4"/>
  <c r="C106" i="4"/>
  <c r="D106" i="4"/>
  <c r="E106" i="4"/>
  <c r="F106" i="4"/>
  <c r="C107" i="4"/>
  <c r="D107" i="4"/>
  <c r="E107" i="4"/>
  <c r="F107" i="4"/>
  <c r="C108" i="4"/>
  <c r="D108" i="4"/>
  <c r="E108" i="4"/>
  <c r="F108" i="4"/>
  <c r="C109" i="4"/>
  <c r="D109" i="4"/>
  <c r="E109" i="4"/>
  <c r="F109" i="4"/>
  <c r="C110" i="4"/>
  <c r="D110" i="4"/>
  <c r="E110" i="4"/>
  <c r="F110" i="4"/>
  <c r="C111" i="4"/>
  <c r="D111" i="4"/>
  <c r="E111" i="4"/>
  <c r="F111" i="4"/>
  <c r="C112" i="4"/>
  <c r="D112" i="4"/>
  <c r="E112" i="4"/>
  <c r="F112" i="4"/>
  <c r="C113" i="4"/>
  <c r="D113" i="4"/>
  <c r="E113" i="4"/>
  <c r="F113" i="4"/>
  <c r="C114" i="4"/>
  <c r="D114" i="4"/>
  <c r="E114" i="4"/>
  <c r="F114" i="4"/>
  <c r="C115" i="4"/>
  <c r="D115" i="4"/>
  <c r="E115" i="4"/>
  <c r="F115" i="4"/>
  <c r="C116" i="4"/>
  <c r="D116" i="4"/>
  <c r="E116" i="4"/>
  <c r="F116" i="4"/>
  <c r="C117" i="4"/>
  <c r="D117" i="4"/>
  <c r="E117" i="4"/>
  <c r="F117" i="4"/>
  <c r="C118" i="4"/>
  <c r="D118" i="4"/>
  <c r="E118" i="4"/>
  <c r="F118" i="4"/>
  <c r="C119" i="4"/>
  <c r="D119" i="4"/>
  <c r="E119" i="4"/>
  <c r="F119" i="4"/>
  <c r="C120" i="4"/>
  <c r="D120" i="4"/>
  <c r="E120" i="4"/>
  <c r="F120" i="4"/>
  <c r="C121" i="4"/>
  <c r="D121" i="4"/>
  <c r="E121" i="4"/>
  <c r="F121" i="4"/>
  <c r="C122" i="4"/>
  <c r="D122" i="4"/>
  <c r="E122" i="4"/>
  <c r="F122" i="4"/>
  <c r="C123" i="4"/>
  <c r="D123" i="4"/>
  <c r="E123" i="4"/>
  <c r="F123" i="4"/>
  <c r="C124" i="4"/>
  <c r="D124" i="4"/>
  <c r="E124" i="4"/>
  <c r="F124" i="4"/>
  <c r="C125" i="4"/>
  <c r="D125" i="4"/>
  <c r="E125" i="4"/>
  <c r="F125" i="4"/>
  <c r="C126" i="4"/>
  <c r="D126" i="4"/>
  <c r="E126" i="4"/>
  <c r="F126" i="4"/>
  <c r="C127" i="4"/>
  <c r="D127" i="4"/>
  <c r="E127" i="4"/>
  <c r="F127" i="4"/>
  <c r="C128" i="4"/>
  <c r="D128" i="4"/>
  <c r="E128" i="4"/>
  <c r="F128" i="4"/>
  <c r="C129" i="4"/>
  <c r="D129" i="4"/>
  <c r="E129" i="4"/>
  <c r="F129" i="4"/>
  <c r="C130" i="4"/>
  <c r="D130" i="4"/>
  <c r="E130" i="4"/>
  <c r="F130" i="4"/>
  <c r="C131" i="4"/>
  <c r="D131" i="4"/>
  <c r="E131" i="4"/>
  <c r="F131" i="4"/>
  <c r="C132" i="4"/>
  <c r="D132" i="4"/>
  <c r="E132" i="4"/>
  <c r="F132" i="4"/>
  <c r="C133" i="4"/>
  <c r="D133" i="4"/>
  <c r="E133" i="4"/>
  <c r="F133" i="4"/>
  <c r="C134" i="4"/>
  <c r="D134" i="4"/>
  <c r="E134" i="4"/>
  <c r="F134" i="4"/>
  <c r="C135" i="4"/>
  <c r="D135" i="4"/>
  <c r="E135" i="4"/>
  <c r="F135" i="4"/>
  <c r="C136" i="4"/>
  <c r="D136" i="4"/>
  <c r="E136" i="4"/>
  <c r="F136" i="4"/>
  <c r="C137" i="4"/>
  <c r="D137" i="4"/>
  <c r="E137" i="4"/>
  <c r="F137" i="4"/>
  <c r="C138" i="4"/>
  <c r="D138" i="4"/>
  <c r="E138" i="4"/>
  <c r="F138" i="4"/>
  <c r="C139" i="4"/>
  <c r="D139" i="4"/>
  <c r="E139" i="4"/>
  <c r="F139" i="4"/>
  <c r="C140" i="4"/>
  <c r="D140" i="4"/>
  <c r="E140" i="4"/>
  <c r="F140" i="4"/>
  <c r="C141" i="4"/>
  <c r="D141" i="4"/>
  <c r="E141" i="4"/>
  <c r="F141" i="4"/>
  <c r="C142" i="4"/>
  <c r="D142" i="4"/>
  <c r="E142" i="4"/>
  <c r="F142" i="4"/>
  <c r="C143" i="4"/>
  <c r="D143" i="4"/>
  <c r="E143" i="4"/>
  <c r="F143" i="4"/>
  <c r="C144" i="4"/>
  <c r="D144" i="4"/>
  <c r="E144" i="4"/>
  <c r="F144" i="4"/>
  <c r="C145" i="4"/>
  <c r="D145" i="4"/>
  <c r="E145" i="4"/>
  <c r="F145" i="4"/>
  <c r="C146" i="4"/>
  <c r="D146" i="4"/>
  <c r="E146" i="4"/>
  <c r="F146" i="4"/>
  <c r="C147" i="4"/>
  <c r="D147" i="4"/>
  <c r="E147" i="4"/>
  <c r="F147" i="4"/>
  <c r="C148" i="4"/>
  <c r="D148" i="4"/>
  <c r="E148" i="4"/>
  <c r="F148" i="4"/>
  <c r="C149" i="4"/>
  <c r="D149" i="4"/>
  <c r="E149" i="4"/>
  <c r="F149" i="4"/>
  <c r="C150" i="4"/>
  <c r="D150" i="4"/>
  <c r="E150" i="4"/>
  <c r="F150" i="4"/>
  <c r="C151" i="4"/>
  <c r="D151" i="4"/>
  <c r="E151" i="4"/>
  <c r="F151" i="4"/>
  <c r="C152" i="4"/>
  <c r="D152" i="4"/>
  <c r="E152" i="4"/>
  <c r="F152" i="4"/>
  <c r="C153" i="4"/>
  <c r="D153" i="4"/>
  <c r="E153" i="4"/>
  <c r="F153" i="4"/>
  <c r="C154" i="4"/>
  <c r="D154" i="4"/>
  <c r="E154" i="4"/>
  <c r="F154" i="4"/>
  <c r="C155" i="4"/>
  <c r="D155" i="4"/>
  <c r="E155" i="4"/>
  <c r="F155" i="4"/>
  <c r="C156" i="4"/>
  <c r="D156" i="4"/>
  <c r="E156" i="4"/>
  <c r="F156" i="4"/>
  <c r="C157" i="4"/>
  <c r="D157" i="4"/>
  <c r="E157" i="4"/>
  <c r="F157" i="4"/>
  <c r="C158" i="4"/>
  <c r="D158" i="4"/>
  <c r="E158" i="4"/>
  <c r="F158" i="4"/>
  <c r="C159" i="4"/>
  <c r="D159" i="4"/>
  <c r="E159" i="4"/>
  <c r="F159" i="4"/>
  <c r="C160" i="4"/>
  <c r="D160" i="4"/>
  <c r="E160" i="4"/>
  <c r="F160" i="4"/>
  <c r="C161" i="4"/>
  <c r="D161" i="4"/>
  <c r="E161" i="4"/>
  <c r="F161" i="4"/>
  <c r="C162" i="4"/>
  <c r="D162" i="4"/>
  <c r="E162" i="4"/>
  <c r="F162" i="4"/>
  <c r="C163" i="4"/>
  <c r="D163" i="4"/>
  <c r="E163" i="4"/>
  <c r="F163" i="4"/>
  <c r="C164" i="4"/>
  <c r="D164" i="4"/>
  <c r="E164" i="4"/>
  <c r="F164" i="4"/>
  <c r="C165" i="4"/>
  <c r="D165" i="4"/>
  <c r="E165" i="4"/>
  <c r="F165" i="4"/>
  <c r="C166" i="4"/>
  <c r="D166" i="4"/>
  <c r="E166" i="4"/>
  <c r="F166" i="4"/>
  <c r="C167" i="4"/>
  <c r="D167" i="4"/>
  <c r="E167" i="4"/>
  <c r="F167" i="4"/>
  <c r="C168" i="4"/>
  <c r="D168" i="4"/>
  <c r="E168" i="4"/>
  <c r="F168" i="4"/>
  <c r="C169" i="4"/>
  <c r="D169" i="4"/>
  <c r="E169" i="4"/>
  <c r="F169" i="4"/>
  <c r="C170" i="4"/>
  <c r="D170" i="4"/>
  <c r="E170" i="4"/>
  <c r="F170" i="4"/>
  <c r="C171" i="4"/>
  <c r="D171" i="4"/>
  <c r="E171" i="4"/>
  <c r="F171" i="4"/>
  <c r="C172" i="4"/>
  <c r="D172" i="4"/>
  <c r="E172" i="4"/>
  <c r="F172" i="4"/>
  <c r="C173" i="4"/>
  <c r="D173" i="4"/>
  <c r="E173" i="4"/>
  <c r="F173" i="4"/>
  <c r="C174" i="4"/>
  <c r="D174" i="4"/>
  <c r="E174" i="4"/>
  <c r="F174" i="4"/>
  <c r="C175" i="4"/>
  <c r="D175" i="4"/>
  <c r="E175" i="4"/>
  <c r="F175" i="4"/>
  <c r="C176" i="4"/>
  <c r="D176" i="4"/>
  <c r="E176" i="4"/>
  <c r="F176" i="4"/>
  <c r="C177" i="4"/>
  <c r="D177" i="4"/>
  <c r="E177" i="4"/>
  <c r="F177" i="4"/>
  <c r="C178" i="4"/>
  <c r="D178" i="4"/>
  <c r="E178" i="4"/>
  <c r="F178" i="4"/>
  <c r="C179" i="4"/>
  <c r="D179" i="4"/>
  <c r="E179" i="4"/>
  <c r="F179" i="4"/>
  <c r="C180" i="4"/>
  <c r="D180" i="4"/>
  <c r="E180" i="4"/>
  <c r="F180" i="4"/>
  <c r="C181" i="4"/>
  <c r="D181" i="4"/>
  <c r="E181" i="4"/>
  <c r="F181" i="4"/>
  <c r="C182" i="4"/>
  <c r="D182" i="4"/>
  <c r="E182" i="4"/>
  <c r="F182" i="4"/>
  <c r="C183" i="4"/>
  <c r="D183" i="4"/>
  <c r="E183" i="4"/>
  <c r="F183" i="4"/>
  <c r="C184" i="4"/>
  <c r="D184" i="4"/>
  <c r="E184" i="4"/>
  <c r="F184" i="4"/>
  <c r="C185" i="4"/>
  <c r="D185" i="4"/>
  <c r="E185" i="4"/>
  <c r="F185" i="4"/>
  <c r="C186" i="4"/>
  <c r="D186" i="4"/>
  <c r="E186" i="4"/>
  <c r="F186" i="4"/>
  <c r="C187" i="4"/>
  <c r="D187" i="4"/>
  <c r="E187" i="4"/>
  <c r="F187" i="4"/>
  <c r="C188" i="4"/>
  <c r="D188" i="4"/>
  <c r="E188" i="4"/>
  <c r="F188" i="4"/>
  <c r="C189" i="4"/>
  <c r="D189" i="4"/>
  <c r="E189" i="4"/>
  <c r="F189" i="4"/>
  <c r="C190" i="4"/>
  <c r="D190" i="4"/>
  <c r="E190" i="4"/>
  <c r="F190" i="4"/>
  <c r="C191" i="4"/>
  <c r="D191" i="4"/>
  <c r="E191" i="4"/>
  <c r="F191" i="4"/>
  <c r="C192" i="4"/>
  <c r="D192" i="4"/>
  <c r="E192" i="4"/>
  <c r="F192" i="4"/>
  <c r="C193" i="4"/>
  <c r="D193" i="4"/>
  <c r="E193" i="4"/>
  <c r="F193" i="4"/>
  <c r="C194" i="4"/>
  <c r="D194" i="4"/>
  <c r="E194" i="4"/>
  <c r="F194" i="4"/>
  <c r="C195" i="4"/>
  <c r="D195" i="4"/>
  <c r="E195" i="4"/>
  <c r="F195" i="4"/>
  <c r="C196" i="4"/>
  <c r="D196" i="4"/>
  <c r="E196" i="4"/>
  <c r="F196" i="4"/>
  <c r="C197" i="4"/>
  <c r="D197" i="4"/>
  <c r="E197" i="4"/>
  <c r="F197" i="4"/>
  <c r="C198" i="4"/>
  <c r="D198" i="4"/>
  <c r="E198" i="4"/>
  <c r="F198" i="4"/>
  <c r="C199" i="4"/>
  <c r="D199" i="4"/>
  <c r="E199" i="4"/>
  <c r="F199" i="4"/>
  <c r="C200" i="4"/>
  <c r="D200" i="4"/>
  <c r="E200" i="4"/>
  <c r="F200" i="4"/>
  <c r="C201" i="4"/>
  <c r="D201" i="4"/>
  <c r="E201" i="4"/>
  <c r="F201" i="4"/>
  <c r="C202" i="4"/>
  <c r="D202" i="4"/>
  <c r="E202" i="4"/>
  <c r="F202" i="4"/>
  <c r="C203" i="4"/>
  <c r="D203" i="4"/>
  <c r="E203" i="4"/>
  <c r="F203" i="4"/>
  <c r="C204" i="4"/>
  <c r="D204" i="4"/>
  <c r="E204" i="4"/>
  <c r="F204" i="4"/>
  <c r="C205" i="4"/>
  <c r="D205" i="4"/>
  <c r="E205" i="4"/>
  <c r="F205" i="4"/>
  <c r="C206" i="4"/>
  <c r="D206" i="4"/>
  <c r="E206" i="4"/>
  <c r="F206" i="4"/>
  <c r="C207" i="4"/>
  <c r="D207" i="4"/>
  <c r="E207" i="4"/>
  <c r="F207" i="4"/>
  <c r="C208" i="4"/>
  <c r="D208" i="4"/>
  <c r="E208" i="4"/>
  <c r="F208" i="4"/>
  <c r="C209" i="4"/>
  <c r="D209" i="4"/>
  <c r="E209" i="4"/>
  <c r="F209" i="4"/>
  <c r="C210" i="4"/>
  <c r="D210" i="4"/>
  <c r="E210" i="4"/>
  <c r="F210" i="4"/>
  <c r="C211" i="4"/>
  <c r="D211" i="4"/>
  <c r="E211" i="4"/>
  <c r="F211" i="4"/>
  <c r="C212" i="4"/>
  <c r="D212" i="4"/>
  <c r="E212" i="4"/>
  <c r="F212" i="4"/>
  <c r="C213" i="4"/>
  <c r="D213" i="4"/>
  <c r="E213" i="4"/>
  <c r="F213" i="4"/>
  <c r="C214" i="4"/>
  <c r="D214" i="4"/>
  <c r="E214" i="4"/>
  <c r="F214" i="4"/>
  <c r="C215" i="4"/>
  <c r="D215" i="4"/>
  <c r="E215" i="4"/>
  <c r="F215" i="4"/>
  <c r="C216" i="4"/>
  <c r="D216" i="4"/>
  <c r="E216" i="4"/>
  <c r="F216" i="4"/>
  <c r="C217" i="4"/>
  <c r="D217" i="4"/>
  <c r="E217" i="4"/>
  <c r="F217" i="4"/>
  <c r="C218" i="4"/>
  <c r="D218" i="4"/>
  <c r="E218" i="4"/>
  <c r="F218" i="4"/>
  <c r="C219" i="4"/>
  <c r="D219" i="4"/>
  <c r="E219" i="4"/>
  <c r="F219" i="4"/>
  <c r="C220" i="4"/>
  <c r="D220" i="4"/>
  <c r="E220" i="4"/>
  <c r="F220" i="4"/>
  <c r="C221" i="4"/>
  <c r="D221" i="4"/>
  <c r="E221" i="4"/>
  <c r="F221" i="4"/>
  <c r="C222" i="4"/>
  <c r="D222" i="4"/>
  <c r="E222" i="4"/>
  <c r="F222" i="4"/>
  <c r="C2" i="4"/>
  <c r="D2" i="4"/>
  <c r="E2" i="4"/>
  <c r="F2" i="4"/>
  <c r="B2" i="4"/>
  <c r="B3" i="4"/>
  <c r="B4" i="4"/>
  <c r="B5" i="4"/>
  <c r="B6" i="4"/>
  <c r="B7" i="4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54" i="4"/>
  <c r="B55" i="4"/>
  <c r="B56" i="4"/>
  <c r="B57" i="4"/>
  <c r="B58" i="4"/>
  <c r="B59" i="4"/>
  <c r="B60" i="4"/>
  <c r="B61" i="4"/>
  <c r="B62" i="4"/>
  <c r="B63" i="4"/>
  <c r="B64" i="4"/>
  <c r="B65" i="4"/>
  <c r="B66" i="4"/>
  <c r="B67" i="4"/>
  <c r="B68" i="4"/>
  <c r="B69" i="4"/>
  <c r="B70" i="4"/>
  <c r="B71" i="4"/>
  <c r="B72" i="4"/>
  <c r="B73" i="4"/>
  <c r="B74" i="4"/>
  <c r="B75" i="4"/>
  <c r="B76" i="4"/>
  <c r="B77" i="4"/>
  <c r="B78" i="4"/>
  <c r="B79" i="4"/>
  <c r="B80" i="4"/>
  <c r="B81" i="4"/>
  <c r="B82" i="4"/>
  <c r="B83" i="4"/>
  <c r="B84" i="4"/>
  <c r="B85" i="4"/>
  <c r="B86" i="4"/>
  <c r="B87" i="4"/>
  <c r="B88" i="4"/>
  <c r="B89" i="4"/>
  <c r="B90" i="4"/>
  <c r="B91" i="4"/>
  <c r="B92" i="4"/>
  <c r="B93" i="4"/>
  <c r="B94" i="4"/>
  <c r="B95" i="4"/>
  <c r="B96" i="4"/>
  <c r="B97" i="4"/>
  <c r="B98" i="4"/>
  <c r="B99" i="4"/>
  <c r="B100" i="4"/>
  <c r="B101" i="4"/>
  <c r="B102" i="4"/>
  <c r="B103" i="4"/>
  <c r="B104" i="4"/>
  <c r="B105" i="4"/>
  <c r="B106" i="4"/>
  <c r="B107" i="4"/>
  <c r="B108" i="4"/>
  <c r="B109" i="4"/>
  <c r="B110" i="4"/>
  <c r="B111" i="4"/>
  <c r="B112" i="4"/>
  <c r="B113" i="4"/>
  <c r="B114" i="4"/>
  <c r="B115" i="4"/>
  <c r="B116" i="4"/>
  <c r="B117" i="4"/>
  <c r="B118" i="4"/>
  <c r="B119" i="4"/>
  <c r="B120" i="4"/>
  <c r="B121" i="4"/>
  <c r="B122" i="4"/>
  <c r="B123" i="4"/>
  <c r="B124" i="4"/>
  <c r="B125" i="4"/>
  <c r="B126" i="4"/>
  <c r="B127" i="4"/>
  <c r="B128" i="4"/>
  <c r="B129" i="4"/>
  <c r="B130" i="4"/>
  <c r="B131" i="4"/>
  <c r="B132" i="4"/>
  <c r="B133" i="4"/>
  <c r="B134" i="4"/>
  <c r="B135" i="4"/>
  <c r="B136" i="4"/>
  <c r="B137" i="4"/>
  <c r="B138" i="4"/>
  <c r="B139" i="4"/>
  <c r="B140" i="4"/>
  <c r="B141" i="4"/>
  <c r="B142" i="4"/>
  <c r="B143" i="4"/>
  <c r="B144" i="4"/>
  <c r="B145" i="4"/>
  <c r="B146" i="4"/>
  <c r="B147" i="4"/>
  <c r="B148" i="4"/>
  <c r="B149" i="4"/>
  <c r="B150" i="4"/>
  <c r="B151" i="4"/>
  <c r="B152" i="4"/>
  <c r="B153" i="4"/>
  <c r="B154" i="4"/>
  <c r="B155" i="4"/>
  <c r="B156" i="4"/>
  <c r="B157" i="4"/>
  <c r="B158" i="4"/>
  <c r="B159" i="4"/>
  <c r="B160" i="4"/>
  <c r="B161" i="4"/>
  <c r="B162" i="4"/>
  <c r="B163" i="4"/>
  <c r="B164" i="4"/>
  <c r="B165" i="4"/>
  <c r="B166" i="4"/>
  <c r="B167" i="4"/>
  <c r="B168" i="4"/>
  <c r="B169" i="4"/>
  <c r="B170" i="4"/>
  <c r="B171" i="4"/>
  <c r="B172" i="4"/>
  <c r="B173" i="4"/>
  <c r="B174" i="4"/>
  <c r="B175" i="4"/>
  <c r="B176" i="4"/>
  <c r="B177" i="4"/>
  <c r="B178" i="4"/>
  <c r="B179" i="4"/>
  <c r="B180" i="4"/>
  <c r="B181" i="4"/>
  <c r="B182" i="4"/>
  <c r="B183" i="4"/>
  <c r="B184" i="4"/>
  <c r="B185" i="4"/>
  <c r="B186" i="4"/>
  <c r="B187" i="4"/>
  <c r="B188" i="4"/>
  <c r="B189" i="4"/>
  <c r="B190" i="4"/>
  <c r="B191" i="4"/>
  <c r="B192" i="4"/>
  <c r="B193" i="4"/>
  <c r="B194" i="4"/>
  <c r="B195" i="4"/>
  <c r="B196" i="4"/>
  <c r="B197" i="4"/>
  <c r="B198" i="4"/>
  <c r="B199" i="4"/>
  <c r="B200" i="4"/>
  <c r="B201" i="4"/>
  <c r="B202" i="4"/>
  <c r="B203" i="4"/>
  <c r="B204" i="4"/>
  <c r="B205" i="4"/>
  <c r="B206" i="4"/>
  <c r="B207" i="4"/>
  <c r="B208" i="4"/>
  <c r="B209" i="4"/>
  <c r="B210" i="4"/>
  <c r="B211" i="4"/>
  <c r="B212" i="4"/>
  <c r="B213" i="4"/>
  <c r="B214" i="4"/>
  <c r="B215" i="4"/>
  <c r="B216" i="4"/>
  <c r="B217" i="4"/>
  <c r="B218" i="4"/>
  <c r="B219" i="4"/>
  <c r="B220" i="4"/>
  <c r="B221" i="4"/>
  <c r="B222" i="4"/>
  <c r="D2" i="3"/>
  <c r="F3" i="3"/>
  <c r="F4" i="3"/>
  <c r="F5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E3" i="3"/>
  <c r="E4" i="3"/>
  <c r="E5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D3" i="3"/>
  <c r="D4" i="3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C3" i="3"/>
  <c r="C4" i="3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" i="3"/>
  <c r="E2" i="3"/>
  <c r="F2" i="3"/>
  <c r="B3" i="3"/>
  <c r="B4" i="3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" i="3"/>
</calcChain>
</file>

<file path=xl/sharedStrings.xml><?xml version="1.0" encoding="utf-8"?>
<sst xmlns="http://schemas.openxmlformats.org/spreadsheetml/2006/main" count="518" uniqueCount="250">
  <si>
    <t>Entry Point</t>
  </si>
  <si>
    <t>Exit Point</t>
  </si>
  <si>
    <t>Avonmouth</t>
  </si>
  <si>
    <t>Bacton IP</t>
  </si>
  <si>
    <t>Bacton UKCS</t>
  </si>
  <si>
    <t>Burton Point</t>
  </si>
  <si>
    <t>Barrow</t>
  </si>
  <si>
    <t>Barton Stacey</t>
  </si>
  <si>
    <t>Canonbie</t>
  </si>
  <si>
    <t>Cheshire</t>
  </si>
  <si>
    <t>Caythorpe</t>
  </si>
  <si>
    <t>Dynevor Arms</t>
  </si>
  <si>
    <t>Easington (not incl. Rough)</t>
  </si>
  <si>
    <t>Fleetwood</t>
  </si>
  <si>
    <t>Glenmavis</t>
  </si>
  <si>
    <t>Garton</t>
  </si>
  <si>
    <t>Hole House Farm</t>
  </si>
  <si>
    <t>Hatfield Moor (onshore)</t>
  </si>
  <si>
    <t>Hornsea</t>
  </si>
  <si>
    <t>Hatfield Moor (storage)</t>
  </si>
  <si>
    <t>Isle of Grain</t>
  </si>
  <si>
    <t>Milford Haven</t>
  </si>
  <si>
    <t>Partington</t>
  </si>
  <si>
    <t>Rough</t>
  </si>
  <si>
    <t>St Fergus</t>
  </si>
  <si>
    <t>Teesside</t>
  </si>
  <si>
    <t>Theddlethorpe</t>
  </si>
  <si>
    <t>Wytch Farm</t>
  </si>
  <si>
    <t>Aberdeen</t>
  </si>
  <si>
    <t>Abson (Seabank Power Station phase I)</t>
  </si>
  <si>
    <t>Alrewas (EM)</t>
  </si>
  <si>
    <t>Alrewas (WM)</t>
  </si>
  <si>
    <t>Apache (Sage Black Start)</t>
  </si>
  <si>
    <t>Armadale</t>
  </si>
  <si>
    <t>Aspley</t>
  </si>
  <si>
    <t>Asselby</t>
  </si>
  <si>
    <t>Audley (NW)</t>
  </si>
  <si>
    <t>Audley (WM)</t>
  </si>
  <si>
    <t>Austrey</t>
  </si>
  <si>
    <t>Avonmouth Max Refill</t>
  </si>
  <si>
    <t>Aylesbeare</t>
  </si>
  <si>
    <t>Bacton</t>
  </si>
  <si>
    <t>Bacton (Baird)</t>
  </si>
  <si>
    <t>Bacton (BBL)</t>
  </si>
  <si>
    <t>Bacton (Great Yarmouth)</t>
  </si>
  <si>
    <t>Bacton (IUK)</t>
  </si>
  <si>
    <t>Baldersby</t>
  </si>
  <si>
    <t>Balgray</t>
  </si>
  <si>
    <t>Barking (Horndon)</t>
  </si>
  <si>
    <t>Barrow (Bains)</t>
  </si>
  <si>
    <t>Barrow (Black Start)</t>
  </si>
  <si>
    <t>Barrow (Gateway)</t>
  </si>
  <si>
    <t>Barton Stacey Max Refill (Humbly Grove)</t>
  </si>
  <si>
    <t>Bathgate</t>
  </si>
  <si>
    <t>Billingham ICI (Terra Billingham)</t>
  </si>
  <si>
    <t>Bishop Auckland</t>
  </si>
  <si>
    <t>Bishop Auckland (test facility)</t>
  </si>
  <si>
    <t>Blaby</t>
  </si>
  <si>
    <t>Blackness (BP Grangemouth)</t>
  </si>
  <si>
    <t>Blackrod</t>
  </si>
  <si>
    <t>Blyborough</t>
  </si>
  <si>
    <t>Blyborough (Brigg)</t>
  </si>
  <si>
    <t>Blyborough (Cottam)</t>
  </si>
  <si>
    <t>Braishfield A</t>
  </si>
  <si>
    <t>Braishfield B</t>
  </si>
  <si>
    <t>Brine Field (Teesside) Power Station</t>
  </si>
  <si>
    <t>Brisley</t>
  </si>
  <si>
    <t>Broxburn</t>
  </si>
  <si>
    <t>Burley Bank</t>
  </si>
  <si>
    <t>Burnhervie</t>
  </si>
  <si>
    <t>Burton Point (Connahs Quay)</t>
  </si>
  <si>
    <t>Caldecott</t>
  </si>
  <si>
    <t>Caldecott (Corby Power Station)</t>
  </si>
  <si>
    <t>Cambridge</t>
  </si>
  <si>
    <t>Careston</t>
  </si>
  <si>
    <t>Carrington (Partington) Power Station</t>
  </si>
  <si>
    <t>Centrax Industrial</t>
  </si>
  <si>
    <t>Cirencester</t>
  </si>
  <si>
    <t>Cockenzie Power Station</t>
  </si>
  <si>
    <t>Coffinswell</t>
  </si>
  <si>
    <t>Coldstream</t>
  </si>
  <si>
    <t>Corbridge</t>
  </si>
  <si>
    <t>Coryton 2 (Thames Haven) Power Station</t>
  </si>
  <si>
    <t>Cowpen Bewley</t>
  </si>
  <si>
    <t>Crawley Down</t>
  </si>
  <si>
    <t>Deborah Storage (Bacton)</t>
  </si>
  <si>
    <t>Deeside</t>
  </si>
  <si>
    <t>Didcot</t>
  </si>
  <si>
    <t>Dowlais</t>
  </si>
  <si>
    <t>Drakelow Power Station</t>
  </si>
  <si>
    <t>Drointon</t>
  </si>
  <si>
    <t>Drum</t>
  </si>
  <si>
    <t>Dyffryn Clydach</t>
  </si>
  <si>
    <t>Dynevor Max Refill</t>
  </si>
  <si>
    <t>Eastoft (Keadby Blackstart)</t>
  </si>
  <si>
    <t>Eastoft (Keadby)</t>
  </si>
  <si>
    <t>Easton Grey</t>
  </si>
  <si>
    <t>Ecclestone</t>
  </si>
  <si>
    <t>Elton</t>
  </si>
  <si>
    <t>Enron Billingham</t>
  </si>
  <si>
    <t>Epping Green (Enfield Energy, aka Brimsdown)</t>
  </si>
  <si>
    <t>Evesham</t>
  </si>
  <si>
    <t>Farningham</t>
  </si>
  <si>
    <t>Farningham B</t>
  </si>
  <si>
    <t>Ferny Knoll (AM Paper)</t>
  </si>
  <si>
    <t>Fiddington</t>
  </si>
  <si>
    <t>Ganstead</t>
  </si>
  <si>
    <t>Garton Max Refill (Aldbrough)</t>
  </si>
  <si>
    <t>Gilwern</t>
  </si>
  <si>
    <t>Glenmavis Max Refill</t>
  </si>
  <si>
    <t>Goole (Guardian Glass)</t>
  </si>
  <si>
    <t>Gosberton</t>
  </si>
  <si>
    <t>Gowkhall (Longannet)</t>
  </si>
  <si>
    <t>Grain Power Station</t>
  </si>
  <si>
    <t>Great Wilbraham</t>
  </si>
  <si>
    <t>Guyzance</t>
  </si>
  <si>
    <t>Hardwick</t>
  </si>
  <si>
    <t>Harwarden (Shotton, aka Shotton Paper)</t>
  </si>
  <si>
    <t>Hatfield Moor Max Refill</t>
  </si>
  <si>
    <t>Hatfield Power Station</t>
  </si>
  <si>
    <t>Hill Top Farm (Hole House Farm)</t>
  </si>
  <si>
    <t>Hole House Max Refill</t>
  </si>
  <si>
    <t>Holford</t>
  </si>
  <si>
    <t>Hollingsgreen (Hays Chemicals)</t>
  </si>
  <si>
    <t>Holmes Chapel</t>
  </si>
  <si>
    <t>Horndon</t>
  </si>
  <si>
    <t>Hornsea Max Refill</t>
  </si>
  <si>
    <t>Humbleton</t>
  </si>
  <si>
    <t>Hume</t>
  </si>
  <si>
    <t>Ilchester</t>
  </si>
  <si>
    <t>Ipsden</t>
  </si>
  <si>
    <t>Ipsden 2</t>
  </si>
  <si>
    <t>Keld</t>
  </si>
  <si>
    <t>Kenn</t>
  </si>
  <si>
    <t>Kinknockie</t>
  </si>
  <si>
    <t>Kirkstead</t>
  </si>
  <si>
    <t>Langage Power Station</t>
  </si>
  <si>
    <t>Langholm</t>
  </si>
  <si>
    <t>Lauderhill</t>
  </si>
  <si>
    <t>Leamington</t>
  </si>
  <si>
    <t>Little Burdon</t>
  </si>
  <si>
    <t>Littleton Drew</t>
  </si>
  <si>
    <t>Lockerbie</t>
  </si>
  <si>
    <t>Lower Quinton</t>
  </si>
  <si>
    <t>Lupton</t>
  </si>
  <si>
    <t>Luxborough Lane</t>
  </si>
  <si>
    <t>Lyneham (Choakford)</t>
  </si>
  <si>
    <t>Maelor</t>
  </si>
  <si>
    <t>Malpas</t>
  </si>
  <si>
    <t>Mappowder</t>
  </si>
  <si>
    <t>Marchwood Power Station</t>
  </si>
  <si>
    <t>Market Harborough</t>
  </si>
  <si>
    <t>Matching Green</t>
  </si>
  <si>
    <t>Medway (aka Isle of Grain Power Station, NOT Grain Power)</t>
  </si>
  <si>
    <t>Melkinthorpe</t>
  </si>
  <si>
    <t>Mickle Trafford</t>
  </si>
  <si>
    <t>Middle Stoke (Damhead Creek, aka Kingsnorth Power Station)</t>
  </si>
  <si>
    <t>Milwich</t>
  </si>
  <si>
    <t>Moffat (Irish Interconnector)</t>
  </si>
  <si>
    <t>Netherhowcleugh</t>
  </si>
  <si>
    <t>Pannal</t>
  </si>
  <si>
    <t>Partington Max Refill</t>
  </si>
  <si>
    <t>Paull</t>
  </si>
  <si>
    <t>Pembroke Power Station</t>
  </si>
  <si>
    <t>Peterborough (Peterborough Power Station)</t>
  </si>
  <si>
    <t>Peterborough Eye (Tee)</t>
  </si>
  <si>
    <t>Peters Green</t>
  </si>
  <si>
    <t>Peters Green South Mimms</t>
  </si>
  <si>
    <t>Phillips Petroleum, Teesside</t>
  </si>
  <si>
    <t>Pickering</t>
  </si>
  <si>
    <t>Pickmere (Winnington Power, aka Brunner Mond)</t>
  </si>
  <si>
    <t>Pitcairngreen</t>
  </si>
  <si>
    <t>Pucklechurch</t>
  </si>
  <si>
    <t>Rawcliffe</t>
  </si>
  <si>
    <t>Rollswood Kintore</t>
  </si>
  <si>
    <t>Roosecote Power Station (Barrow)</t>
  </si>
  <si>
    <t>Rosehill (Saltend Power Station)</t>
  </si>
  <si>
    <t>Ross (SW)</t>
  </si>
  <si>
    <t>Ross (WM)</t>
  </si>
  <si>
    <t>Roudham Heath</t>
  </si>
  <si>
    <t>Rough Max Refill</t>
  </si>
  <si>
    <t>Royston</t>
  </si>
  <si>
    <t>Rugby</t>
  </si>
  <si>
    <t>Ryehouse</t>
  </si>
  <si>
    <t>Saddle Bow (Kings Lynn)</t>
  </si>
  <si>
    <t>Saltend BPHP (BP Saltend HP)</t>
  </si>
  <si>
    <t>Saltfleetby Storage (Theddlethorpe)</t>
  </si>
  <si>
    <t>Saltwick Pressure Controlled</t>
  </si>
  <si>
    <t>Saltwick Volumetric Controlled</t>
  </si>
  <si>
    <t>Samlesbury</t>
  </si>
  <si>
    <t>Sandy Lane (Blackburn CHP, aka Sappi Paper Mill)</t>
  </si>
  <si>
    <t>Seabank (DN)</t>
  </si>
  <si>
    <t>Seabank (Seabank Power Station phase II)</t>
  </si>
  <si>
    <t>Seal Sands TGPP</t>
  </si>
  <si>
    <t>Sellafield Power Station</t>
  </si>
  <si>
    <t>Shellstar (aka Kemira, not Kemira CHP)</t>
  </si>
  <si>
    <t>Shorne</t>
  </si>
  <si>
    <t>Shotwick (Bridgewater Paper)</t>
  </si>
  <si>
    <t>Shustoke</t>
  </si>
  <si>
    <t>Silk Willoughby</t>
  </si>
  <si>
    <t>Soutra</t>
  </si>
  <si>
    <t>Spalding 2 (South Holland) Power Station</t>
  </si>
  <si>
    <t>St. Fergus (Peterhead)</t>
  </si>
  <si>
    <t>St. Fergus (Shell Blackstart)</t>
  </si>
  <si>
    <t>St. Neots (Little Barford)</t>
  </si>
  <si>
    <t>Stallingborough</t>
  </si>
  <si>
    <t>Stanford Le Hope (Coryton)</t>
  </si>
  <si>
    <t>Staythorpe</t>
  </si>
  <si>
    <t>Stranraer</t>
  </si>
  <si>
    <t>Stratford-upon-Avon</t>
  </si>
  <si>
    <t>Stublach (Cheshire)</t>
  </si>
  <si>
    <t>Sutton Bridge</t>
  </si>
  <si>
    <t>Sutton Bridge Power Station</t>
  </si>
  <si>
    <t>Tatsfield</t>
  </si>
  <si>
    <t>Teesside (BASF, aka BASF Teesside)</t>
  </si>
  <si>
    <t>Teesside Hydrogen</t>
  </si>
  <si>
    <t>Terra Nitrogen (aka ICI, Terra Severnside)</t>
  </si>
  <si>
    <t>Thornton Curtis (DN)</t>
  </si>
  <si>
    <t>Thornton Curtis (Humber Refinery, aka Immingham)</t>
  </si>
  <si>
    <t>Thornton Curtis (Killingholme)</t>
  </si>
  <si>
    <t>Thrintoft</t>
  </si>
  <si>
    <t>Tilbury Power Station</t>
  </si>
  <si>
    <t>Tonna (Baglan Bay)</t>
  </si>
  <si>
    <t>Towlaw</t>
  </si>
  <si>
    <t>Towton</t>
  </si>
  <si>
    <t>Trafford Power Station</t>
  </si>
  <si>
    <t>Tur Langton</t>
  </si>
  <si>
    <t>Upper Neeston (Milford Haven Refinery)</t>
  </si>
  <si>
    <t>Walesby</t>
  </si>
  <si>
    <t>Warburton</t>
  </si>
  <si>
    <t>West Burton Power Station</t>
  </si>
  <si>
    <t>West Winch</t>
  </si>
  <si>
    <t>Weston Point</t>
  </si>
  <si>
    <t>Weston Point (Castner Kelner, aka ICI Runcorn)</t>
  </si>
  <si>
    <t>Weston Point (Rocksavage)</t>
  </si>
  <si>
    <t>Wetheral</t>
  </si>
  <si>
    <t>Whitwell</t>
  </si>
  <si>
    <t>Willington Power Station</t>
  </si>
  <si>
    <t>Winkfield (NT)</t>
  </si>
  <si>
    <t>Winkfield (SE)</t>
  </si>
  <si>
    <t>Winkfield (SO)</t>
  </si>
  <si>
    <t>Wragg Marsh (Spalding)</t>
  </si>
  <si>
    <t>Wyre Power Station</t>
  </si>
  <si>
    <t>Yelverton</t>
  </si>
  <si>
    <t>Zeneca (ICI Avecia, aka 'Zenica')</t>
  </si>
  <si>
    <t xml:space="preserve">Raw CWD - Revenue - 10% Increase </t>
  </si>
  <si>
    <t>Raw CWD - Revenue - 10% Decrease</t>
  </si>
  <si>
    <t>Raw CWD - Capacity - 10% Increase</t>
  </si>
  <si>
    <t>Raw CWD - Capacity - 10% Decrease</t>
  </si>
  <si>
    <t>Raw CWD - Base Model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</si>
</sst>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164" fontId="0" fillId="0" borderId="0" xfId="0" applyNumberFormat="1" applyAlignment="1">
      <alignment horizontal="center" vertical="center"/>
    </xf>
    <xf numFmtId="164" fontId="0" fillId="0" borderId="0" xfId="1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9" fontId="0" fillId="0" borderId="0" xfId="1" applyNumberFormat="1" applyFont="1" applyAlignment="1">
      <alignment horizontal="center"/>
    </xf>
    <xf numFmtId="0" fontId="0" fillId="0" borderId="0" xfId="0" applyAlignment="1">
      <alignment horizontal="center"/>
    </xf>
    <xf numFmtId="9" fontId="0" fillId="0" borderId="0" xfId="1" applyFont="1" applyAlignment="1">
      <alignment horizontal="center"/>
    </xf>
  </cellXfs>
  <cellStyles count="2">
    <cellStyle name="Normal" xfId="0" builtinId="0"/>
    <cellStyle name="Percent" xfId="1" builtinId="5"/>
  </cellStyles>
  <dxfs count="32"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center" textRotation="0" wrapText="1" indent="0" justifyLastLine="0" shrinkToFit="0" readingOrder="0"/>
    </dxf>
    <dxf>
      <numFmt numFmtId="164" formatCode="0.0000"/>
      <alignment horizontal="center" vertical="center" textRotation="0" wrapText="0" indent="0" justifyLastLine="0" shrinkToFit="0" readingOrder="0"/>
    </dxf>
    <dxf>
      <numFmt numFmtId="164" formatCode="0.0000"/>
      <alignment horizontal="center" vertical="center" textRotation="0" wrapText="0" indent="0" justifyLastLine="0" shrinkToFit="0" readingOrder="0"/>
    </dxf>
    <dxf>
      <numFmt numFmtId="164" formatCode="0.0000"/>
      <alignment horizontal="center" vertical="center" textRotation="0" wrapText="0" indent="0" justifyLastLine="0" shrinkToFit="0" readingOrder="0"/>
    </dxf>
    <dxf>
      <numFmt numFmtId="164" formatCode="0.0000"/>
      <alignment horizontal="center" vertical="center" textRotation="0" wrapText="0" indent="0" justifyLastLine="0" shrinkToFit="0" readingOrder="0"/>
    </dxf>
    <dxf>
      <numFmt numFmtId="164" formatCode="0.0000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1" indent="0" justifyLastLine="0" shrinkToFit="0" readingOrder="0"/>
    </dxf>
    <dxf>
      <numFmt numFmtId="13" formatCode="0%"/>
      <alignment horizontal="center" vertical="bottom" textRotation="0" wrapText="0" indent="0" justifyLastLine="0" shrinkToFit="0" readingOrder="0"/>
    </dxf>
    <dxf>
      <numFmt numFmtId="13" formatCode="0%"/>
      <alignment horizontal="center" vertical="bottom" textRotation="0" wrapText="0" indent="0" justifyLastLine="0" shrinkToFit="0" readingOrder="0"/>
    </dxf>
    <dxf>
      <numFmt numFmtId="13" formatCode="0%"/>
      <alignment horizontal="center" vertical="bottom" textRotation="0" wrapText="0" indent="0" justifyLastLine="0" shrinkToFit="0" readingOrder="0"/>
    </dxf>
    <dxf>
      <numFmt numFmtId="13" formatCode="0%"/>
      <alignment horizontal="center" vertical="bottom" textRotation="0" wrapText="0" indent="0" justifyLastLine="0" shrinkToFit="0" readingOrder="0"/>
    </dxf>
    <dxf>
      <numFmt numFmtId="13" formatCode="0%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center" textRotation="0" wrapText="1" indent="0" justifyLastLine="0" shrinkToFit="0" readingOrder="0"/>
    </dxf>
    <dxf>
      <numFmt numFmtId="164" formatCode="0.0000"/>
      <alignment horizontal="center" vertical="center" textRotation="0" wrapText="0" indent="0" justifyLastLine="0" shrinkToFit="0" readingOrder="0"/>
    </dxf>
    <dxf>
      <numFmt numFmtId="164" formatCode="0.0000"/>
      <alignment horizontal="center" vertical="center" textRotation="0" wrapText="0" indent="0" justifyLastLine="0" shrinkToFit="0" readingOrder="0"/>
    </dxf>
    <dxf>
      <numFmt numFmtId="164" formatCode="0.0000"/>
      <alignment horizontal="center" vertical="center" textRotation="0" wrapText="0" indent="0" justifyLastLine="0" shrinkToFit="0" readingOrder="0"/>
    </dxf>
    <dxf>
      <numFmt numFmtId="164" formatCode="0.0000"/>
      <alignment horizontal="center" vertical="center" textRotation="0" wrapText="0" indent="0" justifyLastLine="0" shrinkToFit="0" readingOrder="0"/>
    </dxf>
    <dxf>
      <numFmt numFmtId="164" formatCode="0.0000"/>
      <alignment horizontal="center" vertical="center" textRotation="0" wrapText="0" indent="0" justifyLastLine="0" shrinkToFit="0" readingOrder="0"/>
    </dxf>
    <dxf>
      <alignment horizontal="center" textRotation="0" wrapText="0" indent="0" justifyLastLine="0" shrinkToFit="0" readingOrder="0"/>
    </dxf>
    <dxf>
      <alignment horizontal="center" textRotation="0" wrapText="0" indent="0" justifyLastLine="0" shrinkToFit="0" readingOrder="0"/>
    </dxf>
    <dxf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EntryPrices" displayName="EntryPrices" ref="A1:F27" totalsRowShown="0" headerRowDxfId="31" dataDxfId="30">
  <autoFilter ref="A1:F27" xr:uid="{00000000-0009-0000-0100-000002000000}"/>
  <tableColumns count="6">
    <tableColumn id="1" xr3:uid="{00000000-0010-0000-0000-000001000000}" name="Entry Point" dataDxfId="29"/>
    <tableColumn id="13" xr3:uid="{00000000-0010-0000-0000-00000D000000}" name="Raw CWD - Base Model" dataDxfId="28"/>
    <tableColumn id="9" xr3:uid="{00000000-0010-0000-0000-000009000000}" name="Raw CWD - Revenue - 10% Increase " dataDxfId="27"/>
    <tableColumn id="10" xr3:uid="{00000000-0010-0000-0000-00000A000000}" name="Raw CWD - Revenue - 10% Decrease" dataDxfId="26"/>
    <tableColumn id="11" xr3:uid="{00000000-0010-0000-0000-00000B000000}" name="Raw CWD - Capacity - 10% Increase" dataDxfId="25"/>
    <tableColumn id="12" xr3:uid="{00000000-0010-0000-0000-00000C000000}" name="Raw CWD - Capacity - 10% Decrease" dataDxfId="24"/>
  </tableColumns>
  <tableStyleInfo name="TableStyleMedium4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EntryPrices4" displayName="EntryPrices4" ref="A1:F27" totalsRowShown="0" headerRowDxfId="23" dataDxfId="22">
  <autoFilter ref="A1:F27" xr:uid="{00000000-0009-0000-0100-000003000000}"/>
  <tableColumns count="6">
    <tableColumn id="1" xr3:uid="{00000000-0010-0000-0100-000001000000}" name="Entry Point" dataDxfId="21"/>
    <tableColumn id="8" xr3:uid="{00000000-0010-0000-0100-000008000000}" name="Raw CWD - Base Model" dataDxfId="20">
      <calculatedColumnFormula>(EntryPrices[[#This Row],[Raw CWD - Base Model]]-EntryPrices[[#This Row],[Raw CWD - Base Model]:[Raw CWD - Base Model]])/EntryPrices[[#This Row],[Raw CWD - Base Model]:[Raw CWD - Base Model]]</calculatedColumnFormula>
    </tableColumn>
    <tableColumn id="9" xr3:uid="{00000000-0010-0000-0100-000009000000}" name="Raw CWD - Revenue - 10% Increase " dataDxfId="19">
      <calculatedColumnFormula>(EntryPrices[[#This Row],[Raw CWD - Revenue - 10% Increase ]]-EntryPrices[[#This Row],[Raw CWD - Base Model]:[Raw CWD - Base Model]])/EntryPrices[[#This Row],[Raw CWD - Base Model]:[Raw CWD - Base Model]]</calculatedColumnFormula>
    </tableColumn>
    <tableColumn id="10" xr3:uid="{00000000-0010-0000-0100-00000A000000}" name="Raw CWD - Revenue - 10% Decrease" dataDxfId="18">
      <calculatedColumnFormula>(EntryPrices[[#This Row],[Raw CWD - Revenue - 10% Decrease]]-EntryPrices[[#This Row],[Raw CWD - Base Model]:[Raw CWD - Base Model]])/EntryPrices[[#This Row],[Raw CWD - Base Model]:[Raw CWD - Base Model]]</calculatedColumnFormula>
    </tableColumn>
    <tableColumn id="11" xr3:uid="{00000000-0010-0000-0100-00000B000000}" name="Raw CWD - Capacity - 10% Increase" dataDxfId="17">
      <calculatedColumnFormula>(EntryPrices[[#This Row],[Raw CWD - Capacity - 10% Increase]]-EntryPrices[[#This Row],[Raw CWD - Base Model]:[Raw CWD - Base Model]])/EntryPrices[[#This Row],[Raw CWD - Base Model]:[Raw CWD - Base Model]]</calculatedColumnFormula>
    </tableColumn>
    <tableColumn id="12" xr3:uid="{00000000-0010-0000-0100-00000C000000}" name="Raw CWD - Capacity - 10% Decrease" dataDxfId="16">
      <calculatedColumnFormula>(EntryPrices[[#This Row],[Raw CWD - Capacity - 10% Decrease]]-EntryPrices[[#This Row],[Raw CWD - Base Model]:[Raw CWD - Base Model]])/EntryPrices[[#This Row],[Raw CWD - Base Model]:[Raw CWD - Base Model]]</calculatedColumnFormula>
    </tableColumn>
  </tableColumns>
  <tableStyleInfo name="TableStyleMedium4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2000000}" name="ExitPrices" displayName="ExitPrices" ref="A1:F222" totalsRowShown="0" headerRowDxfId="15" dataDxfId="14">
  <autoFilter ref="A1:F222" xr:uid="{00000000-0009-0000-0100-000001000000}"/>
  <tableColumns count="6">
    <tableColumn id="1" xr3:uid="{00000000-0010-0000-0200-000001000000}" name="Exit Point" dataDxfId="13"/>
    <tableColumn id="7" xr3:uid="{00000000-0010-0000-0200-000007000000}" name="Raw CWD - Base Model" dataDxfId="12"/>
    <tableColumn id="8" xr3:uid="{00000000-0010-0000-0200-000008000000}" name="Raw CWD - Revenue - 10% Increase " dataDxfId="11"/>
    <tableColumn id="9" xr3:uid="{00000000-0010-0000-0200-000009000000}" name="Raw CWD - Revenue - 10% Decrease" dataDxfId="10"/>
    <tableColumn id="10" xr3:uid="{00000000-0010-0000-0200-00000A000000}" name="Raw CWD - Capacity - 10% Increase" dataDxfId="9"/>
    <tableColumn id="11" xr3:uid="{00000000-0010-0000-0200-00000B000000}" name="Raw CWD - Capacity - 10% Decrease" dataDxfId="8"/>
  </tableColumns>
  <tableStyleInfo name="TableStyleMedium7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ExitPrices5" displayName="ExitPrices5" ref="A1:F222" totalsRowShown="0" headerRowDxfId="7" dataDxfId="6">
  <autoFilter ref="A1:F222" xr:uid="{00000000-0009-0000-0100-000004000000}"/>
  <tableColumns count="6">
    <tableColumn id="1" xr3:uid="{00000000-0010-0000-0300-000001000000}" name="Exit Point" dataDxfId="5"/>
    <tableColumn id="7" xr3:uid="{00000000-0010-0000-0300-000007000000}" name="Raw CWD - Base Model" dataDxfId="4" dataCellStyle="Percent">
      <calculatedColumnFormula>(ExitPrices[[#This Row],[Raw CWD - Base Model]]-ExitPrices[[#This Row],[Raw CWD - Base Model]:[Raw CWD - Base Model]])/ExitPrices[[#This Row],[Raw CWD - Base Model]:[Raw CWD - Base Model]]</calculatedColumnFormula>
    </tableColumn>
    <tableColumn id="8" xr3:uid="{00000000-0010-0000-0300-000008000000}" name="Raw CWD - Revenue - 10% Increase " dataDxfId="3" dataCellStyle="Percent">
      <calculatedColumnFormula>(ExitPrices[[#This Row],[Raw CWD - Revenue - 10% Increase ]]-ExitPrices[[#This Row],[Raw CWD - Base Model]:[Raw CWD - Base Model]])/ExitPrices[[#This Row],[Raw CWD - Base Model]:[Raw CWD - Base Model]]</calculatedColumnFormula>
    </tableColumn>
    <tableColumn id="9" xr3:uid="{00000000-0010-0000-0300-000009000000}" name="Raw CWD - Revenue - 10% Decrease" dataDxfId="2" dataCellStyle="Percent">
      <calculatedColumnFormula>(ExitPrices[[#This Row],[Raw CWD - Revenue - 10% Decrease]]-ExitPrices[[#This Row],[Raw CWD - Base Model]:[Raw CWD - Base Model]])/ExitPrices[[#This Row],[Raw CWD - Base Model]:[Raw CWD - Base Model]]</calculatedColumnFormula>
    </tableColumn>
    <tableColumn id="10" xr3:uid="{00000000-0010-0000-0300-00000A000000}" name="Raw CWD - Capacity - 10% Increase" dataDxfId="1" dataCellStyle="Percent">
      <calculatedColumnFormula>(ExitPrices[[#This Row],[Raw CWD - Capacity - 10% Increase]]-ExitPrices[[#This Row],[Raw CWD - Base Model]:[Raw CWD - Base Model]])/ExitPrices[[#This Row],[Raw CWD - Base Model]:[Raw CWD - Base Model]]</calculatedColumnFormula>
    </tableColumn>
    <tableColumn id="11" xr3:uid="{00000000-0010-0000-0300-00000B000000}" name="Raw CWD - Capacity - 10% Decrease" dataDxfId="0" dataCellStyle="Percent">
      <calculatedColumnFormula>(ExitPrices[[#This Row],[Raw CWD - Capacity - 10% Decrease]]-ExitPrices[[#This Row],[Raw CWD - Base Model]:[Raw CWD - Base Model]])/ExitPrices[[#This Row],[Raw CWD - Base Model]:[Raw CWD - Base Model]]</calculatedColumnFormula>
    </tableColumn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7"/>
  <sheetViews>
    <sheetView tabSelected="1" workbookViewId="0"/>
  </sheetViews>
  <sheetFormatPr baseColWidth="10" defaultColWidth="8.83203125" defaultRowHeight="15" x14ac:dyDescent="0.2"/>
  <cols>
    <col min="1" max="1" width="25" bestFit="1" customWidth="1"/>
    <col min="2" max="6" width="14.6640625" style="5" customWidth="1"/>
  </cols>
  <sheetData>
    <row r="1" spans="1:6" s="1" customFormat="1" ht="44.25" customHeight="1" x14ac:dyDescent="0.2">
      <c r="A1" s="2" t="s">
        <v>0</v>
      </c>
      <c r="B1" s="2" t="s">
        <v>249</v>
      </c>
      <c r="C1" s="2" t="s">
        <v>245</v>
      </c>
      <c r="D1" s="2" t="s">
        <v>246</v>
      </c>
      <c r="E1" s="2" t="s">
        <v>247</v>
      </c>
      <c r="F1" s="2" t="s">
        <v>248</v>
      </c>
    </row>
    <row r="2" spans="1:6" x14ac:dyDescent="0.2">
      <c r="A2" s="7" t="s">
        <v>2</v>
      </c>
      <c r="B2" s="3">
        <v>3.5652600077961707</v>
      </c>
      <c r="C2" s="3">
        <v>3.9217860085757876</v>
      </c>
      <c r="D2" s="3">
        <v>3.2087340070165533</v>
      </c>
      <c r="E2" s="3">
        <v>3.2411454616328843</v>
      </c>
      <c r="F2" s="3">
        <v>3.9614000086624124</v>
      </c>
    </row>
    <row r="3" spans="1:6" x14ac:dyDescent="0.2">
      <c r="A3" s="7" t="s">
        <v>3</v>
      </c>
      <c r="B3" s="3">
        <v>2.7679599661376448</v>
      </c>
      <c r="C3" s="3">
        <v>3.04475596275141</v>
      </c>
      <c r="D3" s="4">
        <v>2.4911639695238801</v>
      </c>
      <c r="E3" s="3">
        <v>2.5163272419433143</v>
      </c>
      <c r="F3" s="3">
        <v>3.0755110734862723</v>
      </c>
    </row>
    <row r="4" spans="1:6" x14ac:dyDescent="0.2">
      <c r="A4" s="7" t="s">
        <v>4</v>
      </c>
      <c r="B4" s="3">
        <v>2.7679599661376444</v>
      </c>
      <c r="C4" s="3">
        <v>3.0447559627514096</v>
      </c>
      <c r="D4" s="3">
        <v>2.4911639695238801</v>
      </c>
      <c r="E4" s="3">
        <v>2.5163272419433143</v>
      </c>
      <c r="F4" s="3">
        <v>3.0755110734862727</v>
      </c>
    </row>
    <row r="5" spans="1:6" x14ac:dyDescent="0.2">
      <c r="A5" s="7" t="s">
        <v>5</v>
      </c>
      <c r="B5" s="3">
        <v>3.2022843860606853</v>
      </c>
      <c r="C5" s="3">
        <v>3.5225128246667547</v>
      </c>
      <c r="D5" s="3">
        <v>2.8820559474546172</v>
      </c>
      <c r="E5" s="3">
        <v>2.9111676236915347</v>
      </c>
      <c r="F5" s="3">
        <v>3.5580937622896496</v>
      </c>
    </row>
    <row r="6" spans="1:6" x14ac:dyDescent="0.2">
      <c r="A6" s="7" t="s">
        <v>6</v>
      </c>
      <c r="B6" s="3">
        <v>3.4862096376215961</v>
      </c>
      <c r="C6" s="3">
        <v>3.8348306013837568</v>
      </c>
      <c r="D6" s="3">
        <v>3.1375886738594367</v>
      </c>
      <c r="E6" s="3">
        <v>3.1692814887469059</v>
      </c>
      <c r="F6" s="3">
        <v>3.8735662640239958</v>
      </c>
    </row>
    <row r="7" spans="1:6" x14ac:dyDescent="0.2">
      <c r="A7" s="7" t="s">
        <v>7</v>
      </c>
      <c r="B7" s="3">
        <v>3.4545434998563054</v>
      </c>
      <c r="C7" s="3">
        <v>3.7999978498419362</v>
      </c>
      <c r="D7" s="3">
        <v>3.109089149870675</v>
      </c>
      <c r="E7" s="3">
        <v>3.1404940907784602</v>
      </c>
      <c r="F7" s="3">
        <v>3.8383816665070065</v>
      </c>
    </row>
    <row r="8" spans="1:6" x14ac:dyDescent="0.2">
      <c r="A8" s="7" t="s">
        <v>8</v>
      </c>
      <c r="B8" s="3">
        <v>3.4682949996892187</v>
      </c>
      <c r="C8" s="3">
        <v>3.8151244996581415</v>
      </c>
      <c r="D8" s="3">
        <v>3.1214654997202969</v>
      </c>
      <c r="E8" s="3">
        <v>3.152995454262927</v>
      </c>
      <c r="F8" s="3">
        <v>3.8536611107658003</v>
      </c>
    </row>
    <row r="9" spans="1:6" x14ac:dyDescent="0.2">
      <c r="A9" s="7" t="s">
        <v>9</v>
      </c>
      <c r="B9" s="3">
        <v>2.8156239213020195</v>
      </c>
      <c r="C9" s="3">
        <v>3.0971863134322222</v>
      </c>
      <c r="D9" s="3">
        <v>2.5340615291718174</v>
      </c>
      <c r="E9" s="3">
        <v>2.5596581102745644</v>
      </c>
      <c r="F9" s="3">
        <v>3.1284710236689111</v>
      </c>
    </row>
    <row r="10" spans="1:6" x14ac:dyDescent="0.2">
      <c r="A10" s="7" t="s">
        <v>10</v>
      </c>
      <c r="B10" s="3">
        <v>2.6200214380383891</v>
      </c>
      <c r="C10" s="3">
        <v>2.8820235818422284</v>
      </c>
      <c r="D10" s="3">
        <v>2.3580192942345501</v>
      </c>
      <c r="E10" s="3">
        <v>2.3818376709439897</v>
      </c>
      <c r="F10" s="3">
        <v>2.9111349311537649</v>
      </c>
    </row>
    <row r="11" spans="1:6" x14ac:dyDescent="0.2">
      <c r="A11" s="7" t="s">
        <v>11</v>
      </c>
      <c r="B11" s="3">
        <v>3.8005703821373471</v>
      </c>
      <c r="C11" s="3">
        <v>4.1806274203510823</v>
      </c>
      <c r="D11" s="3">
        <v>3.4205133439236124</v>
      </c>
      <c r="E11" s="3">
        <v>3.4550639837612236</v>
      </c>
      <c r="F11" s="3">
        <v>4.222855980152608</v>
      </c>
    </row>
    <row r="12" spans="1:6" x14ac:dyDescent="0.2">
      <c r="A12" s="7" t="s">
        <v>12</v>
      </c>
      <c r="B12" s="3">
        <v>2.5826216939419422</v>
      </c>
      <c r="C12" s="3">
        <v>2.8408838633361366</v>
      </c>
      <c r="D12" s="3">
        <v>2.3243595245477477</v>
      </c>
      <c r="E12" s="3">
        <v>2.3478379035835832</v>
      </c>
      <c r="F12" s="3">
        <v>2.8695796599354897</v>
      </c>
    </row>
    <row r="13" spans="1:6" x14ac:dyDescent="0.2">
      <c r="A13" s="7" t="s">
        <v>13</v>
      </c>
      <c r="B13" s="3">
        <v>3.0587410707742202</v>
      </c>
      <c r="C13" s="3">
        <v>3.3646151778516433</v>
      </c>
      <c r="D13" s="3">
        <v>2.7528669636967984</v>
      </c>
      <c r="E13" s="3">
        <v>2.7806737007038373</v>
      </c>
      <c r="F13" s="3">
        <v>3.3986011897491326</v>
      </c>
    </row>
    <row r="14" spans="1:6" x14ac:dyDescent="0.2">
      <c r="A14" s="7" t="s">
        <v>14</v>
      </c>
      <c r="B14" s="3">
        <v>4.6258794105443855</v>
      </c>
      <c r="C14" s="3">
        <v>5.0884673515988244</v>
      </c>
      <c r="D14" s="3">
        <v>4.1632914694899466</v>
      </c>
      <c r="E14" s="3">
        <v>4.2053449186767136</v>
      </c>
      <c r="F14" s="3">
        <v>5.1398660117159833</v>
      </c>
    </row>
    <row r="15" spans="1:6" x14ac:dyDescent="0.2">
      <c r="A15" s="7" t="s">
        <v>15</v>
      </c>
      <c r="B15" s="3">
        <v>2.492693095494753</v>
      </c>
      <c r="C15" s="3">
        <v>2.7419624050442288</v>
      </c>
      <c r="D15" s="3">
        <v>2.2434237859452777</v>
      </c>
      <c r="E15" s="3">
        <v>2.2660846322679551</v>
      </c>
      <c r="F15" s="3">
        <v>2.7696589949941699</v>
      </c>
    </row>
    <row r="16" spans="1:6" x14ac:dyDescent="0.2">
      <c r="A16" s="7" t="s">
        <v>16</v>
      </c>
      <c r="B16" s="3">
        <v>2.7749406630929863</v>
      </c>
      <c r="C16" s="3">
        <v>3.0524347294022856</v>
      </c>
      <c r="D16" s="3">
        <v>2.4974465967836879</v>
      </c>
      <c r="E16" s="3">
        <v>2.5226733300845319</v>
      </c>
      <c r="F16" s="3">
        <v>3.083267403436651</v>
      </c>
    </row>
    <row r="17" spans="1:6" x14ac:dyDescent="0.2">
      <c r="A17" s="7" t="s">
        <v>17</v>
      </c>
      <c r="B17" s="3">
        <v>2.4157827074751053</v>
      </c>
      <c r="C17" s="3">
        <v>2.6573609782226164</v>
      </c>
      <c r="D17" s="3">
        <v>2.1742044367275946</v>
      </c>
      <c r="E17" s="3">
        <v>2.1961660977046416</v>
      </c>
      <c r="F17" s="3">
        <v>2.6842030083056718</v>
      </c>
    </row>
    <row r="18" spans="1:6" x14ac:dyDescent="0.2">
      <c r="A18" s="7" t="s">
        <v>18</v>
      </c>
      <c r="B18" s="3">
        <v>2.5692928086072033</v>
      </c>
      <c r="C18" s="3">
        <v>2.8262220894679246</v>
      </c>
      <c r="D18" s="3">
        <v>2.3123635277464833</v>
      </c>
      <c r="E18" s="3">
        <v>2.3357207350974587</v>
      </c>
      <c r="F18" s="3">
        <v>2.854769787341338</v>
      </c>
    </row>
    <row r="19" spans="1:6" x14ac:dyDescent="0.2">
      <c r="A19" s="7" t="s">
        <v>19</v>
      </c>
      <c r="B19" s="3">
        <v>2.4157827074751057</v>
      </c>
      <c r="C19" s="3">
        <v>2.6573609782226164</v>
      </c>
      <c r="D19" s="3">
        <v>2.174204436727595</v>
      </c>
      <c r="E19" s="3">
        <v>2.1961660977046416</v>
      </c>
      <c r="F19" s="3">
        <v>2.6842030083056714</v>
      </c>
    </row>
    <row r="20" spans="1:6" x14ac:dyDescent="0.2">
      <c r="A20" s="7" t="s">
        <v>20</v>
      </c>
      <c r="B20" s="3">
        <v>3.3939803982904926</v>
      </c>
      <c r="C20" s="3">
        <v>3.733378438119543</v>
      </c>
      <c r="D20" s="3">
        <v>3.0545823584614435</v>
      </c>
      <c r="E20" s="3">
        <v>3.0854367257186297</v>
      </c>
      <c r="F20" s="3">
        <v>3.7710893314338807</v>
      </c>
    </row>
    <row r="21" spans="1:6" x14ac:dyDescent="0.2">
      <c r="A21" s="7" t="s">
        <v>21</v>
      </c>
      <c r="B21" s="3">
        <v>5.1428841627019564</v>
      </c>
      <c r="C21" s="3">
        <v>5.657172578972153</v>
      </c>
      <c r="D21" s="3">
        <v>4.6285957464317606</v>
      </c>
      <c r="E21" s="3">
        <v>4.6753492388199591</v>
      </c>
      <c r="F21" s="3">
        <v>5.7143157363355037</v>
      </c>
    </row>
    <row r="22" spans="1:6" x14ac:dyDescent="0.2">
      <c r="A22" s="7" t="s">
        <v>22</v>
      </c>
      <c r="B22" s="3">
        <v>2.8969821492853098</v>
      </c>
      <c r="C22" s="3">
        <v>3.1866803642138413</v>
      </c>
      <c r="D22" s="3">
        <v>2.6072839343567789</v>
      </c>
      <c r="E22" s="3">
        <v>2.6336201357139193</v>
      </c>
      <c r="F22" s="3">
        <v>3.2188690547614551</v>
      </c>
    </row>
    <row r="23" spans="1:6" x14ac:dyDescent="0.2">
      <c r="A23" s="7" t="s">
        <v>23</v>
      </c>
      <c r="B23" s="3">
        <v>2.5826216939419417</v>
      </c>
      <c r="C23" s="3">
        <v>2.8408838633361366</v>
      </c>
      <c r="D23" s="3">
        <v>2.3243595245477477</v>
      </c>
      <c r="E23" s="3">
        <v>2.3478379035835832</v>
      </c>
      <c r="F23" s="3">
        <v>2.8695796599354888</v>
      </c>
    </row>
    <row r="24" spans="1:6" x14ac:dyDescent="0.2">
      <c r="A24" s="7" t="s">
        <v>24</v>
      </c>
      <c r="B24" s="3">
        <v>6.445054264483062</v>
      </c>
      <c r="C24" s="3">
        <v>7.0895596909313703</v>
      </c>
      <c r="D24" s="3">
        <v>5.8005488380347563</v>
      </c>
      <c r="E24" s="3">
        <v>5.8591402404391486</v>
      </c>
      <c r="F24" s="3">
        <v>7.1611714049811832</v>
      </c>
    </row>
    <row r="25" spans="1:6" x14ac:dyDescent="0.2">
      <c r="A25" s="7" t="s">
        <v>25</v>
      </c>
      <c r="B25" s="3">
        <v>3.1619719593550495</v>
      </c>
      <c r="C25" s="3">
        <v>3.4781691552905554</v>
      </c>
      <c r="D25" s="3">
        <v>2.8457747634195445</v>
      </c>
      <c r="E25" s="3">
        <v>2.8745199630500453</v>
      </c>
      <c r="F25" s="3">
        <v>3.5133021770611657</v>
      </c>
    </row>
    <row r="26" spans="1:6" x14ac:dyDescent="0.2">
      <c r="A26" s="7" t="s">
        <v>26</v>
      </c>
      <c r="B26" s="3">
        <v>2.5319841546865764</v>
      </c>
      <c r="C26" s="3">
        <v>2.7851825701552344</v>
      </c>
      <c r="D26" s="3">
        <v>2.2787857392179185</v>
      </c>
      <c r="E26" s="3">
        <v>2.3018037769877968</v>
      </c>
      <c r="F26" s="3">
        <v>2.8133157274295293</v>
      </c>
    </row>
    <row r="27" spans="1:6" x14ac:dyDescent="0.2">
      <c r="A27" s="7" t="s">
        <v>27</v>
      </c>
      <c r="B27" s="3">
        <v>3.8071854859235605</v>
      </c>
      <c r="C27" s="3">
        <v>4.1879040345159169</v>
      </c>
      <c r="D27" s="3">
        <v>3.4264669373312047</v>
      </c>
      <c r="E27" s="3">
        <v>3.4610777144759663</v>
      </c>
      <c r="F27" s="3">
        <v>4.2302060954706233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7"/>
  <sheetViews>
    <sheetView workbookViewId="0"/>
  </sheetViews>
  <sheetFormatPr baseColWidth="10" defaultColWidth="14.6640625" defaultRowHeight="15" x14ac:dyDescent="0.2"/>
  <cols>
    <col min="1" max="1" width="25" bestFit="1" customWidth="1"/>
  </cols>
  <sheetData>
    <row r="1" spans="1:6" s="1" customFormat="1" ht="45" x14ac:dyDescent="0.2">
      <c r="A1" s="2" t="s">
        <v>0</v>
      </c>
      <c r="B1" s="2" t="s">
        <v>249</v>
      </c>
      <c r="C1" s="2" t="s">
        <v>245</v>
      </c>
      <c r="D1" s="2" t="s">
        <v>246</v>
      </c>
      <c r="E1" s="2" t="s">
        <v>247</v>
      </c>
      <c r="F1" s="2" t="s">
        <v>248</v>
      </c>
    </row>
    <row r="2" spans="1:6" x14ac:dyDescent="0.2">
      <c r="A2" s="7" t="s">
        <v>2</v>
      </c>
      <c r="B2" s="6">
        <f>(EntryPrices[[#This Row],[Raw CWD - Base Model]]-EntryPrices[[#This Row],[Raw CWD - Base Model]:[Raw CWD - Base Model]])/EntryPrices[[#This Row],[Raw CWD - Base Model]:[Raw CWD - Base Model]]</f>
        <v>0</v>
      </c>
      <c r="C2" s="6">
        <f>(EntryPrices[[#This Row],[Raw CWD - Revenue - 10% Increase ]]-EntryPrices[[#This Row],[Raw CWD - Base Model]:[Raw CWD - Base Model]])/EntryPrices[[#This Row],[Raw CWD - Base Model]:[Raw CWD - Base Model]]</f>
        <v>9.9999999999999964E-2</v>
      </c>
      <c r="D2" s="6">
        <f>(EntryPrices[[#This Row],[Raw CWD - Revenue - 10% Decrease]]-EntryPrices[[#This Row],[Raw CWD - Base Model]:[Raw CWD - Base Model]])/EntryPrices[[#This Row],[Raw CWD - Base Model]:[Raw CWD - Base Model]]</f>
        <v>-0.10000000000000009</v>
      </c>
      <c r="E2" s="6">
        <f>(EntryPrices[[#This Row],[Raw CWD - Capacity - 10% Increase]]-EntryPrices[[#This Row],[Raw CWD - Base Model]:[Raw CWD - Base Model]])/EntryPrices[[#This Row],[Raw CWD - Base Model]:[Raw CWD - Base Model]]</f>
        <v>-9.0909090909090384E-2</v>
      </c>
      <c r="F2" s="6">
        <f>(EntryPrices[[#This Row],[Raw CWD - Capacity - 10% Decrease]]-EntryPrices[[#This Row],[Raw CWD - Base Model]:[Raw CWD - Base Model]])/EntryPrices[[#This Row],[Raw CWD - Base Model]:[Raw CWD - Base Model]]</f>
        <v>0.11111111111111124</v>
      </c>
    </row>
    <row r="3" spans="1:6" x14ac:dyDescent="0.2">
      <c r="A3" s="7" t="s">
        <v>3</v>
      </c>
      <c r="B3" s="6">
        <f>(EntryPrices[[#This Row],[Raw CWD - Base Model]]-EntryPrices[[#This Row],[Raw CWD - Base Model]:[Raw CWD - Base Model]])/EntryPrices[[#This Row],[Raw CWD - Base Model]:[Raw CWD - Base Model]]</f>
        <v>0</v>
      </c>
      <c r="C3" s="6">
        <f>(EntryPrices[[#This Row],[Raw CWD - Revenue - 10% Increase ]]-EntryPrices[[#This Row],[Raw CWD - Base Model]:[Raw CWD - Base Model]])/EntryPrices[[#This Row],[Raw CWD - Base Model]:[Raw CWD - Base Model]]</f>
        <v>0.10000000000000026</v>
      </c>
      <c r="D3" s="6">
        <f>(EntryPrices[[#This Row],[Raw CWD - Revenue - 10% Decrease]]-EntryPrices[[#This Row],[Raw CWD - Base Model]:[Raw CWD - Base Model]])/EntryPrices[[#This Row],[Raw CWD - Base Model]:[Raw CWD - Base Model]]</f>
        <v>-0.1000000000000001</v>
      </c>
      <c r="E3" s="6">
        <f>(EntryPrices[[#This Row],[Raw CWD - Capacity - 10% Increase]]-EntryPrices[[#This Row],[Raw CWD - Base Model]:[Raw CWD - Base Model]])/EntryPrices[[#This Row],[Raw CWD - Base Model]:[Raw CWD - Base Model]]</f>
        <v>-9.0909090909090634E-2</v>
      </c>
      <c r="F3" s="6">
        <f>(EntryPrices[[#This Row],[Raw CWD - Capacity - 10% Decrease]]-EntryPrices[[#This Row],[Raw CWD - Base Model]:[Raw CWD - Base Model]])/EntryPrices[[#This Row],[Raw CWD - Base Model]:[Raw CWD - Base Model]]</f>
        <v>0.1111111111111112</v>
      </c>
    </row>
    <row r="4" spans="1:6" x14ac:dyDescent="0.2">
      <c r="A4" s="7" t="s">
        <v>4</v>
      </c>
      <c r="B4" s="6">
        <f>(EntryPrices[[#This Row],[Raw CWD - Base Model]]-EntryPrices[[#This Row],[Raw CWD - Base Model]:[Raw CWD - Base Model]])/EntryPrices[[#This Row],[Raw CWD - Base Model]:[Raw CWD - Base Model]]</f>
        <v>0</v>
      </c>
      <c r="C4" s="6">
        <f>(EntryPrices[[#This Row],[Raw CWD - Revenue - 10% Increase ]]-EntryPrices[[#This Row],[Raw CWD - Base Model]:[Raw CWD - Base Model]])/EntryPrices[[#This Row],[Raw CWD - Base Model]:[Raw CWD - Base Model]]</f>
        <v>0.10000000000000027</v>
      </c>
      <c r="D4" s="6">
        <f>(EntryPrices[[#This Row],[Raw CWD - Revenue - 10% Decrease]]-EntryPrices[[#This Row],[Raw CWD - Base Model]:[Raw CWD - Base Model]])/EntryPrices[[#This Row],[Raw CWD - Base Model]:[Raw CWD - Base Model]]</f>
        <v>-9.999999999999995E-2</v>
      </c>
      <c r="E4" s="6">
        <f>(EntryPrices[[#This Row],[Raw CWD - Capacity - 10% Increase]]-EntryPrices[[#This Row],[Raw CWD - Base Model]:[Raw CWD - Base Model]])/EntryPrices[[#This Row],[Raw CWD - Base Model]:[Raw CWD - Base Model]]</f>
        <v>-9.0909090909090481E-2</v>
      </c>
      <c r="F4" s="6">
        <f>(EntryPrices[[#This Row],[Raw CWD - Capacity - 10% Decrease]]-EntryPrices[[#This Row],[Raw CWD - Base Model]:[Raw CWD - Base Model]])/EntryPrices[[#This Row],[Raw CWD - Base Model]:[Raw CWD - Base Model]]</f>
        <v>0.11111111111111154</v>
      </c>
    </row>
    <row r="5" spans="1:6" x14ac:dyDescent="0.2">
      <c r="A5" s="7" t="s">
        <v>5</v>
      </c>
      <c r="B5" s="6">
        <f>(EntryPrices[[#This Row],[Raw CWD - Base Model]]-EntryPrices[[#This Row],[Raw CWD - Base Model]:[Raw CWD - Base Model]])/EntryPrices[[#This Row],[Raw CWD - Base Model]:[Raw CWD - Base Model]]</f>
        <v>0</v>
      </c>
      <c r="C5" s="6">
        <f>(EntryPrices[[#This Row],[Raw CWD - Revenue - 10% Increase ]]-EntryPrices[[#This Row],[Raw CWD - Base Model]:[Raw CWD - Base Model]])/EntryPrices[[#This Row],[Raw CWD - Base Model]:[Raw CWD - Base Model]]</f>
        <v>0.10000000000000028</v>
      </c>
      <c r="D5" s="6">
        <f>(EntryPrices[[#This Row],[Raw CWD - Revenue - 10% Decrease]]-EntryPrices[[#This Row],[Raw CWD - Base Model]:[Raw CWD - Base Model]])/EntryPrices[[#This Row],[Raw CWD - Base Model]:[Raw CWD - Base Model]]</f>
        <v>-9.9999999999999867E-2</v>
      </c>
      <c r="E5" s="6">
        <f>(EntryPrices[[#This Row],[Raw CWD - Capacity - 10% Increase]]-EntryPrices[[#This Row],[Raw CWD - Base Model]:[Raw CWD - Base Model]])/EntryPrices[[#This Row],[Raw CWD - Base Model]:[Raw CWD - Base Model]]</f>
        <v>-9.0909090909090107E-2</v>
      </c>
      <c r="F5" s="6">
        <f>(EntryPrices[[#This Row],[Raw CWD - Capacity - 10% Decrease]]-EntryPrices[[#This Row],[Raw CWD - Base Model]:[Raw CWD - Base Model]])/EntryPrices[[#This Row],[Raw CWD - Base Model]:[Raw CWD - Base Model]]</f>
        <v>0.11111111111111087</v>
      </c>
    </row>
    <row r="6" spans="1:6" x14ac:dyDescent="0.2">
      <c r="A6" s="7" t="s">
        <v>6</v>
      </c>
      <c r="B6" s="6">
        <f>(EntryPrices[[#This Row],[Raw CWD - Base Model]]-EntryPrices[[#This Row],[Raw CWD - Base Model]:[Raw CWD - Base Model]])/EntryPrices[[#This Row],[Raw CWD - Base Model]:[Raw CWD - Base Model]]</f>
        <v>0</v>
      </c>
      <c r="C6" s="6">
        <f>(EntryPrices[[#This Row],[Raw CWD - Revenue - 10% Increase ]]-EntryPrices[[#This Row],[Raw CWD - Base Model]:[Raw CWD - Base Model]])/EntryPrices[[#This Row],[Raw CWD - Base Model]:[Raw CWD - Base Model]]</f>
        <v>0.10000000000000031</v>
      </c>
      <c r="D6" s="6">
        <f>(EntryPrices[[#This Row],[Raw CWD - Revenue - 10% Decrease]]-EntryPrices[[#This Row],[Raw CWD - Base Model]:[Raw CWD - Base Model]])/EntryPrices[[#This Row],[Raw CWD - Base Model]:[Raw CWD - Base Model]]</f>
        <v>-9.9999999999999922E-2</v>
      </c>
      <c r="E6" s="6">
        <f>(EntryPrices[[#This Row],[Raw CWD - Capacity - 10% Increase]]-EntryPrices[[#This Row],[Raw CWD - Base Model]:[Raw CWD - Base Model]])/EntryPrices[[#This Row],[Raw CWD - Base Model]:[Raw CWD - Base Model]]</f>
        <v>-9.0909090909090814E-2</v>
      </c>
      <c r="F6" s="6">
        <f>(EntryPrices[[#This Row],[Raw CWD - Capacity - 10% Decrease]]-EntryPrices[[#This Row],[Raw CWD - Base Model]:[Raw CWD - Base Model]])/EntryPrices[[#This Row],[Raw CWD - Base Model]:[Raw CWD - Base Model]]</f>
        <v>0.11111111111111117</v>
      </c>
    </row>
    <row r="7" spans="1:6" x14ac:dyDescent="0.2">
      <c r="A7" s="7" t="s">
        <v>7</v>
      </c>
      <c r="B7" s="6">
        <f>(EntryPrices[[#This Row],[Raw CWD - Base Model]]-EntryPrices[[#This Row],[Raw CWD - Base Model]:[Raw CWD - Base Model]])/EntryPrices[[#This Row],[Raw CWD - Base Model]:[Raw CWD - Base Model]]</f>
        <v>0</v>
      </c>
      <c r="C7" s="6">
        <f>(EntryPrices[[#This Row],[Raw CWD - Revenue - 10% Increase ]]-EntryPrices[[#This Row],[Raw CWD - Base Model]:[Raw CWD - Base Model]])/EntryPrices[[#This Row],[Raw CWD - Base Model]:[Raw CWD - Base Model]]</f>
        <v>0.10000000000000009</v>
      </c>
      <c r="D7" s="6">
        <f>(EntryPrices[[#This Row],[Raw CWD - Revenue - 10% Decrease]]-EntryPrices[[#This Row],[Raw CWD - Base Model]:[Raw CWD - Base Model]])/EntryPrices[[#This Row],[Raw CWD - Base Model]:[Raw CWD - Base Model]]</f>
        <v>-9.9999999999999964E-2</v>
      </c>
      <c r="E7" s="6">
        <f>(EntryPrices[[#This Row],[Raw CWD - Capacity - 10% Increase]]-EntryPrices[[#This Row],[Raw CWD - Base Model]:[Raw CWD - Base Model]])/EntryPrices[[#This Row],[Raw CWD - Base Model]:[Raw CWD - Base Model]]</f>
        <v>-9.090909090909069E-2</v>
      </c>
      <c r="F7" s="6">
        <f>(EntryPrices[[#This Row],[Raw CWD - Capacity - 10% Decrease]]-EntryPrices[[#This Row],[Raw CWD - Base Model]:[Raw CWD - Base Model]])/EntryPrices[[#This Row],[Raw CWD - Base Model]:[Raw CWD - Base Model]]</f>
        <v>0.11111111111111127</v>
      </c>
    </row>
    <row r="8" spans="1:6" x14ac:dyDescent="0.2">
      <c r="A8" s="7" t="s">
        <v>8</v>
      </c>
      <c r="B8" s="6">
        <f>(EntryPrices[[#This Row],[Raw CWD - Base Model]]-EntryPrices[[#This Row],[Raw CWD - Base Model]:[Raw CWD - Base Model]])/EntryPrices[[#This Row],[Raw CWD - Base Model]:[Raw CWD - Base Model]]</f>
        <v>0</v>
      </c>
      <c r="C8" s="6">
        <f>(EntryPrices[[#This Row],[Raw CWD - Revenue - 10% Increase ]]-EntryPrices[[#This Row],[Raw CWD - Base Model]:[Raw CWD - Base Model]])/EntryPrices[[#This Row],[Raw CWD - Base Model]:[Raw CWD - Base Model]]</f>
        <v>0.10000000000000026</v>
      </c>
      <c r="D8" s="6">
        <f>(EntryPrices[[#This Row],[Raw CWD - Revenue - 10% Decrease]]-EntryPrices[[#This Row],[Raw CWD - Base Model]:[Raw CWD - Base Model]])/EntryPrices[[#This Row],[Raw CWD - Base Model]:[Raw CWD - Base Model]]</f>
        <v>-0.1</v>
      </c>
      <c r="E8" s="6">
        <f>(EntryPrices[[#This Row],[Raw CWD - Capacity - 10% Increase]]-EntryPrices[[#This Row],[Raw CWD - Base Model]:[Raw CWD - Base Model]])/EntryPrices[[#This Row],[Raw CWD - Base Model]:[Raw CWD - Base Model]]</f>
        <v>-9.0909090909090648E-2</v>
      </c>
      <c r="F8" s="6">
        <f>(EntryPrices[[#This Row],[Raw CWD - Capacity - 10% Decrease]]-EntryPrices[[#This Row],[Raw CWD - Base Model]:[Raw CWD - Base Model]])/EntryPrices[[#This Row],[Raw CWD - Base Model]:[Raw CWD - Base Model]]</f>
        <v>0.1111111111111116</v>
      </c>
    </row>
    <row r="9" spans="1:6" x14ac:dyDescent="0.2">
      <c r="A9" s="7" t="s">
        <v>9</v>
      </c>
      <c r="B9" s="6">
        <f>(EntryPrices[[#This Row],[Raw CWD - Base Model]]-EntryPrices[[#This Row],[Raw CWD - Base Model]:[Raw CWD - Base Model]])/EntryPrices[[#This Row],[Raw CWD - Base Model]:[Raw CWD - Base Model]]</f>
        <v>0</v>
      </c>
      <c r="C9" s="6">
        <f>(EntryPrices[[#This Row],[Raw CWD - Revenue - 10% Increase ]]-EntryPrices[[#This Row],[Raw CWD - Base Model]:[Raw CWD - Base Model]])/EntryPrices[[#This Row],[Raw CWD - Base Model]:[Raw CWD - Base Model]]</f>
        <v>0.10000000000000024</v>
      </c>
      <c r="D9" s="6">
        <f>(EntryPrices[[#This Row],[Raw CWD - Revenue - 10% Decrease]]-EntryPrices[[#This Row],[Raw CWD - Base Model]:[Raw CWD - Base Model]])/EntryPrices[[#This Row],[Raw CWD - Base Model]:[Raw CWD - Base Model]]</f>
        <v>-0.10000000000000007</v>
      </c>
      <c r="E9" s="6">
        <f>(EntryPrices[[#This Row],[Raw CWD - Capacity - 10% Increase]]-EntryPrices[[#This Row],[Raw CWD - Base Model]:[Raw CWD - Base Model]])/EntryPrices[[#This Row],[Raw CWD - Base Model]:[Raw CWD - Base Model]]</f>
        <v>-9.0909090909090509E-2</v>
      </c>
      <c r="F9" s="6">
        <f>(EntryPrices[[#This Row],[Raw CWD - Capacity - 10% Decrease]]-EntryPrices[[#This Row],[Raw CWD - Base Model]:[Raw CWD - Base Model]])/EntryPrices[[#This Row],[Raw CWD - Base Model]:[Raw CWD - Base Model]]</f>
        <v>0.11111111111111127</v>
      </c>
    </row>
    <row r="10" spans="1:6" x14ac:dyDescent="0.2">
      <c r="A10" s="7" t="s">
        <v>10</v>
      </c>
      <c r="B10" s="6">
        <f>(EntryPrices[[#This Row],[Raw CWD - Base Model]]-EntryPrices[[#This Row],[Raw CWD - Base Model]:[Raw CWD - Base Model]])/EntryPrices[[#This Row],[Raw CWD - Base Model]:[Raw CWD - Base Model]]</f>
        <v>0</v>
      </c>
      <c r="C10" s="6">
        <f>(EntryPrices[[#This Row],[Raw CWD - Revenue - 10% Increase ]]-EntryPrices[[#This Row],[Raw CWD - Base Model]:[Raw CWD - Base Model]])/EntryPrices[[#This Row],[Raw CWD - Base Model]:[Raw CWD - Base Model]]</f>
        <v>0.10000000000000017</v>
      </c>
      <c r="D10" s="6">
        <f>(EntryPrices[[#This Row],[Raw CWD - Revenue - 10% Decrease]]-EntryPrices[[#This Row],[Raw CWD - Base Model]:[Raw CWD - Base Model]])/EntryPrices[[#This Row],[Raw CWD - Base Model]:[Raw CWD - Base Model]]</f>
        <v>-0.1</v>
      </c>
      <c r="E10" s="6">
        <f>(EntryPrices[[#This Row],[Raw CWD - Capacity - 10% Increase]]-EntryPrices[[#This Row],[Raw CWD - Base Model]:[Raw CWD - Base Model]])/EntryPrices[[#This Row],[Raw CWD - Base Model]:[Raw CWD - Base Model]]</f>
        <v>-9.090909090909105E-2</v>
      </c>
      <c r="F10" s="6">
        <f>(EntryPrices[[#This Row],[Raw CWD - Capacity - 10% Decrease]]-EntryPrices[[#This Row],[Raw CWD - Base Model]:[Raw CWD - Base Model]])/EntryPrices[[#This Row],[Raw CWD - Base Model]:[Raw CWD - Base Model]]</f>
        <v>0.11111111111111083</v>
      </c>
    </row>
    <row r="11" spans="1:6" x14ac:dyDescent="0.2">
      <c r="A11" s="7" t="s">
        <v>11</v>
      </c>
      <c r="B11" s="6">
        <f>(EntryPrices[[#This Row],[Raw CWD - Base Model]]-EntryPrices[[#This Row],[Raw CWD - Base Model]:[Raw CWD - Base Model]])/EntryPrices[[#This Row],[Raw CWD - Base Model]:[Raw CWD - Base Model]]</f>
        <v>0</v>
      </c>
      <c r="C11" s="6">
        <f>(EntryPrices[[#This Row],[Raw CWD - Revenue - 10% Increase ]]-EntryPrices[[#This Row],[Raw CWD - Base Model]:[Raw CWD - Base Model]])/EntryPrices[[#This Row],[Raw CWD - Base Model]:[Raw CWD - Base Model]]</f>
        <v>0.10000000000000012</v>
      </c>
      <c r="D11" s="6">
        <f>(EntryPrices[[#This Row],[Raw CWD - Revenue - 10% Decrease]]-EntryPrices[[#This Row],[Raw CWD - Base Model]:[Raw CWD - Base Model]])/EntryPrices[[#This Row],[Raw CWD - Base Model]:[Raw CWD - Base Model]]</f>
        <v>-0.1</v>
      </c>
      <c r="E11" s="6">
        <f>(EntryPrices[[#This Row],[Raw CWD - Capacity - 10% Increase]]-EntryPrices[[#This Row],[Raw CWD - Base Model]:[Raw CWD - Base Model]])/EntryPrices[[#This Row],[Raw CWD - Base Model]:[Raw CWD - Base Model]]</f>
        <v>-9.0909090909091189E-2</v>
      </c>
      <c r="F11" s="6">
        <f>(EntryPrices[[#This Row],[Raw CWD - Capacity - 10% Decrease]]-EntryPrices[[#This Row],[Raw CWD - Base Model]:[Raw CWD - Base Model]])/EntryPrices[[#This Row],[Raw CWD - Base Model]:[Raw CWD - Base Model]]</f>
        <v>0.11111111111111113</v>
      </c>
    </row>
    <row r="12" spans="1:6" x14ac:dyDescent="0.2">
      <c r="A12" s="7" t="s">
        <v>12</v>
      </c>
      <c r="B12" s="6">
        <f>(EntryPrices[[#This Row],[Raw CWD - Base Model]]-EntryPrices[[#This Row],[Raw CWD - Base Model]:[Raw CWD - Base Model]])/EntryPrices[[#This Row],[Raw CWD - Base Model]:[Raw CWD - Base Model]]</f>
        <v>0</v>
      </c>
      <c r="C12" s="6">
        <f>(EntryPrices[[#This Row],[Raw CWD - Revenue - 10% Increase ]]-EntryPrices[[#This Row],[Raw CWD - Base Model]:[Raw CWD - Base Model]])/EntryPrices[[#This Row],[Raw CWD - Base Model]:[Raw CWD - Base Model]]</f>
        <v>0.10000000000000009</v>
      </c>
      <c r="D12" s="6">
        <f>(EntryPrices[[#This Row],[Raw CWD - Revenue - 10% Decrease]]-EntryPrices[[#This Row],[Raw CWD - Base Model]:[Raw CWD - Base Model]])/EntryPrices[[#This Row],[Raw CWD - Base Model]:[Raw CWD - Base Model]]</f>
        <v>-0.10000000000000009</v>
      </c>
      <c r="E12" s="6">
        <f>(EntryPrices[[#This Row],[Raw CWD - Capacity - 10% Increase]]-EntryPrices[[#This Row],[Raw CWD - Base Model]:[Raw CWD - Base Model]])/EntryPrices[[#This Row],[Raw CWD - Base Model]:[Raw CWD - Base Model]]</f>
        <v>-9.0909090909091134E-2</v>
      </c>
      <c r="F12" s="6">
        <f>(EntryPrices[[#This Row],[Raw CWD - Capacity - 10% Decrease]]-EntryPrices[[#This Row],[Raw CWD - Base Model]:[Raw CWD - Base Model]])/EntryPrices[[#This Row],[Raw CWD - Base Model]:[Raw CWD - Base Model]]</f>
        <v>0.11111111111111048</v>
      </c>
    </row>
    <row r="13" spans="1:6" x14ac:dyDescent="0.2">
      <c r="A13" s="7" t="s">
        <v>13</v>
      </c>
      <c r="B13" s="6">
        <f>(EntryPrices[[#This Row],[Raw CWD - Base Model]]-EntryPrices[[#This Row],[Raw CWD - Base Model]:[Raw CWD - Base Model]])/EntryPrices[[#This Row],[Raw CWD - Base Model]:[Raw CWD - Base Model]]</f>
        <v>0</v>
      </c>
      <c r="C13" s="6">
        <f>(EntryPrices[[#This Row],[Raw CWD - Revenue - 10% Increase ]]-EntryPrices[[#This Row],[Raw CWD - Base Model]:[Raw CWD - Base Model]])/EntryPrices[[#This Row],[Raw CWD - Base Model]:[Raw CWD - Base Model]]</f>
        <v>0.10000000000000037</v>
      </c>
      <c r="D13" s="6">
        <f>(EntryPrices[[#This Row],[Raw CWD - Revenue - 10% Decrease]]-EntryPrices[[#This Row],[Raw CWD - Base Model]:[Raw CWD - Base Model]])/EntryPrices[[#This Row],[Raw CWD - Base Model]:[Raw CWD - Base Model]]</f>
        <v>-9.9999999999999922E-2</v>
      </c>
      <c r="E13" s="6">
        <f>(EntryPrices[[#This Row],[Raw CWD - Capacity - 10% Increase]]-EntryPrices[[#This Row],[Raw CWD - Base Model]:[Raw CWD - Base Model]])/EntryPrices[[#This Row],[Raw CWD - Base Model]:[Raw CWD - Base Model]]</f>
        <v>-9.0909090909090648E-2</v>
      </c>
      <c r="F13" s="6">
        <f>(EntryPrices[[#This Row],[Raw CWD - Capacity - 10% Decrease]]-EntryPrices[[#This Row],[Raw CWD - Base Model]:[Raw CWD - Base Model]])/EntryPrices[[#This Row],[Raw CWD - Base Model]:[Raw CWD - Base Model]]</f>
        <v>0.1111111111111108</v>
      </c>
    </row>
    <row r="14" spans="1:6" x14ac:dyDescent="0.2">
      <c r="A14" s="7" t="s">
        <v>14</v>
      </c>
      <c r="B14" s="6">
        <f>(EntryPrices[[#This Row],[Raw CWD - Base Model]]-EntryPrices[[#This Row],[Raw CWD - Base Model]:[Raw CWD - Base Model]])/EntryPrices[[#This Row],[Raw CWD - Base Model]:[Raw CWD - Base Model]]</f>
        <v>0</v>
      </c>
      <c r="C14" s="6">
        <f>(EntryPrices[[#This Row],[Raw CWD - Revenue - 10% Increase ]]-EntryPrices[[#This Row],[Raw CWD - Base Model]:[Raw CWD - Base Model]])/EntryPrices[[#This Row],[Raw CWD - Base Model]:[Raw CWD - Base Model]]</f>
        <v>0.10000000000000007</v>
      </c>
      <c r="D14" s="6">
        <f>(EntryPrices[[#This Row],[Raw CWD - Revenue - 10% Decrease]]-EntryPrices[[#This Row],[Raw CWD - Base Model]:[Raw CWD - Base Model]])/EntryPrices[[#This Row],[Raw CWD - Base Model]:[Raw CWD - Base Model]]</f>
        <v>-0.10000000000000007</v>
      </c>
      <c r="E14" s="6">
        <f>(EntryPrices[[#This Row],[Raw CWD - Capacity - 10% Increase]]-EntryPrices[[#This Row],[Raw CWD - Base Model]:[Raw CWD - Base Model]])/EntryPrices[[#This Row],[Raw CWD - Base Model]:[Raw CWD - Base Model]]</f>
        <v>-9.0909090909091009E-2</v>
      </c>
      <c r="F14" s="6">
        <f>(EntryPrices[[#This Row],[Raw CWD - Capacity - 10% Decrease]]-EntryPrices[[#This Row],[Raw CWD - Base Model]:[Raw CWD - Base Model]])/EntryPrices[[#This Row],[Raw CWD - Base Model]:[Raw CWD - Base Model]]</f>
        <v>0.11111111111111101</v>
      </c>
    </row>
    <row r="15" spans="1:6" x14ac:dyDescent="0.2">
      <c r="A15" s="7" t="s">
        <v>15</v>
      </c>
      <c r="B15" s="6">
        <f>(EntryPrices[[#This Row],[Raw CWD - Base Model]]-EntryPrices[[#This Row],[Raw CWD - Base Model]:[Raw CWD - Base Model]])/EntryPrices[[#This Row],[Raw CWD - Base Model]:[Raw CWD - Base Model]]</f>
        <v>0</v>
      </c>
      <c r="C15" s="6">
        <f>(EntryPrices[[#This Row],[Raw CWD - Revenue - 10% Increase ]]-EntryPrices[[#This Row],[Raw CWD - Base Model]:[Raw CWD - Base Model]])/EntryPrices[[#This Row],[Raw CWD - Base Model]:[Raw CWD - Base Model]]</f>
        <v>0.1000000000000002</v>
      </c>
      <c r="D15" s="6">
        <f>(EntryPrices[[#This Row],[Raw CWD - Revenue - 10% Decrease]]-EntryPrices[[#This Row],[Raw CWD - Base Model]:[Raw CWD - Base Model]])/EntryPrices[[#This Row],[Raw CWD - Base Model]:[Raw CWD - Base Model]]</f>
        <v>-0.10000000000000002</v>
      </c>
      <c r="E15" s="6">
        <f>(EntryPrices[[#This Row],[Raw CWD - Capacity - 10% Increase]]-EntryPrices[[#This Row],[Raw CWD - Base Model]:[Raw CWD - Base Model]])/EntryPrices[[#This Row],[Raw CWD - Base Model]:[Raw CWD - Base Model]]</f>
        <v>-9.09090909090918E-2</v>
      </c>
      <c r="F15" s="6">
        <f>(EntryPrices[[#This Row],[Raw CWD - Capacity - 10% Decrease]]-EntryPrices[[#This Row],[Raw CWD - Base Model]:[Raw CWD - Base Model]])/EntryPrices[[#This Row],[Raw CWD - Base Model]:[Raw CWD - Base Model]]</f>
        <v>0.11111111111111105</v>
      </c>
    </row>
    <row r="16" spans="1:6" x14ac:dyDescent="0.2">
      <c r="A16" s="7" t="s">
        <v>16</v>
      </c>
      <c r="B16" s="6">
        <f>(EntryPrices[[#This Row],[Raw CWD - Base Model]]-EntryPrices[[#This Row],[Raw CWD - Base Model]:[Raw CWD - Base Model]])/EntryPrices[[#This Row],[Raw CWD - Base Model]:[Raw CWD - Base Model]]</f>
        <v>0</v>
      </c>
      <c r="C16" s="6">
        <f>(EntryPrices[[#This Row],[Raw CWD - Revenue - 10% Increase ]]-EntryPrices[[#This Row],[Raw CWD - Base Model]:[Raw CWD - Base Model]])/EntryPrices[[#This Row],[Raw CWD - Base Model]:[Raw CWD - Base Model]]</f>
        <v>0.10000000000000024</v>
      </c>
      <c r="D16" s="6">
        <f>(EntryPrices[[#This Row],[Raw CWD - Revenue - 10% Decrease]]-EntryPrices[[#This Row],[Raw CWD - Base Model]:[Raw CWD - Base Model]])/EntryPrices[[#This Row],[Raw CWD - Base Model]:[Raw CWD - Base Model]]</f>
        <v>-9.9999999999999922E-2</v>
      </c>
      <c r="E16" s="6">
        <f>(EntryPrices[[#This Row],[Raw CWD - Capacity - 10% Increase]]-EntryPrices[[#This Row],[Raw CWD - Base Model]:[Raw CWD - Base Model]])/EntryPrices[[#This Row],[Raw CWD - Base Model]:[Raw CWD - Base Model]]</f>
        <v>-9.09090909090913E-2</v>
      </c>
      <c r="F16" s="6">
        <f>(EntryPrices[[#This Row],[Raw CWD - Capacity - 10% Decrease]]-EntryPrices[[#This Row],[Raw CWD - Base Model]:[Raw CWD - Base Model]])/EntryPrices[[#This Row],[Raw CWD - Base Model]:[Raw CWD - Base Model]]</f>
        <v>0.11111111111111095</v>
      </c>
    </row>
    <row r="17" spans="1:6" x14ac:dyDescent="0.2">
      <c r="A17" s="7" t="s">
        <v>17</v>
      </c>
      <c r="B17" s="6">
        <f>(EntryPrices[[#This Row],[Raw CWD - Base Model]]-EntryPrices[[#This Row],[Raw CWD - Base Model]:[Raw CWD - Base Model]])/EntryPrices[[#This Row],[Raw CWD - Base Model]:[Raw CWD - Base Model]]</f>
        <v>0</v>
      </c>
      <c r="C17" s="6">
        <f>(EntryPrices[[#This Row],[Raw CWD - Revenue - 10% Increase ]]-EntryPrices[[#This Row],[Raw CWD - Base Model]:[Raw CWD - Base Model]])/EntryPrices[[#This Row],[Raw CWD - Base Model]:[Raw CWD - Base Model]]</f>
        <v>0.10000000000000026</v>
      </c>
      <c r="D17" s="6">
        <f>(EntryPrices[[#This Row],[Raw CWD - Revenue - 10% Decrease]]-EntryPrices[[#This Row],[Raw CWD - Base Model]:[Raw CWD - Base Model]])/EntryPrices[[#This Row],[Raw CWD - Base Model]:[Raw CWD - Base Model]]</f>
        <v>-0.10000000000000007</v>
      </c>
      <c r="E17" s="6">
        <f>(EntryPrices[[#This Row],[Raw CWD - Capacity - 10% Increase]]-EntryPrices[[#This Row],[Raw CWD - Base Model]:[Raw CWD - Base Model]])/EntryPrices[[#This Row],[Raw CWD - Base Model]:[Raw CWD - Base Model]]</f>
        <v>-9.0909090909090745E-2</v>
      </c>
      <c r="F17" s="6">
        <f>(EntryPrices[[#This Row],[Raw CWD - Capacity - 10% Decrease]]-EntryPrices[[#This Row],[Raw CWD - Base Model]:[Raw CWD - Base Model]])/EntryPrices[[#This Row],[Raw CWD - Base Model]:[Raw CWD - Base Model]]</f>
        <v>0.11111111111111083</v>
      </c>
    </row>
    <row r="18" spans="1:6" x14ac:dyDescent="0.2">
      <c r="A18" s="7" t="s">
        <v>18</v>
      </c>
      <c r="B18" s="6">
        <f>(EntryPrices[[#This Row],[Raw CWD - Base Model]]-EntryPrices[[#This Row],[Raw CWD - Base Model]:[Raw CWD - Base Model]])/EntryPrices[[#This Row],[Raw CWD - Base Model]:[Raw CWD - Base Model]]</f>
        <v>0</v>
      </c>
      <c r="C18" s="6">
        <f>(EntryPrices[[#This Row],[Raw CWD - Revenue - 10% Increase ]]-EntryPrices[[#This Row],[Raw CWD - Base Model]:[Raw CWD - Base Model]])/EntryPrices[[#This Row],[Raw CWD - Base Model]:[Raw CWD - Base Model]]</f>
        <v>0.10000000000000038</v>
      </c>
      <c r="D18" s="6">
        <f>(EntryPrices[[#This Row],[Raw CWD - Revenue - 10% Decrease]]-EntryPrices[[#This Row],[Raw CWD - Base Model]:[Raw CWD - Base Model]])/EntryPrices[[#This Row],[Raw CWD - Base Model]:[Raw CWD - Base Model]]</f>
        <v>-9.9999999999999867E-2</v>
      </c>
      <c r="E18" s="6">
        <f>(EntryPrices[[#This Row],[Raw CWD - Capacity - 10% Increase]]-EntryPrices[[#This Row],[Raw CWD - Base Model]:[Raw CWD - Base Model]])/EntryPrices[[#This Row],[Raw CWD - Base Model]:[Raw CWD - Base Model]]</f>
        <v>-9.0909090909090468E-2</v>
      </c>
      <c r="F18" s="6">
        <f>(EntryPrices[[#This Row],[Raw CWD - Capacity - 10% Decrease]]-EntryPrices[[#This Row],[Raw CWD - Base Model]:[Raw CWD - Base Model]])/EntryPrices[[#This Row],[Raw CWD - Base Model]:[Raw CWD - Base Model]]</f>
        <v>0.11111111111111149</v>
      </c>
    </row>
    <row r="19" spans="1:6" x14ac:dyDescent="0.2">
      <c r="A19" s="7" t="s">
        <v>19</v>
      </c>
      <c r="B19" s="6">
        <f>(EntryPrices[[#This Row],[Raw CWD - Base Model]]-EntryPrices[[#This Row],[Raw CWD - Base Model]:[Raw CWD - Base Model]])/EntryPrices[[#This Row],[Raw CWD - Base Model]:[Raw CWD - Base Model]]</f>
        <v>0</v>
      </c>
      <c r="C19" s="6">
        <f>(EntryPrices[[#This Row],[Raw CWD - Revenue - 10% Increase ]]-EntryPrices[[#This Row],[Raw CWD - Base Model]:[Raw CWD - Base Model]])/EntryPrices[[#This Row],[Raw CWD - Base Model]:[Raw CWD - Base Model]]</f>
        <v>0.10000000000000006</v>
      </c>
      <c r="D19" s="6">
        <f>(EntryPrices[[#This Row],[Raw CWD - Revenue - 10% Decrease]]-EntryPrices[[#This Row],[Raw CWD - Base Model]:[Raw CWD - Base Model]])/EntryPrices[[#This Row],[Raw CWD - Base Model]:[Raw CWD - Base Model]]</f>
        <v>-0.10000000000000006</v>
      </c>
      <c r="E19" s="6">
        <f>(EntryPrices[[#This Row],[Raw CWD - Capacity - 10% Increase]]-EntryPrices[[#This Row],[Raw CWD - Base Model]:[Raw CWD - Base Model]])/EntryPrices[[#This Row],[Raw CWD - Base Model]:[Raw CWD - Base Model]]</f>
        <v>-9.0909090909090912E-2</v>
      </c>
      <c r="F19" s="6">
        <f>(EntryPrices[[#This Row],[Raw CWD - Capacity - 10% Decrease]]-EntryPrices[[#This Row],[Raw CWD - Base Model]:[Raw CWD - Base Model]])/EntryPrices[[#This Row],[Raw CWD - Base Model]:[Raw CWD - Base Model]]</f>
        <v>0.11111111111111044</v>
      </c>
    </row>
    <row r="20" spans="1:6" x14ac:dyDescent="0.2">
      <c r="A20" s="7" t="s">
        <v>20</v>
      </c>
      <c r="B20" s="6">
        <f>(EntryPrices[[#This Row],[Raw CWD - Base Model]]-EntryPrices[[#This Row],[Raw CWD - Base Model]:[Raw CWD - Base Model]])/EntryPrices[[#This Row],[Raw CWD - Base Model]:[Raw CWD - Base Model]]</f>
        <v>0</v>
      </c>
      <c r="C20" s="6">
        <f>(EntryPrices[[#This Row],[Raw CWD - Revenue - 10% Increase ]]-EntryPrices[[#This Row],[Raw CWD - Base Model]:[Raw CWD - Base Model]])/EntryPrices[[#This Row],[Raw CWD - Base Model]:[Raw CWD - Base Model]]</f>
        <v>0.10000000000000032</v>
      </c>
      <c r="D20" s="6">
        <f>(EntryPrices[[#This Row],[Raw CWD - Revenue - 10% Decrease]]-EntryPrices[[#This Row],[Raw CWD - Base Model]:[Raw CWD - Base Model]])/EntryPrices[[#This Row],[Raw CWD - Base Model]:[Raw CWD - Base Model]]</f>
        <v>-9.9999999999999936E-2</v>
      </c>
      <c r="E20" s="6">
        <f>(EntryPrices[[#This Row],[Raw CWD - Capacity - 10% Increase]]-EntryPrices[[#This Row],[Raw CWD - Base Model]:[Raw CWD - Base Model]])/EntryPrices[[#This Row],[Raw CWD - Base Model]:[Raw CWD - Base Model]]</f>
        <v>-9.0909090909090884E-2</v>
      </c>
      <c r="F20" s="6">
        <f>(EntryPrices[[#This Row],[Raw CWD - Capacity - 10% Decrease]]-EntryPrices[[#This Row],[Raw CWD - Base Model]:[Raw CWD - Base Model]])/EntryPrices[[#This Row],[Raw CWD - Base Model]:[Raw CWD - Base Model]]</f>
        <v>0.11111111111111112</v>
      </c>
    </row>
    <row r="21" spans="1:6" x14ac:dyDescent="0.2">
      <c r="A21" s="7" t="s">
        <v>21</v>
      </c>
      <c r="B21" s="6">
        <f>(EntryPrices[[#This Row],[Raw CWD - Base Model]]-EntryPrices[[#This Row],[Raw CWD - Base Model]:[Raw CWD - Base Model]])/EntryPrices[[#This Row],[Raw CWD - Base Model]:[Raw CWD - Base Model]]</f>
        <v>0</v>
      </c>
      <c r="C21" s="6">
        <f>(EntryPrices[[#This Row],[Raw CWD - Revenue - 10% Increase ]]-EntryPrices[[#This Row],[Raw CWD - Base Model]:[Raw CWD - Base Model]])/EntryPrices[[#This Row],[Raw CWD - Base Model]:[Raw CWD - Base Model]]</f>
        <v>0.10000000000000019</v>
      </c>
      <c r="D21" s="6">
        <f>(EntryPrices[[#This Row],[Raw CWD - Revenue - 10% Decrease]]-EntryPrices[[#This Row],[Raw CWD - Base Model]:[Raw CWD - Base Model]])/EntryPrices[[#This Row],[Raw CWD - Base Model]:[Raw CWD - Base Model]]</f>
        <v>-0.10000000000000002</v>
      </c>
      <c r="E21" s="6">
        <f>(EntryPrices[[#This Row],[Raw CWD - Capacity - 10% Increase]]-EntryPrices[[#This Row],[Raw CWD - Base Model]:[Raw CWD - Base Model]])/EntryPrices[[#This Row],[Raw CWD - Base Model]:[Raw CWD - Base Model]]</f>
        <v>-9.0909090909091148E-2</v>
      </c>
      <c r="F21" s="6">
        <f>(EntryPrices[[#This Row],[Raw CWD - Capacity - 10% Decrease]]-EntryPrices[[#This Row],[Raw CWD - Base Model]:[Raw CWD - Base Model]])/EntryPrices[[#This Row],[Raw CWD - Base Model]:[Raw CWD - Base Model]]</f>
        <v>0.11111111111111045</v>
      </c>
    </row>
    <row r="22" spans="1:6" x14ac:dyDescent="0.2">
      <c r="A22" s="7" t="s">
        <v>22</v>
      </c>
      <c r="B22" s="6">
        <f>(EntryPrices[[#This Row],[Raw CWD - Base Model]]-EntryPrices[[#This Row],[Raw CWD - Base Model]:[Raw CWD - Base Model]])/EntryPrices[[#This Row],[Raw CWD - Base Model]:[Raw CWD - Base Model]]</f>
        <v>0</v>
      </c>
      <c r="C22" s="6">
        <f>(EntryPrices[[#This Row],[Raw CWD - Revenue - 10% Increase ]]-EntryPrices[[#This Row],[Raw CWD - Base Model]:[Raw CWD - Base Model]])/EntryPrices[[#This Row],[Raw CWD - Base Model]:[Raw CWD - Base Model]]</f>
        <v>0.10000000000000016</v>
      </c>
      <c r="D22" s="6">
        <f>(EntryPrices[[#This Row],[Raw CWD - Revenue - 10% Decrease]]-EntryPrices[[#This Row],[Raw CWD - Base Model]:[Raw CWD - Base Model]])/EntryPrices[[#This Row],[Raw CWD - Base Model]:[Raw CWD - Base Model]]</f>
        <v>-0.1</v>
      </c>
      <c r="E22" s="6">
        <f>(EntryPrices[[#This Row],[Raw CWD - Capacity - 10% Increase]]-EntryPrices[[#This Row],[Raw CWD - Base Model]:[Raw CWD - Base Model]])/EntryPrices[[#This Row],[Raw CWD - Base Model]:[Raw CWD - Base Model]]</f>
        <v>-9.0909090909090481E-2</v>
      </c>
      <c r="F22" s="6">
        <f>(EntryPrices[[#This Row],[Raw CWD - Capacity - 10% Decrease]]-EntryPrices[[#This Row],[Raw CWD - Base Model]:[Raw CWD - Base Model]])/EntryPrices[[#This Row],[Raw CWD - Base Model]:[Raw CWD - Base Model]]</f>
        <v>0.11111111111111102</v>
      </c>
    </row>
    <row r="23" spans="1:6" x14ac:dyDescent="0.2">
      <c r="A23" s="7" t="s">
        <v>23</v>
      </c>
      <c r="B23" s="6">
        <f>(EntryPrices[[#This Row],[Raw CWD - Base Model]]-EntryPrices[[#This Row],[Raw CWD - Base Model]:[Raw CWD - Base Model]])/EntryPrices[[#This Row],[Raw CWD - Base Model]:[Raw CWD - Base Model]]</f>
        <v>0</v>
      </c>
      <c r="C23" s="6">
        <f>(EntryPrices[[#This Row],[Raw CWD - Revenue - 10% Increase ]]-EntryPrices[[#This Row],[Raw CWD - Base Model]:[Raw CWD - Base Model]])/EntryPrices[[#This Row],[Raw CWD - Base Model]:[Raw CWD - Base Model]]</f>
        <v>0.10000000000000027</v>
      </c>
      <c r="D23" s="6">
        <f>(EntryPrices[[#This Row],[Raw CWD - Revenue - 10% Decrease]]-EntryPrices[[#This Row],[Raw CWD - Base Model]:[Raw CWD - Base Model]])/EntryPrices[[#This Row],[Raw CWD - Base Model]:[Raw CWD - Base Model]]</f>
        <v>-9.9999999999999936E-2</v>
      </c>
      <c r="E23" s="6">
        <f>(EntryPrices[[#This Row],[Raw CWD - Capacity - 10% Increase]]-EntryPrices[[#This Row],[Raw CWD - Base Model]:[Raw CWD - Base Model]])/EntryPrices[[#This Row],[Raw CWD - Base Model]:[Raw CWD - Base Model]]</f>
        <v>-9.0909090909090967E-2</v>
      </c>
      <c r="F23" s="6">
        <f>(EntryPrices[[#This Row],[Raw CWD - Capacity - 10% Decrease]]-EntryPrices[[#This Row],[Raw CWD - Base Model]:[Raw CWD - Base Model]])/EntryPrices[[#This Row],[Raw CWD - Base Model]:[Raw CWD - Base Model]]</f>
        <v>0.11111111111111033</v>
      </c>
    </row>
    <row r="24" spans="1:6" x14ac:dyDescent="0.2">
      <c r="A24" s="7" t="s">
        <v>24</v>
      </c>
      <c r="B24" s="6">
        <f>(EntryPrices[[#This Row],[Raw CWD - Base Model]]-EntryPrices[[#This Row],[Raw CWD - Base Model]:[Raw CWD - Base Model]])/EntryPrices[[#This Row],[Raw CWD - Base Model]:[Raw CWD - Base Model]]</f>
        <v>0</v>
      </c>
      <c r="C24" s="6">
        <f>(EntryPrices[[#This Row],[Raw CWD - Revenue - 10% Increase ]]-EntryPrices[[#This Row],[Raw CWD - Base Model]:[Raw CWD - Base Model]])/EntryPrices[[#This Row],[Raw CWD - Base Model]:[Raw CWD - Base Model]]</f>
        <v>0.10000000000000032</v>
      </c>
      <c r="D24" s="6">
        <f>(EntryPrices[[#This Row],[Raw CWD - Revenue - 10% Decrease]]-EntryPrices[[#This Row],[Raw CWD - Base Model]:[Raw CWD - Base Model]])/EntryPrices[[#This Row],[Raw CWD - Base Model]:[Raw CWD - Base Model]]</f>
        <v>-9.9999999999999922E-2</v>
      </c>
      <c r="E24" s="6">
        <f>(EntryPrices[[#This Row],[Raw CWD - Capacity - 10% Increase]]-EntryPrices[[#This Row],[Raw CWD - Base Model]:[Raw CWD - Base Model]])/EntryPrices[[#This Row],[Raw CWD - Base Model]:[Raw CWD - Base Model]]</f>
        <v>-9.090909090909069E-2</v>
      </c>
      <c r="F24" s="6">
        <f>(EntryPrices[[#This Row],[Raw CWD - Capacity - 10% Decrease]]-EntryPrices[[#This Row],[Raw CWD - Base Model]:[Raw CWD - Base Model]])/EntryPrices[[#This Row],[Raw CWD - Base Model]:[Raw CWD - Base Model]]</f>
        <v>0.11111111111111162</v>
      </c>
    </row>
    <row r="25" spans="1:6" x14ac:dyDescent="0.2">
      <c r="A25" s="7" t="s">
        <v>25</v>
      </c>
      <c r="B25" s="6">
        <f>(EntryPrices[[#This Row],[Raw CWD - Base Model]]-EntryPrices[[#This Row],[Raw CWD - Base Model]:[Raw CWD - Base Model]])/EntryPrices[[#This Row],[Raw CWD - Base Model]:[Raw CWD - Base Model]]</f>
        <v>0</v>
      </c>
      <c r="C25" s="6">
        <f>(EntryPrices[[#This Row],[Raw CWD - Revenue - 10% Increase ]]-EntryPrices[[#This Row],[Raw CWD - Base Model]:[Raw CWD - Base Model]])/EntryPrices[[#This Row],[Raw CWD - Base Model]:[Raw CWD - Base Model]]</f>
        <v>0.1000000000000003</v>
      </c>
      <c r="D25" s="6">
        <f>(EntryPrices[[#This Row],[Raw CWD - Revenue - 10% Decrease]]-EntryPrices[[#This Row],[Raw CWD - Base Model]:[Raw CWD - Base Model]])/EntryPrices[[#This Row],[Raw CWD - Base Model]:[Raw CWD - Base Model]]</f>
        <v>-0.10000000000000002</v>
      </c>
      <c r="E25" s="6">
        <f>(EntryPrices[[#This Row],[Raw CWD - Capacity - 10% Increase]]-EntryPrices[[#This Row],[Raw CWD - Base Model]:[Raw CWD - Base Model]])/EntryPrices[[#This Row],[Raw CWD - Base Model]:[Raw CWD - Base Model]]</f>
        <v>-9.0909090909090801E-2</v>
      </c>
      <c r="F25" s="6">
        <f>(EntryPrices[[#This Row],[Raw CWD - Capacity - 10% Decrease]]-EntryPrices[[#This Row],[Raw CWD - Base Model]:[Raw CWD - Base Model]])/EntryPrices[[#This Row],[Raw CWD - Base Model]:[Raw CWD - Base Model]]</f>
        <v>0.11111111111111097</v>
      </c>
    </row>
    <row r="26" spans="1:6" x14ac:dyDescent="0.2">
      <c r="A26" s="7" t="s">
        <v>26</v>
      </c>
      <c r="B26" s="6">
        <f>(EntryPrices[[#This Row],[Raw CWD - Base Model]]-EntryPrices[[#This Row],[Raw CWD - Base Model]:[Raw CWD - Base Model]])/EntryPrices[[#This Row],[Raw CWD - Base Model]:[Raw CWD - Base Model]]</f>
        <v>0</v>
      </c>
      <c r="C26" s="6">
        <f>(EntryPrices[[#This Row],[Raw CWD - Revenue - 10% Increase ]]-EntryPrices[[#This Row],[Raw CWD - Base Model]:[Raw CWD - Base Model]])/EntryPrices[[#This Row],[Raw CWD - Base Model]:[Raw CWD - Base Model]]</f>
        <v>0.10000000000000012</v>
      </c>
      <c r="D26" s="6">
        <f>(EntryPrices[[#This Row],[Raw CWD - Revenue - 10% Decrease]]-EntryPrices[[#This Row],[Raw CWD - Base Model]:[Raw CWD - Base Model]])/EntryPrices[[#This Row],[Raw CWD - Base Model]:[Raw CWD - Base Model]]</f>
        <v>-0.10000000000000012</v>
      </c>
      <c r="E26" s="6">
        <f>(EntryPrices[[#This Row],[Raw CWD - Capacity - 10% Increase]]-EntryPrices[[#This Row],[Raw CWD - Base Model]:[Raw CWD - Base Model]])/EntryPrices[[#This Row],[Raw CWD - Base Model]:[Raw CWD - Base Model]]</f>
        <v>-9.0909090909090898E-2</v>
      </c>
      <c r="F26" s="6">
        <f>(EntryPrices[[#This Row],[Raw CWD - Capacity - 10% Decrease]]-EntryPrices[[#This Row],[Raw CWD - Base Model]:[Raw CWD - Base Model]])/EntryPrices[[#This Row],[Raw CWD - Base Model]:[Raw CWD - Base Model]]</f>
        <v>0.11111111111111108</v>
      </c>
    </row>
    <row r="27" spans="1:6" x14ac:dyDescent="0.2">
      <c r="A27" s="7" t="s">
        <v>27</v>
      </c>
      <c r="B27" s="6">
        <f>(EntryPrices[[#This Row],[Raw CWD - Base Model]]-EntryPrices[[#This Row],[Raw CWD - Base Model]:[Raw CWD - Base Model]])/EntryPrices[[#This Row],[Raw CWD - Base Model]:[Raw CWD - Base Model]]</f>
        <v>0</v>
      </c>
      <c r="C27" s="6">
        <f>(EntryPrices[[#This Row],[Raw CWD - Revenue - 10% Increase ]]-EntryPrices[[#This Row],[Raw CWD - Base Model]:[Raw CWD - Base Model]])/EntryPrices[[#This Row],[Raw CWD - Base Model]:[Raw CWD - Base Model]]</f>
        <v>0.10000000000000007</v>
      </c>
      <c r="D27" s="6">
        <f>(EntryPrices[[#This Row],[Raw CWD - Revenue - 10% Decrease]]-EntryPrices[[#This Row],[Raw CWD - Base Model]:[Raw CWD - Base Model]])/EntryPrices[[#This Row],[Raw CWD - Base Model]:[Raw CWD - Base Model]]</f>
        <v>-9.999999999999995E-2</v>
      </c>
      <c r="E27" s="6">
        <f>(EntryPrices[[#This Row],[Raw CWD - Capacity - 10% Increase]]-EntryPrices[[#This Row],[Raw CWD - Base Model]:[Raw CWD - Base Model]])/EntryPrices[[#This Row],[Raw CWD - Base Model]:[Raw CWD - Base Model]]</f>
        <v>-9.0909090909090329E-2</v>
      </c>
      <c r="F27" s="6">
        <f>(EntryPrices[[#This Row],[Raw CWD - Capacity - 10% Decrease]]-EntryPrices[[#This Row],[Raw CWD - Base Model]:[Raw CWD - Base Model]])/EntryPrices[[#This Row],[Raw CWD - Base Model]:[Raw CWD - Base Model]]</f>
        <v>0.11111111111111124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222"/>
  <sheetViews>
    <sheetView workbookViewId="0"/>
  </sheetViews>
  <sheetFormatPr baseColWidth="10" defaultColWidth="14.6640625" defaultRowHeight="15" x14ac:dyDescent="0.2"/>
  <cols>
    <col min="1" max="1" width="38.33203125" customWidth="1"/>
  </cols>
  <sheetData>
    <row r="1" spans="1:6" s="1" customFormat="1" ht="45" x14ac:dyDescent="0.2">
      <c r="A1" s="2" t="s">
        <v>1</v>
      </c>
      <c r="B1" s="2" t="s">
        <v>249</v>
      </c>
      <c r="C1" s="2" t="s">
        <v>245</v>
      </c>
      <c r="D1" s="2" t="s">
        <v>246</v>
      </c>
      <c r="E1" s="2" t="s">
        <v>247</v>
      </c>
      <c r="F1" s="2" t="s">
        <v>248</v>
      </c>
    </row>
    <row r="2" spans="1:6" x14ac:dyDescent="0.2">
      <c r="A2" s="5" t="s">
        <v>28</v>
      </c>
      <c r="B2" s="3">
        <v>5.9695301914483236</v>
      </c>
      <c r="C2" s="3">
        <v>6.5664832105931579</v>
      </c>
      <c r="D2" s="3">
        <v>5.3725771723034912</v>
      </c>
      <c r="E2" s="3">
        <v>5.4268456285893842</v>
      </c>
      <c r="F2" s="3">
        <v>6.6328113238314712</v>
      </c>
    </row>
    <row r="3" spans="1:6" x14ac:dyDescent="0.2">
      <c r="A3" s="5" t="s">
        <v>29</v>
      </c>
      <c r="B3" s="3">
        <v>4.5977036781586742</v>
      </c>
      <c r="C3" s="3">
        <v>5.0574740459745424</v>
      </c>
      <c r="D3" s="3">
        <v>4.1379333103428069</v>
      </c>
      <c r="E3" s="3">
        <v>4.1797306165078858</v>
      </c>
      <c r="F3" s="3">
        <v>5.1085596423985278</v>
      </c>
    </row>
    <row r="4" spans="1:6" x14ac:dyDescent="0.2">
      <c r="A4" s="5" t="s">
        <v>30</v>
      </c>
      <c r="B4" s="3">
        <v>3.4471939079369025</v>
      </c>
      <c r="C4" s="3">
        <v>3.7919132987305932</v>
      </c>
      <c r="D4" s="3">
        <v>3.1024745171432122</v>
      </c>
      <c r="E4" s="3">
        <v>3.1338126435790019</v>
      </c>
      <c r="F4" s="3">
        <v>3.8302154532632255</v>
      </c>
    </row>
    <row r="5" spans="1:6" x14ac:dyDescent="0.2">
      <c r="A5" s="5" t="s">
        <v>31</v>
      </c>
      <c r="B5" s="3">
        <v>3.4471939079369025</v>
      </c>
      <c r="C5" s="3">
        <v>3.7919132987305932</v>
      </c>
      <c r="D5" s="3">
        <v>3.1024745171432122</v>
      </c>
      <c r="E5" s="3">
        <v>3.1338126435790015</v>
      </c>
      <c r="F5" s="3">
        <v>3.8302154532632247</v>
      </c>
    </row>
    <row r="6" spans="1:6" x14ac:dyDescent="0.2">
      <c r="A6" s="5" t="s">
        <v>32</v>
      </c>
      <c r="B6" s="3">
        <v>6.4254895818445652</v>
      </c>
      <c r="C6" s="3">
        <v>7.0680385400290238</v>
      </c>
      <c r="D6" s="3">
        <v>5.7829406236601093</v>
      </c>
      <c r="E6" s="3">
        <v>5.8413541653132404</v>
      </c>
      <c r="F6" s="3">
        <v>7.1394328687161854</v>
      </c>
    </row>
    <row r="7" spans="1:6" x14ac:dyDescent="0.2">
      <c r="A7" s="5" t="s">
        <v>33</v>
      </c>
      <c r="B7" s="3">
        <v>4.9537365128228528</v>
      </c>
      <c r="C7" s="3">
        <v>5.4491101641051394</v>
      </c>
      <c r="D7" s="3">
        <v>4.4583628615405679</v>
      </c>
      <c r="E7" s="3">
        <v>4.5033968298389562</v>
      </c>
      <c r="F7" s="3">
        <v>5.5041516809142808</v>
      </c>
    </row>
    <row r="8" spans="1:6" x14ac:dyDescent="0.2">
      <c r="A8" s="5" t="s">
        <v>34</v>
      </c>
      <c r="B8" s="3">
        <v>3.5512331767504008</v>
      </c>
      <c r="C8" s="3">
        <v>3.9063564944254421</v>
      </c>
      <c r="D8" s="3">
        <v>3.1961098590753609</v>
      </c>
      <c r="E8" s="3">
        <v>3.2283937970458192</v>
      </c>
      <c r="F8" s="3">
        <v>3.9458146408337798</v>
      </c>
    </row>
    <row r="9" spans="1:6" x14ac:dyDescent="0.2">
      <c r="A9" s="5" t="s">
        <v>35</v>
      </c>
      <c r="B9" s="3">
        <v>3.070925775108265</v>
      </c>
      <c r="C9" s="3">
        <v>3.3780183526190921</v>
      </c>
      <c r="D9" s="3">
        <v>2.7638331975974384</v>
      </c>
      <c r="E9" s="3">
        <v>2.7917507046438774</v>
      </c>
      <c r="F9" s="3">
        <v>3.4121397501202959</v>
      </c>
    </row>
    <row r="10" spans="1:6" x14ac:dyDescent="0.2">
      <c r="A10" s="5" t="s">
        <v>36</v>
      </c>
      <c r="B10" s="3">
        <v>3.6022830263546513</v>
      </c>
      <c r="C10" s="3">
        <v>3.9625113289901166</v>
      </c>
      <c r="D10" s="3">
        <v>3.2420547237191859</v>
      </c>
      <c r="E10" s="3">
        <v>3.2748027512315012</v>
      </c>
      <c r="F10" s="3">
        <v>4.0025366959496136</v>
      </c>
    </row>
    <row r="11" spans="1:6" x14ac:dyDescent="0.2">
      <c r="A11" s="5" t="s">
        <v>37</v>
      </c>
      <c r="B11" s="3">
        <v>3.6022830263546513</v>
      </c>
      <c r="C11" s="3">
        <v>3.9625113289901166</v>
      </c>
      <c r="D11" s="3">
        <v>3.2420547237191855</v>
      </c>
      <c r="E11" s="3">
        <v>3.2748027512315012</v>
      </c>
      <c r="F11" s="3">
        <v>4.0025366959496127</v>
      </c>
    </row>
    <row r="12" spans="1:6" x14ac:dyDescent="0.2">
      <c r="A12" s="5" t="s">
        <v>38</v>
      </c>
      <c r="B12" s="3">
        <v>3.4399791241646129</v>
      </c>
      <c r="C12" s="3">
        <v>3.7839770365810752</v>
      </c>
      <c r="D12" s="3">
        <v>3.095981211748152</v>
      </c>
      <c r="E12" s="3">
        <v>3.1272537492405581</v>
      </c>
      <c r="F12" s="3">
        <v>3.8221990268495714</v>
      </c>
    </row>
    <row r="13" spans="1:6" x14ac:dyDescent="0.2">
      <c r="A13" s="5" t="s">
        <v>39</v>
      </c>
      <c r="B13" s="3">
        <v>4.850138871379416</v>
      </c>
      <c r="C13" s="3">
        <v>5.3351527585173582</v>
      </c>
      <c r="D13" s="3">
        <v>4.3651249842414748</v>
      </c>
      <c r="E13" s="3">
        <v>4.4092171557994666</v>
      </c>
      <c r="F13" s="3">
        <v>5.3890431904215736</v>
      </c>
    </row>
    <row r="14" spans="1:6" x14ac:dyDescent="0.2">
      <c r="A14" s="5" t="s">
        <v>40</v>
      </c>
      <c r="B14" s="3">
        <v>5.8030698449312377</v>
      </c>
      <c r="C14" s="3">
        <v>6.3833768294243622</v>
      </c>
      <c r="D14" s="3">
        <v>5.222762860438114</v>
      </c>
      <c r="E14" s="3">
        <v>5.2755180408465794</v>
      </c>
      <c r="F14" s="3">
        <v>6.4478553832569325</v>
      </c>
    </row>
    <row r="15" spans="1:6" x14ac:dyDescent="0.2">
      <c r="A15" s="5" t="s">
        <v>41</v>
      </c>
      <c r="B15" s="3">
        <v>3.6732844477524278</v>
      </c>
      <c r="C15" s="3">
        <v>4.0406128925276708</v>
      </c>
      <c r="D15" s="3">
        <v>3.3059560029771853</v>
      </c>
      <c r="E15" s="3">
        <v>3.3393494979567522</v>
      </c>
      <c r="F15" s="3">
        <v>4.081427164169364</v>
      </c>
    </row>
    <row r="16" spans="1:6" x14ac:dyDescent="0.2">
      <c r="A16" s="5" t="s">
        <v>42</v>
      </c>
      <c r="B16" s="3">
        <v>3.6732844477524278</v>
      </c>
      <c r="C16" s="3">
        <v>4.0406128925276708</v>
      </c>
      <c r="D16" s="3">
        <v>3.3059560029771848</v>
      </c>
      <c r="E16" s="3">
        <v>3.3393494979567517</v>
      </c>
      <c r="F16" s="3">
        <v>4.081427164169364</v>
      </c>
    </row>
    <row r="17" spans="1:6" x14ac:dyDescent="0.2">
      <c r="A17" s="5" t="s">
        <v>43</v>
      </c>
      <c r="B17" s="3">
        <v>3.6732844477524278</v>
      </c>
      <c r="C17" s="3">
        <v>4.0406128925276708</v>
      </c>
      <c r="D17" s="3">
        <v>3.3059560029771848</v>
      </c>
      <c r="E17" s="3">
        <v>3.3393494979567517</v>
      </c>
      <c r="F17" s="3">
        <v>4.081427164169364</v>
      </c>
    </row>
    <row r="18" spans="1:6" x14ac:dyDescent="0.2">
      <c r="A18" s="5" t="s">
        <v>44</v>
      </c>
      <c r="B18" s="3">
        <v>3.6732844477524278</v>
      </c>
      <c r="C18" s="3">
        <v>4.0406128925276708</v>
      </c>
      <c r="D18" s="3">
        <v>3.3059560029771848</v>
      </c>
      <c r="E18" s="3">
        <v>3.3393494979567517</v>
      </c>
      <c r="F18" s="3">
        <v>4.0814271641693649</v>
      </c>
    </row>
    <row r="19" spans="1:6" x14ac:dyDescent="0.2">
      <c r="A19" s="5" t="s">
        <v>45</v>
      </c>
      <c r="B19" s="3">
        <v>3.6732844477524278</v>
      </c>
      <c r="C19" s="3">
        <v>4.0406128925276716</v>
      </c>
      <c r="D19" s="3">
        <v>3.3059560029771848</v>
      </c>
      <c r="E19" s="3">
        <v>3.3393494979567517</v>
      </c>
      <c r="F19" s="3">
        <v>4.081427164169364</v>
      </c>
    </row>
    <row r="20" spans="1:6" x14ac:dyDescent="0.2">
      <c r="A20" s="5" t="s">
        <v>46</v>
      </c>
      <c r="B20" s="3">
        <v>3.3994772794514114</v>
      </c>
      <c r="C20" s="3">
        <v>3.7394250073965534</v>
      </c>
      <c r="D20" s="3">
        <v>3.0595295515062699</v>
      </c>
      <c r="E20" s="3">
        <v>3.0904338904103739</v>
      </c>
      <c r="F20" s="3">
        <v>3.7771969771682352</v>
      </c>
    </row>
    <row r="21" spans="1:6" x14ac:dyDescent="0.2">
      <c r="A21" s="5" t="s">
        <v>47</v>
      </c>
      <c r="B21" s="3">
        <v>5.7064031119891547</v>
      </c>
      <c r="C21" s="3">
        <v>6.2770434231880712</v>
      </c>
      <c r="D21" s="3">
        <v>5.1357628007902392</v>
      </c>
      <c r="E21" s="3">
        <v>5.1876391927174144</v>
      </c>
      <c r="F21" s="3">
        <v>6.3404479022101743</v>
      </c>
    </row>
    <row r="22" spans="1:6" x14ac:dyDescent="0.2">
      <c r="A22" s="5" t="s">
        <v>48</v>
      </c>
      <c r="B22" s="3">
        <v>4.4510812032460372</v>
      </c>
      <c r="C22" s="3">
        <v>4.8961893235706411</v>
      </c>
      <c r="D22" s="3">
        <v>4.0059730829214333</v>
      </c>
      <c r="E22" s="3">
        <v>4.0464374574963973</v>
      </c>
      <c r="F22" s="3">
        <v>4.9456457813844859</v>
      </c>
    </row>
    <row r="23" spans="1:6" x14ac:dyDescent="0.2">
      <c r="A23" s="5" t="s">
        <v>49</v>
      </c>
      <c r="B23" s="3">
        <v>4.0509453930447359</v>
      </c>
      <c r="C23" s="3">
        <v>4.4560399323492108</v>
      </c>
      <c r="D23" s="3">
        <v>3.6458508537402623</v>
      </c>
      <c r="E23" s="3">
        <v>3.6826776300406685</v>
      </c>
      <c r="F23" s="3">
        <v>4.5010504367163735</v>
      </c>
    </row>
    <row r="24" spans="1:6" x14ac:dyDescent="0.2">
      <c r="A24" s="5" t="s">
        <v>50</v>
      </c>
      <c r="B24" s="3">
        <v>4.0509453930447359</v>
      </c>
      <c r="C24" s="3">
        <v>4.4560399323492108</v>
      </c>
      <c r="D24" s="3">
        <v>3.6458508537402623</v>
      </c>
      <c r="E24" s="3">
        <v>3.6826776300406685</v>
      </c>
      <c r="F24" s="3">
        <v>4.5010504367163735</v>
      </c>
    </row>
    <row r="25" spans="1:6" x14ac:dyDescent="0.2">
      <c r="A25" s="5" t="s">
        <v>51</v>
      </c>
      <c r="B25" s="3">
        <v>4.0509453930447359</v>
      </c>
      <c r="C25" s="3">
        <v>4.4560399323492108</v>
      </c>
      <c r="D25" s="3">
        <v>3.6458508537402623</v>
      </c>
      <c r="E25" s="3">
        <v>3.6826776300406685</v>
      </c>
      <c r="F25" s="3">
        <v>4.5010504367163735</v>
      </c>
    </row>
    <row r="26" spans="1:6" x14ac:dyDescent="0.2">
      <c r="A26" s="5" t="s">
        <v>52</v>
      </c>
      <c r="B26" s="3">
        <v>5.006311944118913</v>
      </c>
      <c r="C26" s="3">
        <v>5.5069431385308052</v>
      </c>
      <c r="D26" s="3">
        <v>4.5056807497070217</v>
      </c>
      <c r="E26" s="3">
        <v>4.5511926764717394</v>
      </c>
      <c r="F26" s="3">
        <v>5.5625688267987936</v>
      </c>
    </row>
    <row r="27" spans="1:6" x14ac:dyDescent="0.2">
      <c r="A27" s="5" t="s">
        <v>53</v>
      </c>
      <c r="B27" s="3">
        <v>4.8938820512001087</v>
      </c>
      <c r="C27" s="3">
        <v>5.3832702563201211</v>
      </c>
      <c r="D27" s="3">
        <v>4.4044938460800989</v>
      </c>
      <c r="E27" s="3">
        <v>4.4489836829091898</v>
      </c>
      <c r="F27" s="3">
        <v>5.4376467235556776</v>
      </c>
    </row>
    <row r="28" spans="1:6" x14ac:dyDescent="0.2">
      <c r="A28" s="5" t="s">
        <v>54</v>
      </c>
      <c r="B28" s="3">
        <v>3.669756579851053</v>
      </c>
      <c r="C28" s="3">
        <v>4.0367322378361585</v>
      </c>
      <c r="D28" s="3">
        <v>3.3027809218659478</v>
      </c>
      <c r="E28" s="3">
        <v>3.3361423453191392</v>
      </c>
      <c r="F28" s="3">
        <v>4.0775073109456157</v>
      </c>
    </row>
    <row r="29" spans="1:6" x14ac:dyDescent="0.2">
      <c r="A29" s="5" t="s">
        <v>55</v>
      </c>
      <c r="B29" s="3">
        <v>3.6278617884861388</v>
      </c>
      <c r="C29" s="3">
        <v>3.9906479673347532</v>
      </c>
      <c r="D29" s="3">
        <v>3.2650756096375253</v>
      </c>
      <c r="E29" s="3">
        <v>3.2980561713510355</v>
      </c>
      <c r="F29" s="3">
        <v>4.0309575427623781</v>
      </c>
    </row>
    <row r="30" spans="1:6" x14ac:dyDescent="0.2">
      <c r="A30" s="5" t="s">
        <v>56</v>
      </c>
      <c r="B30" s="3">
        <v>3.6278617884861388</v>
      </c>
      <c r="C30" s="3">
        <v>3.9906479673347532</v>
      </c>
      <c r="D30" s="3">
        <v>3.2650756096375253</v>
      </c>
      <c r="E30" s="3">
        <v>3.2980561713510355</v>
      </c>
      <c r="F30" s="3">
        <v>4.0309575427623781</v>
      </c>
    </row>
    <row r="31" spans="1:6" x14ac:dyDescent="0.2">
      <c r="A31" s="5" t="s">
        <v>57</v>
      </c>
      <c r="B31" s="3">
        <v>3.4081822778391886</v>
      </c>
      <c r="C31" s="3">
        <v>3.7490005056231079</v>
      </c>
      <c r="D31" s="3">
        <v>3.0673640500552701</v>
      </c>
      <c r="E31" s="3">
        <v>3.0983475253083528</v>
      </c>
      <c r="F31" s="3">
        <v>3.7868691975990978</v>
      </c>
    </row>
    <row r="32" spans="1:6" x14ac:dyDescent="0.2">
      <c r="A32" s="5" t="s">
        <v>58</v>
      </c>
      <c r="B32" s="3">
        <v>5.0335240742056557</v>
      </c>
      <c r="C32" s="3">
        <v>5.5368764816262219</v>
      </c>
      <c r="D32" s="3">
        <v>4.5301716667850895</v>
      </c>
      <c r="E32" s="3">
        <v>4.5759309765505956</v>
      </c>
      <c r="F32" s="3">
        <v>5.5928045268951738</v>
      </c>
    </row>
    <row r="33" spans="1:6" x14ac:dyDescent="0.2">
      <c r="A33" s="5" t="s">
        <v>59</v>
      </c>
      <c r="B33" s="3">
        <v>4.2411462343143569</v>
      </c>
      <c r="C33" s="3">
        <v>4.6652608577457944</v>
      </c>
      <c r="D33" s="3">
        <v>3.8170316108829216</v>
      </c>
      <c r="E33" s="3">
        <v>3.8555874857403243</v>
      </c>
      <c r="F33" s="3">
        <v>4.7123847047937311</v>
      </c>
    </row>
    <row r="34" spans="1:6" x14ac:dyDescent="0.2">
      <c r="A34" s="5" t="s">
        <v>60</v>
      </c>
      <c r="B34" s="3">
        <v>3.0918268145383951</v>
      </c>
      <c r="C34" s="3">
        <v>3.401009495992235</v>
      </c>
      <c r="D34" s="3">
        <v>2.7826441330845557</v>
      </c>
      <c r="E34" s="3">
        <v>2.8107516495803595</v>
      </c>
      <c r="F34" s="3">
        <v>3.4353631272648841</v>
      </c>
    </row>
    <row r="35" spans="1:6" x14ac:dyDescent="0.2">
      <c r="A35" s="5" t="s">
        <v>61</v>
      </c>
      <c r="B35" s="3">
        <v>3.0918268145383956</v>
      </c>
      <c r="C35" s="3">
        <v>3.4010094959922359</v>
      </c>
      <c r="D35" s="3">
        <v>2.7826441330845562</v>
      </c>
      <c r="E35" s="3">
        <v>2.8107516495803595</v>
      </c>
      <c r="F35" s="3">
        <v>3.4353631272648841</v>
      </c>
    </row>
    <row r="36" spans="1:6" x14ac:dyDescent="0.2">
      <c r="A36" s="5" t="s">
        <v>62</v>
      </c>
      <c r="B36" s="3">
        <v>3.0918268145383956</v>
      </c>
      <c r="C36" s="3">
        <v>3.4010094959922355</v>
      </c>
      <c r="D36" s="3">
        <v>2.7826441330845562</v>
      </c>
      <c r="E36" s="3">
        <v>2.8107516495803595</v>
      </c>
      <c r="F36" s="3">
        <v>3.4353631272648846</v>
      </c>
    </row>
    <row r="37" spans="1:6" x14ac:dyDescent="0.2">
      <c r="A37" s="5" t="s">
        <v>63</v>
      </c>
      <c r="B37" s="3">
        <v>5.1905616667107157</v>
      </c>
      <c r="C37" s="3">
        <v>5.7096178333817882</v>
      </c>
      <c r="D37" s="3">
        <v>4.6715055000396442</v>
      </c>
      <c r="E37" s="3">
        <v>4.7186924242824695</v>
      </c>
      <c r="F37" s="3">
        <v>5.7672907407896865</v>
      </c>
    </row>
    <row r="38" spans="1:6" x14ac:dyDescent="0.2">
      <c r="A38" s="5" t="s">
        <v>64</v>
      </c>
      <c r="B38" s="3">
        <v>5.1905616667107166</v>
      </c>
      <c r="C38" s="3">
        <v>5.7096178333817882</v>
      </c>
      <c r="D38" s="3">
        <v>4.6715055000396442</v>
      </c>
      <c r="E38" s="3">
        <v>4.7186924242824695</v>
      </c>
      <c r="F38" s="3">
        <v>5.7672907407896874</v>
      </c>
    </row>
    <row r="39" spans="1:6" x14ac:dyDescent="0.2">
      <c r="A39" s="5" t="s">
        <v>65</v>
      </c>
      <c r="B39" s="3">
        <v>3.6921308077580952</v>
      </c>
      <c r="C39" s="3">
        <v>4.0613438885339059</v>
      </c>
      <c r="D39" s="3">
        <v>3.3229177269822858</v>
      </c>
      <c r="E39" s="3">
        <v>3.3564825525073592</v>
      </c>
      <c r="F39" s="3">
        <v>4.1023675641756618</v>
      </c>
    </row>
    <row r="40" spans="1:6" x14ac:dyDescent="0.2">
      <c r="A40" s="5" t="s">
        <v>66</v>
      </c>
      <c r="B40" s="3">
        <v>3.4447911388285228</v>
      </c>
      <c r="C40" s="3">
        <v>3.7892702527113764</v>
      </c>
      <c r="D40" s="3">
        <v>3.100312024945671</v>
      </c>
      <c r="E40" s="3">
        <v>3.1316283080259306</v>
      </c>
      <c r="F40" s="3">
        <v>3.8275457098094714</v>
      </c>
    </row>
    <row r="41" spans="1:6" x14ac:dyDescent="0.2">
      <c r="A41" s="5" t="s">
        <v>67</v>
      </c>
      <c r="B41" s="3">
        <v>5.0737889747910598</v>
      </c>
      <c r="C41" s="3">
        <v>5.581167872270167</v>
      </c>
      <c r="D41" s="3">
        <v>4.5664100773119545</v>
      </c>
      <c r="E41" s="3">
        <v>4.6125354316282374</v>
      </c>
      <c r="F41" s="3">
        <v>5.6375433053234012</v>
      </c>
    </row>
    <row r="42" spans="1:6" x14ac:dyDescent="0.2">
      <c r="A42" s="5" t="s">
        <v>68</v>
      </c>
      <c r="B42" s="3">
        <v>3.2523926687942302</v>
      </c>
      <c r="C42" s="3">
        <v>3.5776319356736535</v>
      </c>
      <c r="D42" s="3">
        <v>2.9271534019148069</v>
      </c>
      <c r="E42" s="3">
        <v>2.9567206079947548</v>
      </c>
      <c r="F42" s="3">
        <v>3.6137696319935899</v>
      </c>
    </row>
    <row r="43" spans="1:6" x14ac:dyDescent="0.2">
      <c r="A43" s="5" t="s">
        <v>69</v>
      </c>
      <c r="B43" s="3">
        <v>6.1380337421570443</v>
      </c>
      <c r="C43" s="3">
        <v>6.7518371163727489</v>
      </c>
      <c r="D43" s="3">
        <v>5.5242303679413398</v>
      </c>
      <c r="E43" s="3">
        <v>5.5800306746882224</v>
      </c>
      <c r="F43" s="3">
        <v>6.8200374912856061</v>
      </c>
    </row>
    <row r="44" spans="1:6" x14ac:dyDescent="0.2">
      <c r="A44" s="5" t="s">
        <v>70</v>
      </c>
      <c r="B44" s="3">
        <v>4.1439985262638723</v>
      </c>
      <c r="C44" s="3">
        <v>4.55839837889026</v>
      </c>
      <c r="D44" s="3">
        <v>3.7295986736374855</v>
      </c>
      <c r="E44" s="3">
        <v>3.7672713875126109</v>
      </c>
      <c r="F44" s="3">
        <v>4.6044428069598595</v>
      </c>
    </row>
    <row r="45" spans="1:6" x14ac:dyDescent="0.2">
      <c r="A45" s="5" t="s">
        <v>71</v>
      </c>
      <c r="B45" s="3">
        <v>3.2077072454701052</v>
      </c>
      <c r="C45" s="3">
        <v>3.528477970017116</v>
      </c>
      <c r="D45" s="3">
        <v>2.8869365209230944</v>
      </c>
      <c r="E45" s="3">
        <v>2.9160974958819139</v>
      </c>
      <c r="F45" s="3">
        <v>3.5641191616334504</v>
      </c>
    </row>
    <row r="46" spans="1:6" x14ac:dyDescent="0.2">
      <c r="A46" s="5" t="s">
        <v>72</v>
      </c>
      <c r="B46" s="3">
        <v>3.2077072454701052</v>
      </c>
      <c r="C46" s="3">
        <v>3.528477970017116</v>
      </c>
      <c r="D46" s="3">
        <v>2.8869365209230939</v>
      </c>
      <c r="E46" s="3">
        <v>2.9160974958819139</v>
      </c>
      <c r="F46" s="3">
        <v>3.5641191616334509</v>
      </c>
    </row>
    <row r="47" spans="1:6" x14ac:dyDescent="0.2">
      <c r="A47" s="5" t="s">
        <v>73</v>
      </c>
      <c r="B47" s="3">
        <v>3.7440983525129075</v>
      </c>
      <c r="C47" s="3">
        <v>4.1185081877641982</v>
      </c>
      <c r="D47" s="3">
        <v>3.3696885172616171</v>
      </c>
      <c r="E47" s="3">
        <v>3.4037257750117345</v>
      </c>
      <c r="F47" s="3">
        <v>4.1601092805698983</v>
      </c>
    </row>
    <row r="48" spans="1:6" x14ac:dyDescent="0.2">
      <c r="A48" s="5" t="s">
        <v>74</v>
      </c>
      <c r="B48" s="3">
        <v>5.9301770140833829</v>
      </c>
      <c r="C48" s="3">
        <v>6.5231947154917211</v>
      </c>
      <c r="D48" s="3">
        <v>5.3371593126750438</v>
      </c>
      <c r="E48" s="3">
        <v>5.3910700128030724</v>
      </c>
      <c r="F48" s="3">
        <v>6.589085571203757</v>
      </c>
    </row>
    <row r="49" spans="1:6" x14ac:dyDescent="0.2">
      <c r="A49" s="5" t="s">
        <v>75</v>
      </c>
      <c r="B49" s="3">
        <v>3.7265293779541566</v>
      </c>
      <c r="C49" s="3">
        <v>4.099182315749573</v>
      </c>
      <c r="D49" s="3">
        <v>3.3538764401587406</v>
      </c>
      <c r="E49" s="3">
        <v>3.3877539799583234</v>
      </c>
      <c r="F49" s="3">
        <v>4.1405881977268413</v>
      </c>
    </row>
    <row r="50" spans="1:6" x14ac:dyDescent="0.2">
      <c r="A50" s="5" t="s">
        <v>10</v>
      </c>
      <c r="B50" s="3">
        <v>3.2295589806572842</v>
      </c>
      <c r="C50" s="3">
        <v>3.5525148787230134</v>
      </c>
      <c r="D50" s="3">
        <v>2.9066030825915559</v>
      </c>
      <c r="E50" s="3">
        <v>2.9359627096884404</v>
      </c>
      <c r="F50" s="3">
        <v>3.5883988673969829</v>
      </c>
    </row>
    <row r="51" spans="1:6" x14ac:dyDescent="0.2">
      <c r="A51" s="5" t="s">
        <v>76</v>
      </c>
      <c r="B51" s="3">
        <v>6.1696912556599157</v>
      </c>
      <c r="C51" s="3">
        <v>6.7866603812259072</v>
      </c>
      <c r="D51" s="3">
        <v>5.5527221300939233</v>
      </c>
      <c r="E51" s="3">
        <v>5.6088102324181044</v>
      </c>
      <c r="F51" s="3">
        <v>6.8552125062887965</v>
      </c>
    </row>
    <row r="52" spans="1:6" x14ac:dyDescent="0.2">
      <c r="A52" s="5" t="s">
        <v>77</v>
      </c>
      <c r="B52" s="3">
        <v>4.3023172777859902</v>
      </c>
      <c r="C52" s="3">
        <v>4.7325490055645902</v>
      </c>
      <c r="D52" s="3">
        <v>3.872085550007391</v>
      </c>
      <c r="E52" s="3">
        <v>3.9111975252599906</v>
      </c>
      <c r="F52" s="3">
        <v>4.7803525308733237</v>
      </c>
    </row>
    <row r="53" spans="1:6" x14ac:dyDescent="0.2">
      <c r="A53" s="5" t="s">
        <v>78</v>
      </c>
      <c r="B53" s="3">
        <v>5.1285713313093675</v>
      </c>
      <c r="C53" s="3">
        <v>5.6414284644403052</v>
      </c>
      <c r="D53" s="3">
        <v>4.6157141981784315</v>
      </c>
      <c r="E53" s="3">
        <v>4.6623375739176067</v>
      </c>
      <c r="F53" s="3">
        <v>5.698412590343743</v>
      </c>
    </row>
    <row r="54" spans="1:6" x14ac:dyDescent="0.2">
      <c r="A54" s="5" t="s">
        <v>79</v>
      </c>
      <c r="B54" s="3">
        <v>6.1993618206838832</v>
      </c>
      <c r="C54" s="3">
        <v>6.8192980027522729</v>
      </c>
      <c r="D54" s="3">
        <v>5.5794256386154952</v>
      </c>
      <c r="E54" s="3">
        <v>5.6357834733489849</v>
      </c>
      <c r="F54" s="3">
        <v>6.8881798007598727</v>
      </c>
    </row>
    <row r="55" spans="1:6" x14ac:dyDescent="0.2">
      <c r="A55" s="5" t="s">
        <v>80</v>
      </c>
      <c r="B55" s="3">
        <v>4.7471092243027604</v>
      </c>
      <c r="C55" s="3">
        <v>5.2218201467330374</v>
      </c>
      <c r="D55" s="3">
        <v>4.2723983018724843</v>
      </c>
      <c r="E55" s="3">
        <v>4.3155538402752365</v>
      </c>
      <c r="F55" s="3">
        <v>5.2745658047808464</v>
      </c>
    </row>
    <row r="56" spans="1:6" x14ac:dyDescent="0.2">
      <c r="A56" s="5" t="s">
        <v>81</v>
      </c>
      <c r="B56" s="3">
        <v>4.0859133380951729</v>
      </c>
      <c r="C56" s="3">
        <v>4.4945046719046911</v>
      </c>
      <c r="D56" s="3">
        <v>3.6773220042856556</v>
      </c>
      <c r="E56" s="3">
        <v>3.7144666709956109</v>
      </c>
      <c r="F56" s="3">
        <v>4.539903708994637</v>
      </c>
    </row>
    <row r="57" spans="1:6" x14ac:dyDescent="0.2">
      <c r="A57" s="5" t="s">
        <v>82</v>
      </c>
      <c r="B57" s="3">
        <v>4.4874398712874086</v>
      </c>
      <c r="C57" s="3">
        <v>4.9361838584161504</v>
      </c>
      <c r="D57" s="3">
        <v>4.0386958841586678</v>
      </c>
      <c r="E57" s="3">
        <v>4.0794907920794632</v>
      </c>
      <c r="F57" s="3">
        <v>4.9860443014304545</v>
      </c>
    </row>
    <row r="58" spans="1:6" x14ac:dyDescent="0.2">
      <c r="A58" s="5" t="s">
        <v>83</v>
      </c>
      <c r="B58" s="3">
        <v>3.6386486864176204</v>
      </c>
      <c r="C58" s="3">
        <v>4.0025135550593838</v>
      </c>
      <c r="D58" s="3">
        <v>3.2747838177758584</v>
      </c>
      <c r="E58" s="3">
        <v>3.3078624421978362</v>
      </c>
      <c r="F58" s="3">
        <v>4.0429429849084677</v>
      </c>
    </row>
    <row r="59" spans="1:6" x14ac:dyDescent="0.2">
      <c r="A59" s="5" t="s">
        <v>84</v>
      </c>
      <c r="B59" s="3">
        <v>5.0716121684121331</v>
      </c>
      <c r="C59" s="3">
        <v>5.5787733852533474</v>
      </c>
      <c r="D59" s="3">
        <v>4.5644509515709197</v>
      </c>
      <c r="E59" s="3">
        <v>4.6105565167383036</v>
      </c>
      <c r="F59" s="3">
        <v>5.6351246315690382</v>
      </c>
    </row>
    <row r="60" spans="1:6" x14ac:dyDescent="0.2">
      <c r="A60" s="5" t="s">
        <v>85</v>
      </c>
      <c r="B60" s="3">
        <v>3.6732844477524278</v>
      </c>
      <c r="C60" s="3">
        <v>4.0406128925276708</v>
      </c>
      <c r="D60" s="3">
        <v>3.3059560029771848</v>
      </c>
      <c r="E60" s="3">
        <v>3.3393494979567517</v>
      </c>
      <c r="F60" s="3">
        <v>4.081427164169364</v>
      </c>
    </row>
    <row r="61" spans="1:6" x14ac:dyDescent="0.2">
      <c r="A61" s="5" t="s">
        <v>86</v>
      </c>
      <c r="B61" s="3">
        <v>4.1443437174111208</v>
      </c>
      <c r="C61" s="3">
        <v>4.5587780891522334</v>
      </c>
      <c r="D61" s="3">
        <v>3.7299093456700088</v>
      </c>
      <c r="E61" s="3">
        <v>3.7675851976464734</v>
      </c>
      <c r="F61" s="3">
        <v>4.6048263526790238</v>
      </c>
    </row>
    <row r="62" spans="1:6" x14ac:dyDescent="0.2">
      <c r="A62" s="5" t="s">
        <v>87</v>
      </c>
      <c r="B62" s="3">
        <v>4.5835953059970809</v>
      </c>
      <c r="C62" s="3">
        <v>5.0419548365967897</v>
      </c>
      <c r="D62" s="3">
        <v>4.125235775397373</v>
      </c>
      <c r="E62" s="3">
        <v>4.1669048236337103</v>
      </c>
      <c r="F62" s="3">
        <v>5.09288367333009</v>
      </c>
    </row>
    <row r="63" spans="1:6" x14ac:dyDescent="0.2">
      <c r="A63" s="5" t="s">
        <v>88</v>
      </c>
      <c r="B63" s="3">
        <v>4.808364810270108</v>
      </c>
      <c r="C63" s="3">
        <v>5.28920129129712</v>
      </c>
      <c r="D63" s="3">
        <v>4.3275283292430977</v>
      </c>
      <c r="E63" s="3">
        <v>4.3712407366091899</v>
      </c>
      <c r="F63" s="3">
        <v>5.3426275669667875</v>
      </c>
    </row>
    <row r="64" spans="1:6" x14ac:dyDescent="0.2">
      <c r="A64" s="5" t="s">
        <v>89</v>
      </c>
      <c r="B64" s="3">
        <v>3.4418288507525414</v>
      </c>
      <c r="C64" s="3">
        <v>3.7860117358277963</v>
      </c>
      <c r="D64" s="3">
        <v>3.0976459656772874</v>
      </c>
      <c r="E64" s="3">
        <v>3.1289353188659468</v>
      </c>
      <c r="F64" s="3">
        <v>3.8242542786139353</v>
      </c>
    </row>
    <row r="65" spans="1:6" x14ac:dyDescent="0.2">
      <c r="A65" s="5" t="s">
        <v>90</v>
      </c>
      <c r="B65" s="3">
        <v>3.4923906040989099</v>
      </c>
      <c r="C65" s="3">
        <v>3.8416296645088019</v>
      </c>
      <c r="D65" s="3">
        <v>3.1431515436890187</v>
      </c>
      <c r="E65" s="3">
        <v>3.1749005491808275</v>
      </c>
      <c r="F65" s="3">
        <v>3.8804340045543451</v>
      </c>
    </row>
    <row r="66" spans="1:6" x14ac:dyDescent="0.2">
      <c r="A66" s="5" t="s">
        <v>91</v>
      </c>
      <c r="B66" s="3">
        <v>5.1806583876637227</v>
      </c>
      <c r="C66" s="3">
        <v>5.6987242264300964</v>
      </c>
      <c r="D66" s="3">
        <v>4.6625925488973508</v>
      </c>
      <c r="E66" s="3">
        <v>4.7096894433306566</v>
      </c>
      <c r="F66" s="3">
        <v>5.7562870974041385</v>
      </c>
    </row>
    <row r="67" spans="1:6" x14ac:dyDescent="0.2">
      <c r="A67" s="5" t="s">
        <v>92</v>
      </c>
      <c r="B67" s="3">
        <v>5.1730736337790475</v>
      </c>
      <c r="C67" s="3">
        <v>5.6903809971569537</v>
      </c>
      <c r="D67" s="3">
        <v>4.6557662704011422</v>
      </c>
      <c r="E67" s="3">
        <v>4.7027942125264062</v>
      </c>
      <c r="F67" s="3">
        <v>5.7478595930878313</v>
      </c>
    </row>
    <row r="68" spans="1:6" x14ac:dyDescent="0.2">
      <c r="A68" s="5" t="s">
        <v>93</v>
      </c>
      <c r="B68" s="3">
        <v>4.8760234402804743</v>
      </c>
      <c r="C68" s="3">
        <v>5.3636257843085229</v>
      </c>
      <c r="D68" s="3">
        <v>4.3884210962524275</v>
      </c>
      <c r="E68" s="3">
        <v>4.4327485820731587</v>
      </c>
      <c r="F68" s="3">
        <v>5.4178038225338616</v>
      </c>
    </row>
    <row r="69" spans="1:6" x14ac:dyDescent="0.2">
      <c r="A69" s="5" t="s">
        <v>94</v>
      </c>
      <c r="B69" s="3">
        <v>3.1087599716710872</v>
      </c>
      <c r="C69" s="3">
        <v>3.4196359688381968</v>
      </c>
      <c r="D69" s="3">
        <v>2.7978839745039785</v>
      </c>
      <c r="E69" s="3">
        <v>2.826145428791897</v>
      </c>
      <c r="F69" s="3">
        <v>3.4541777463012084</v>
      </c>
    </row>
    <row r="70" spans="1:6" x14ac:dyDescent="0.2">
      <c r="A70" s="5" t="s">
        <v>95</v>
      </c>
      <c r="B70" s="3">
        <v>3.1087599716710872</v>
      </c>
      <c r="C70" s="3">
        <v>3.4196359688381968</v>
      </c>
      <c r="D70" s="3">
        <v>2.7978839745039781</v>
      </c>
      <c r="E70" s="3">
        <v>2.826145428791897</v>
      </c>
      <c r="F70" s="3">
        <v>3.4541777463012084</v>
      </c>
    </row>
    <row r="71" spans="1:6" x14ac:dyDescent="0.2">
      <c r="A71" s="5" t="s">
        <v>96</v>
      </c>
      <c r="B71" s="3">
        <v>4.3690717205650751</v>
      </c>
      <c r="C71" s="3">
        <v>4.8059788926215834</v>
      </c>
      <c r="D71" s="3">
        <v>3.9321645485085677</v>
      </c>
      <c r="E71" s="3">
        <v>3.9718833823318866</v>
      </c>
      <c r="F71" s="3">
        <v>4.8545241339611955</v>
      </c>
    </row>
    <row r="72" spans="1:6" x14ac:dyDescent="0.2">
      <c r="A72" s="5" t="s">
        <v>97</v>
      </c>
      <c r="B72" s="3">
        <v>4.0173049182844531</v>
      </c>
      <c r="C72" s="3">
        <v>4.4190354101128992</v>
      </c>
      <c r="D72" s="3">
        <v>3.6155744264560079</v>
      </c>
      <c r="E72" s="3">
        <v>3.6520953802585936</v>
      </c>
      <c r="F72" s="3">
        <v>4.4636721314271703</v>
      </c>
    </row>
    <row r="73" spans="1:6" x14ac:dyDescent="0.2">
      <c r="A73" s="5" t="s">
        <v>98</v>
      </c>
      <c r="B73" s="3">
        <v>3.4997630553531489</v>
      </c>
      <c r="C73" s="3">
        <v>3.8497393608884645</v>
      </c>
      <c r="D73" s="3">
        <v>3.1497867498178342</v>
      </c>
      <c r="E73" s="3">
        <v>3.1816027775937714</v>
      </c>
      <c r="F73" s="3">
        <v>3.8886256170590547</v>
      </c>
    </row>
    <row r="74" spans="1:6" x14ac:dyDescent="0.2">
      <c r="A74" s="5" t="s">
        <v>99</v>
      </c>
      <c r="B74" s="3">
        <v>3.6709885756305947</v>
      </c>
      <c r="C74" s="3">
        <v>4.0380874331936552</v>
      </c>
      <c r="D74" s="3">
        <v>3.3038897180675351</v>
      </c>
      <c r="E74" s="3">
        <v>3.3372623414823579</v>
      </c>
      <c r="F74" s="3">
        <v>4.0788761951451056</v>
      </c>
    </row>
    <row r="75" spans="1:6" x14ac:dyDescent="0.2">
      <c r="A75" s="5" t="s">
        <v>100</v>
      </c>
      <c r="B75" s="3">
        <v>4.2923719163570597</v>
      </c>
      <c r="C75" s="3">
        <v>4.7216091079927667</v>
      </c>
      <c r="D75" s="3">
        <v>3.8631347247213537</v>
      </c>
      <c r="E75" s="3">
        <v>3.902156287597327</v>
      </c>
      <c r="F75" s="3">
        <v>4.7693021292856228</v>
      </c>
    </row>
    <row r="76" spans="1:6" x14ac:dyDescent="0.2">
      <c r="A76" s="5" t="s">
        <v>101</v>
      </c>
      <c r="B76" s="3">
        <v>3.8111566802301753</v>
      </c>
      <c r="C76" s="3">
        <v>4.1922723482531934</v>
      </c>
      <c r="D76" s="3">
        <v>3.4300410122071581</v>
      </c>
      <c r="E76" s="3">
        <v>3.4646878911183419</v>
      </c>
      <c r="F76" s="3">
        <v>4.2346185335890842</v>
      </c>
    </row>
    <row r="77" spans="1:6" x14ac:dyDescent="0.2">
      <c r="A77" s="5" t="s">
        <v>102</v>
      </c>
      <c r="B77" s="3">
        <v>4.7162138595204066</v>
      </c>
      <c r="C77" s="3">
        <v>5.1878352454724483</v>
      </c>
      <c r="D77" s="3">
        <v>4.2445924735683667</v>
      </c>
      <c r="E77" s="3">
        <v>4.2874671450185522</v>
      </c>
      <c r="F77" s="3">
        <v>5.2402376216893423</v>
      </c>
    </row>
    <row r="78" spans="1:6" x14ac:dyDescent="0.2">
      <c r="A78" s="5" t="s">
        <v>103</v>
      </c>
      <c r="B78" s="3">
        <v>4.7162138595204066</v>
      </c>
      <c r="C78" s="3">
        <v>5.1878352454724483</v>
      </c>
      <c r="D78" s="3">
        <v>4.2445924735683658</v>
      </c>
      <c r="E78" s="3">
        <v>4.2874671450185513</v>
      </c>
      <c r="F78" s="3">
        <v>5.2402376216893423</v>
      </c>
    </row>
    <row r="79" spans="1:6" x14ac:dyDescent="0.2">
      <c r="A79" s="5" t="s">
        <v>104</v>
      </c>
      <c r="B79" s="3">
        <v>3.6927877584888429</v>
      </c>
      <c r="C79" s="3">
        <v>4.0620665343377276</v>
      </c>
      <c r="D79" s="3">
        <v>3.3235089826399582</v>
      </c>
      <c r="E79" s="3">
        <v>3.3570797804444026</v>
      </c>
      <c r="F79" s="3">
        <v>4.1030975094320477</v>
      </c>
    </row>
    <row r="80" spans="1:6" x14ac:dyDescent="0.2">
      <c r="A80" s="5" t="s">
        <v>105</v>
      </c>
      <c r="B80" s="3">
        <v>3.9634351590830139</v>
      </c>
      <c r="C80" s="3">
        <v>4.3597786749913157</v>
      </c>
      <c r="D80" s="3">
        <v>3.5670916431747122</v>
      </c>
      <c r="E80" s="3">
        <v>3.6031228718936474</v>
      </c>
      <c r="F80" s="3">
        <v>4.4038168434255702</v>
      </c>
    </row>
    <row r="81" spans="1:6" x14ac:dyDescent="0.2">
      <c r="A81" s="5" t="s">
        <v>106</v>
      </c>
      <c r="B81" s="3">
        <v>3.0621297183270886</v>
      </c>
      <c r="C81" s="3">
        <v>3.3683426901597984</v>
      </c>
      <c r="D81" s="3">
        <v>2.7559167464943797</v>
      </c>
      <c r="E81" s="3">
        <v>2.7837542893882619</v>
      </c>
      <c r="F81" s="3">
        <v>3.402366353696765</v>
      </c>
    </row>
    <row r="82" spans="1:6" x14ac:dyDescent="0.2">
      <c r="A82" s="5" t="s">
        <v>107</v>
      </c>
      <c r="B82" s="3">
        <v>3.1235298789779291</v>
      </c>
      <c r="C82" s="3">
        <v>3.4358828668757226</v>
      </c>
      <c r="D82" s="3">
        <v>2.811176891080136</v>
      </c>
      <c r="E82" s="3">
        <v>2.8395726172526627</v>
      </c>
      <c r="F82" s="3">
        <v>3.4705887544199219</v>
      </c>
    </row>
    <row r="83" spans="1:6" x14ac:dyDescent="0.2">
      <c r="A83" s="5" t="s">
        <v>108</v>
      </c>
      <c r="B83" s="3">
        <v>4.6675912091195055</v>
      </c>
      <c r="C83" s="3">
        <v>5.1343503300314577</v>
      </c>
      <c r="D83" s="3">
        <v>4.2008320882075552</v>
      </c>
      <c r="E83" s="3">
        <v>4.2432647355631872</v>
      </c>
      <c r="F83" s="3">
        <v>5.1862124545772303</v>
      </c>
    </row>
    <row r="84" spans="1:6" x14ac:dyDescent="0.2">
      <c r="A84" s="5" t="s">
        <v>14</v>
      </c>
      <c r="B84" s="3">
        <v>5.0785676596567306</v>
      </c>
      <c r="C84" s="3">
        <v>5.586424425622404</v>
      </c>
      <c r="D84" s="3">
        <v>4.5707108936910581</v>
      </c>
      <c r="E84" s="3">
        <v>4.6168796905970266</v>
      </c>
      <c r="F84" s="3">
        <v>5.6428529551741455</v>
      </c>
    </row>
    <row r="85" spans="1:6" x14ac:dyDescent="0.2">
      <c r="A85" s="5" t="s">
        <v>109</v>
      </c>
      <c r="B85" s="3">
        <v>5.0785676596567306</v>
      </c>
      <c r="C85" s="3">
        <v>5.5864244256224049</v>
      </c>
      <c r="D85" s="3">
        <v>4.5707108936910572</v>
      </c>
      <c r="E85" s="3">
        <v>4.6168796905970275</v>
      </c>
      <c r="F85" s="3">
        <v>5.6428529551741446</v>
      </c>
    </row>
    <row r="86" spans="1:6" x14ac:dyDescent="0.2">
      <c r="A86" s="5" t="s">
        <v>110</v>
      </c>
      <c r="B86" s="3">
        <v>3.0816594587664512</v>
      </c>
      <c r="C86" s="3">
        <v>3.3898254046430965</v>
      </c>
      <c r="D86" s="3">
        <v>2.7734935128898059</v>
      </c>
      <c r="E86" s="3">
        <v>2.8015085988785917</v>
      </c>
      <c r="F86" s="3">
        <v>3.4240660652960568</v>
      </c>
    </row>
    <row r="87" spans="1:6" x14ac:dyDescent="0.2">
      <c r="A87" s="5" t="s">
        <v>111</v>
      </c>
      <c r="B87" s="3">
        <v>3.0941892320281985</v>
      </c>
      <c r="C87" s="3">
        <v>3.4036081552310189</v>
      </c>
      <c r="D87" s="3">
        <v>2.7847703088253786</v>
      </c>
      <c r="E87" s="3">
        <v>2.8128993018438169</v>
      </c>
      <c r="F87" s="3">
        <v>3.4379880355868875</v>
      </c>
    </row>
    <row r="88" spans="1:6" x14ac:dyDescent="0.2">
      <c r="A88" s="5" t="s">
        <v>112</v>
      </c>
      <c r="B88" s="3">
        <v>5.102815034837743</v>
      </c>
      <c r="C88" s="3">
        <v>5.6130965383215186</v>
      </c>
      <c r="D88" s="3">
        <v>4.5925335313539684</v>
      </c>
      <c r="E88" s="3">
        <v>4.6389227589434014</v>
      </c>
      <c r="F88" s="3">
        <v>5.6697944831530478</v>
      </c>
    </row>
    <row r="89" spans="1:6" x14ac:dyDescent="0.2">
      <c r="A89" s="5" t="s">
        <v>113</v>
      </c>
      <c r="B89" s="3">
        <v>4.7427565279030546</v>
      </c>
      <c r="C89" s="3">
        <v>5.2170321806933613</v>
      </c>
      <c r="D89" s="3">
        <v>4.2684808751127488</v>
      </c>
      <c r="E89" s="3">
        <v>4.3115968435482301</v>
      </c>
      <c r="F89" s="3">
        <v>5.2697294754478401</v>
      </c>
    </row>
    <row r="90" spans="1:6" x14ac:dyDescent="0.2">
      <c r="A90" s="5" t="s">
        <v>114</v>
      </c>
      <c r="B90" s="3">
        <v>3.8395844459316373</v>
      </c>
      <c r="C90" s="3">
        <v>4.2235428905248025</v>
      </c>
      <c r="D90" s="3">
        <v>3.4556260013384739</v>
      </c>
      <c r="E90" s="3">
        <v>3.4905313144833059</v>
      </c>
      <c r="F90" s="3">
        <v>4.2662049399240427</v>
      </c>
    </row>
    <row r="91" spans="1:6" x14ac:dyDescent="0.2">
      <c r="A91" s="5" t="s">
        <v>115</v>
      </c>
      <c r="B91" s="3">
        <v>4.3396569394075932</v>
      </c>
      <c r="C91" s="3">
        <v>4.7736226333483538</v>
      </c>
      <c r="D91" s="3">
        <v>3.905691245466834</v>
      </c>
      <c r="E91" s="3">
        <v>3.9451426721887217</v>
      </c>
      <c r="F91" s="3">
        <v>4.8218410437862156</v>
      </c>
    </row>
    <row r="92" spans="1:6" x14ac:dyDescent="0.2">
      <c r="A92" s="5" t="s">
        <v>116</v>
      </c>
      <c r="B92" s="3">
        <v>4.0858634640920846</v>
      </c>
      <c r="C92" s="3">
        <v>4.4944498105012949</v>
      </c>
      <c r="D92" s="3">
        <v>3.6772771176828765</v>
      </c>
      <c r="E92" s="3">
        <v>3.7144213309928054</v>
      </c>
      <c r="F92" s="3">
        <v>4.5398482934356501</v>
      </c>
    </row>
    <row r="93" spans="1:6" x14ac:dyDescent="0.2">
      <c r="A93" s="5" t="s">
        <v>117</v>
      </c>
      <c r="B93" s="3">
        <v>4.1299193794519029</v>
      </c>
      <c r="C93" s="3">
        <v>4.5429113173970945</v>
      </c>
      <c r="D93" s="3">
        <v>3.7169274415067126</v>
      </c>
      <c r="E93" s="3">
        <v>3.7544721631380931</v>
      </c>
      <c r="F93" s="3">
        <v>4.5887993105021154</v>
      </c>
    </row>
    <row r="94" spans="1:6" x14ac:dyDescent="0.2">
      <c r="A94" s="5" t="s">
        <v>118</v>
      </c>
      <c r="B94" s="3">
        <v>3.1167176273770032</v>
      </c>
      <c r="C94" s="3">
        <v>3.4283893901147038</v>
      </c>
      <c r="D94" s="3">
        <v>2.8050458646393026</v>
      </c>
      <c r="E94" s="3">
        <v>2.8333796612518207</v>
      </c>
      <c r="F94" s="3">
        <v>3.4630195859744477</v>
      </c>
    </row>
    <row r="95" spans="1:6" x14ac:dyDescent="0.2">
      <c r="A95" s="5" t="s">
        <v>119</v>
      </c>
      <c r="B95" s="3">
        <v>3.1167176273770032</v>
      </c>
      <c r="C95" s="3">
        <v>3.4283893901147038</v>
      </c>
      <c r="D95" s="3">
        <v>2.8050458646393026</v>
      </c>
      <c r="E95" s="3">
        <v>2.8333796612518207</v>
      </c>
      <c r="F95" s="3">
        <v>3.4630195859744477</v>
      </c>
    </row>
    <row r="96" spans="1:6" x14ac:dyDescent="0.2">
      <c r="A96" s="5" t="s">
        <v>120</v>
      </c>
      <c r="B96" s="3">
        <v>3.6431325747737371</v>
      </c>
      <c r="C96" s="3">
        <v>4.0074458322511113</v>
      </c>
      <c r="D96" s="3">
        <v>3.2788193172963633</v>
      </c>
      <c r="E96" s="3">
        <v>3.3119387043397608</v>
      </c>
      <c r="F96" s="3">
        <v>4.0479250830819309</v>
      </c>
    </row>
    <row r="97" spans="1:6" x14ac:dyDescent="0.2">
      <c r="A97" s="5" t="s">
        <v>121</v>
      </c>
      <c r="B97" s="3">
        <v>3.6431325747737371</v>
      </c>
      <c r="C97" s="3">
        <v>4.0074458322511113</v>
      </c>
      <c r="D97" s="3">
        <v>3.2788193172963633</v>
      </c>
      <c r="E97" s="3">
        <v>3.3119387043397608</v>
      </c>
      <c r="F97" s="3">
        <v>4.0479250830819309</v>
      </c>
    </row>
    <row r="98" spans="1:6" x14ac:dyDescent="0.2">
      <c r="A98" s="5" t="s">
        <v>122</v>
      </c>
      <c r="B98" s="3">
        <v>3.669751498978278</v>
      </c>
      <c r="C98" s="3">
        <v>4.0367266488761073</v>
      </c>
      <c r="D98" s="3">
        <v>3.3027763490804505</v>
      </c>
      <c r="E98" s="3">
        <v>3.3361377263438894</v>
      </c>
      <c r="F98" s="3">
        <v>4.07750166553142</v>
      </c>
    </row>
    <row r="99" spans="1:6" x14ac:dyDescent="0.2">
      <c r="A99" s="5" t="s">
        <v>123</v>
      </c>
      <c r="B99" s="3">
        <v>3.6474549000715979</v>
      </c>
      <c r="C99" s="3">
        <v>4.0122003900787586</v>
      </c>
      <c r="D99" s="3">
        <v>3.2827094100644381</v>
      </c>
      <c r="E99" s="3">
        <v>3.3158680909741798</v>
      </c>
      <c r="F99" s="3">
        <v>4.05272766674622</v>
      </c>
    </row>
    <row r="100" spans="1:6" x14ac:dyDescent="0.2">
      <c r="A100" s="5" t="s">
        <v>124</v>
      </c>
      <c r="B100" s="3">
        <v>3.6715245371003253</v>
      </c>
      <c r="C100" s="3">
        <v>4.0386769908103579</v>
      </c>
      <c r="D100" s="3">
        <v>3.3043720833902928</v>
      </c>
      <c r="E100" s="3">
        <v>3.3377495791821143</v>
      </c>
      <c r="F100" s="3">
        <v>4.0794717078892511</v>
      </c>
    </row>
    <row r="101" spans="1:6" x14ac:dyDescent="0.2">
      <c r="A101" s="5" t="s">
        <v>125</v>
      </c>
      <c r="B101" s="3">
        <v>4.4510812032460372</v>
      </c>
      <c r="C101" s="3">
        <v>4.8961893235706411</v>
      </c>
      <c r="D101" s="3">
        <v>4.0059730829214333</v>
      </c>
      <c r="E101" s="3">
        <v>4.0464374574963973</v>
      </c>
      <c r="F101" s="3">
        <v>4.9456457813844859</v>
      </c>
    </row>
    <row r="102" spans="1:6" x14ac:dyDescent="0.2">
      <c r="A102" s="5" t="s">
        <v>126</v>
      </c>
      <c r="B102" s="3">
        <v>3.1807518354738193</v>
      </c>
      <c r="C102" s="3">
        <v>3.4988270190212019</v>
      </c>
      <c r="D102" s="3">
        <v>2.8626766519264377</v>
      </c>
      <c r="E102" s="3">
        <v>2.8915925777034728</v>
      </c>
      <c r="F102" s="3">
        <v>3.5341687060820224</v>
      </c>
    </row>
    <row r="103" spans="1:6" x14ac:dyDescent="0.2">
      <c r="A103" s="5" t="s">
        <v>127</v>
      </c>
      <c r="B103" s="3">
        <v>4.6761384193310613</v>
      </c>
      <c r="C103" s="3">
        <v>5.1437522612641686</v>
      </c>
      <c r="D103" s="3">
        <v>4.2085245773979558</v>
      </c>
      <c r="E103" s="3">
        <v>4.2510349266646017</v>
      </c>
      <c r="F103" s="3">
        <v>5.1957093548122915</v>
      </c>
    </row>
    <row r="104" spans="1:6" x14ac:dyDescent="0.2">
      <c r="A104" s="5" t="s">
        <v>128</v>
      </c>
      <c r="B104" s="3">
        <v>4.8323109369518731</v>
      </c>
      <c r="C104" s="3">
        <v>5.3155420306470615</v>
      </c>
      <c r="D104" s="3">
        <v>4.3490798432566864</v>
      </c>
      <c r="E104" s="3">
        <v>4.3930099426835207</v>
      </c>
      <c r="F104" s="3">
        <v>5.3692343743909712</v>
      </c>
    </row>
    <row r="105" spans="1:6" x14ac:dyDescent="0.2">
      <c r="A105" s="5" t="s">
        <v>129</v>
      </c>
      <c r="B105" s="3">
        <v>5.1670520237427278</v>
      </c>
      <c r="C105" s="3">
        <v>5.6837572261170024</v>
      </c>
      <c r="D105" s="3">
        <v>4.6503468213684549</v>
      </c>
      <c r="E105" s="3">
        <v>4.6973200215842974</v>
      </c>
      <c r="F105" s="3">
        <v>5.7411689152696983</v>
      </c>
    </row>
    <row r="106" spans="1:6" x14ac:dyDescent="0.2">
      <c r="A106" s="5" t="s">
        <v>130</v>
      </c>
      <c r="B106" s="3">
        <v>4.5342053257366848</v>
      </c>
      <c r="C106" s="3">
        <v>4.9876258583103548</v>
      </c>
      <c r="D106" s="3">
        <v>4.0807847931630166</v>
      </c>
      <c r="E106" s="3">
        <v>4.1220048415788053</v>
      </c>
      <c r="F106" s="3">
        <v>5.0380059174852088</v>
      </c>
    </row>
    <row r="107" spans="1:6" x14ac:dyDescent="0.2">
      <c r="A107" s="5" t="s">
        <v>131</v>
      </c>
      <c r="B107" s="3">
        <v>4.5342053257366848</v>
      </c>
      <c r="C107" s="3">
        <v>4.9876258583103548</v>
      </c>
      <c r="D107" s="3">
        <v>4.0807847931630166</v>
      </c>
      <c r="E107" s="3">
        <v>4.1220048415788053</v>
      </c>
      <c r="F107" s="3">
        <v>5.0380059174852079</v>
      </c>
    </row>
    <row r="108" spans="1:6" x14ac:dyDescent="0.2">
      <c r="A108" s="5" t="s">
        <v>132</v>
      </c>
      <c r="B108" s="3">
        <v>3.8092566413727713</v>
      </c>
      <c r="C108" s="3">
        <v>4.1901823055100493</v>
      </c>
      <c r="D108" s="3">
        <v>3.4283309772354942</v>
      </c>
      <c r="E108" s="3">
        <v>3.4629605830661547</v>
      </c>
      <c r="F108" s="3">
        <v>4.2325073793030796</v>
      </c>
    </row>
    <row r="109" spans="1:6" x14ac:dyDescent="0.2">
      <c r="A109" s="5" t="s">
        <v>133</v>
      </c>
      <c r="B109" s="3">
        <v>5.9640506267913791</v>
      </c>
      <c r="C109" s="3">
        <v>6.5604556894705182</v>
      </c>
      <c r="D109" s="3">
        <v>5.3676455641122409</v>
      </c>
      <c r="E109" s="3">
        <v>5.4218642061739803</v>
      </c>
      <c r="F109" s="3">
        <v>6.6267229186570891</v>
      </c>
    </row>
    <row r="110" spans="1:6" x14ac:dyDescent="0.2">
      <c r="A110" s="5" t="s">
        <v>134</v>
      </c>
      <c r="B110" s="3">
        <v>6.3146036831472632</v>
      </c>
      <c r="C110" s="3">
        <v>6.94606405146199</v>
      </c>
      <c r="D110" s="3">
        <v>5.6831433148325354</v>
      </c>
      <c r="E110" s="3">
        <v>5.7405488028611478</v>
      </c>
      <c r="F110" s="3">
        <v>7.0162263146080699</v>
      </c>
    </row>
    <row r="111" spans="1:6" x14ac:dyDescent="0.2">
      <c r="A111" s="5" t="s">
        <v>135</v>
      </c>
      <c r="B111" s="3">
        <v>3.0656163357749016</v>
      </c>
      <c r="C111" s="3">
        <v>3.3721779693523923</v>
      </c>
      <c r="D111" s="3">
        <v>2.7590547021974112</v>
      </c>
      <c r="E111" s="3">
        <v>2.7869239416135461</v>
      </c>
      <c r="F111" s="3">
        <v>3.4062403730832242</v>
      </c>
    </row>
    <row r="112" spans="1:6" x14ac:dyDescent="0.2">
      <c r="A112" s="5" t="s">
        <v>136</v>
      </c>
      <c r="B112" s="3">
        <v>6.6063310931925621</v>
      </c>
      <c r="C112" s="3">
        <v>7.2669642025118195</v>
      </c>
      <c r="D112" s="3">
        <v>5.9456979838733055</v>
      </c>
      <c r="E112" s="3">
        <v>6.0057555392659649</v>
      </c>
      <c r="F112" s="3">
        <v>7.3403678813250703</v>
      </c>
    </row>
    <row r="113" spans="1:6" x14ac:dyDescent="0.2">
      <c r="A113" s="5" t="s">
        <v>137</v>
      </c>
      <c r="B113" s="3">
        <v>4.0885189035670377</v>
      </c>
      <c r="C113" s="3">
        <v>4.4973707939237419</v>
      </c>
      <c r="D113" s="3">
        <v>3.679667013210334</v>
      </c>
      <c r="E113" s="3">
        <v>3.716835366879125</v>
      </c>
      <c r="F113" s="3">
        <v>4.542798781741153</v>
      </c>
    </row>
    <row r="114" spans="1:6" x14ac:dyDescent="0.2">
      <c r="A114" s="5" t="s">
        <v>138</v>
      </c>
      <c r="B114" s="3">
        <v>4.9313258397435229</v>
      </c>
      <c r="C114" s="3">
        <v>5.4244584237178755</v>
      </c>
      <c r="D114" s="3">
        <v>4.4381932557691703</v>
      </c>
      <c r="E114" s="3">
        <v>4.4830234906759294</v>
      </c>
      <c r="F114" s="3">
        <v>5.479250933048359</v>
      </c>
    </row>
    <row r="115" spans="1:6" x14ac:dyDescent="0.2">
      <c r="A115" s="5" t="s">
        <v>139</v>
      </c>
      <c r="B115" s="3">
        <v>3.520712948320043</v>
      </c>
      <c r="C115" s="3">
        <v>3.8727842431520481</v>
      </c>
      <c r="D115" s="3">
        <v>3.1686416534880384</v>
      </c>
      <c r="E115" s="3">
        <v>3.2006481348364022</v>
      </c>
      <c r="F115" s="3">
        <v>3.9119032759111594</v>
      </c>
    </row>
    <row r="116" spans="1:6" x14ac:dyDescent="0.2">
      <c r="A116" s="5" t="s">
        <v>140</v>
      </c>
      <c r="B116" s="3">
        <v>3.5205174484313293</v>
      </c>
      <c r="C116" s="3">
        <v>3.872569193274463</v>
      </c>
      <c r="D116" s="3">
        <v>3.1684657035881965</v>
      </c>
      <c r="E116" s="3">
        <v>3.2004704076648451</v>
      </c>
      <c r="F116" s="3">
        <v>3.911686053812589</v>
      </c>
    </row>
    <row r="117" spans="1:6" x14ac:dyDescent="0.2">
      <c r="A117" s="5" t="s">
        <v>141</v>
      </c>
      <c r="B117" s="3">
        <v>4.4789397458043219</v>
      </c>
      <c r="C117" s="3">
        <v>4.9268337203847556</v>
      </c>
      <c r="D117" s="3">
        <v>4.0310457712238907</v>
      </c>
      <c r="E117" s="3">
        <v>4.0717634052766565</v>
      </c>
      <c r="F117" s="3">
        <v>4.9765997175603607</v>
      </c>
    </row>
    <row r="118" spans="1:6" x14ac:dyDescent="0.2">
      <c r="A118" s="5" t="s">
        <v>142</v>
      </c>
      <c r="B118" s="3">
        <v>4.194068947471453</v>
      </c>
      <c r="C118" s="3">
        <v>4.6134758422185991</v>
      </c>
      <c r="D118" s="3">
        <v>3.7746620527243078</v>
      </c>
      <c r="E118" s="3">
        <v>3.8127899522467752</v>
      </c>
      <c r="F118" s="3">
        <v>4.6600766083016154</v>
      </c>
    </row>
    <row r="119" spans="1:6" x14ac:dyDescent="0.2">
      <c r="A119" s="5" t="s">
        <v>143</v>
      </c>
      <c r="B119" s="3">
        <v>3.7318631547065308</v>
      </c>
      <c r="C119" s="3">
        <v>4.1050494701771845</v>
      </c>
      <c r="D119" s="3">
        <v>3.3586768392358777</v>
      </c>
      <c r="E119" s="3">
        <v>3.392602867915028</v>
      </c>
      <c r="F119" s="3">
        <v>4.1465146163405899</v>
      </c>
    </row>
    <row r="120" spans="1:6" x14ac:dyDescent="0.2">
      <c r="A120" s="5" t="s">
        <v>144</v>
      </c>
      <c r="B120" s="3">
        <v>3.5584012265385243</v>
      </c>
      <c r="C120" s="3">
        <v>3.9142413491923778</v>
      </c>
      <c r="D120" s="3">
        <v>3.2025611038846722</v>
      </c>
      <c r="E120" s="3">
        <v>3.234910205944113</v>
      </c>
      <c r="F120" s="3">
        <v>3.9537791405983613</v>
      </c>
    </row>
    <row r="121" spans="1:6" x14ac:dyDescent="0.2">
      <c r="A121" s="5" t="s">
        <v>145</v>
      </c>
      <c r="B121" s="3">
        <v>4.3642177893801462</v>
      </c>
      <c r="C121" s="3">
        <v>4.8006395683181609</v>
      </c>
      <c r="D121" s="3">
        <v>3.9277960104421314</v>
      </c>
      <c r="E121" s="3">
        <v>3.9674707176183142</v>
      </c>
      <c r="F121" s="3">
        <v>4.8491308770890518</v>
      </c>
    </row>
    <row r="122" spans="1:6" x14ac:dyDescent="0.2">
      <c r="A122" s="5" t="s">
        <v>146</v>
      </c>
      <c r="B122" s="3">
        <v>6.606331093192563</v>
      </c>
      <c r="C122" s="3">
        <v>7.2669642025118204</v>
      </c>
      <c r="D122" s="3">
        <v>5.9456979838733064</v>
      </c>
      <c r="E122" s="3">
        <v>6.0057555392659649</v>
      </c>
      <c r="F122" s="3">
        <v>7.3403678813250695</v>
      </c>
    </row>
    <row r="123" spans="1:6" x14ac:dyDescent="0.2">
      <c r="A123" s="5" t="s">
        <v>147</v>
      </c>
      <c r="B123" s="3">
        <v>4.0015408009997433</v>
      </c>
      <c r="C123" s="3">
        <v>4.4016948810997176</v>
      </c>
      <c r="D123" s="3">
        <v>3.6013867208997685</v>
      </c>
      <c r="E123" s="3">
        <v>3.6377643645452196</v>
      </c>
      <c r="F123" s="3">
        <v>4.4461564455552702</v>
      </c>
    </row>
    <row r="124" spans="1:6" x14ac:dyDescent="0.2">
      <c r="A124" s="5" t="s">
        <v>148</v>
      </c>
      <c r="B124" s="3">
        <v>3.8820486153369553</v>
      </c>
      <c r="C124" s="3">
        <v>4.2702534768706517</v>
      </c>
      <c r="D124" s="3">
        <v>3.4938437538032598</v>
      </c>
      <c r="E124" s="3">
        <v>3.5291351048517776</v>
      </c>
      <c r="F124" s="3">
        <v>4.3133873503743958</v>
      </c>
    </row>
    <row r="125" spans="1:6" x14ac:dyDescent="0.2">
      <c r="A125" s="5" t="s">
        <v>149</v>
      </c>
      <c r="B125" s="3">
        <v>5.4197307581389831</v>
      </c>
      <c r="C125" s="3">
        <v>5.9617038339528827</v>
      </c>
      <c r="D125" s="3">
        <v>4.8777576823250843</v>
      </c>
      <c r="E125" s="3">
        <v>4.9270279619445301</v>
      </c>
      <c r="F125" s="3">
        <v>6.0219230645988713</v>
      </c>
    </row>
    <row r="126" spans="1:6" x14ac:dyDescent="0.2">
      <c r="A126" s="5" t="s">
        <v>150</v>
      </c>
      <c r="B126" s="3">
        <v>5.2027681523992468</v>
      </c>
      <c r="C126" s="3">
        <v>5.7230449676391721</v>
      </c>
      <c r="D126" s="3">
        <v>4.6824913371593215</v>
      </c>
      <c r="E126" s="3">
        <v>4.7297892294538606</v>
      </c>
      <c r="F126" s="3">
        <v>5.7808535026658303</v>
      </c>
    </row>
    <row r="127" spans="1:6" x14ac:dyDescent="0.2">
      <c r="A127" s="5" t="s">
        <v>151</v>
      </c>
      <c r="B127" s="3">
        <v>3.2717050742704679</v>
      </c>
      <c r="C127" s="3">
        <v>3.5988755816975151</v>
      </c>
      <c r="D127" s="3">
        <v>2.9445345668434211</v>
      </c>
      <c r="E127" s="3">
        <v>2.9742773402458793</v>
      </c>
      <c r="F127" s="3">
        <v>3.6352278603005206</v>
      </c>
    </row>
    <row r="128" spans="1:6" x14ac:dyDescent="0.2">
      <c r="A128" s="5" t="s">
        <v>152</v>
      </c>
      <c r="B128" s="3">
        <v>4.1519243974892825</v>
      </c>
      <c r="C128" s="3">
        <v>4.5671168372382116</v>
      </c>
      <c r="D128" s="3">
        <v>3.7367319577403544</v>
      </c>
      <c r="E128" s="3">
        <v>3.7744767249902571</v>
      </c>
      <c r="F128" s="3">
        <v>4.6132493305436482</v>
      </c>
    </row>
    <row r="129" spans="1:6" x14ac:dyDescent="0.2">
      <c r="A129" s="5" t="s">
        <v>153</v>
      </c>
      <c r="B129" s="3">
        <v>4.7560004825331301</v>
      </c>
      <c r="C129" s="3">
        <v>5.2316005307864444</v>
      </c>
      <c r="D129" s="3">
        <v>4.2804004342798168</v>
      </c>
      <c r="E129" s="3">
        <v>4.3236368023028442</v>
      </c>
      <c r="F129" s="3">
        <v>5.2844449805923679</v>
      </c>
    </row>
    <row r="130" spans="1:6" x14ac:dyDescent="0.2">
      <c r="A130" s="5" t="s">
        <v>154</v>
      </c>
      <c r="B130" s="3">
        <v>3.8653647023715543</v>
      </c>
      <c r="C130" s="3">
        <v>4.2519011726087097</v>
      </c>
      <c r="D130" s="3">
        <v>3.4788282321343988</v>
      </c>
      <c r="E130" s="3">
        <v>3.5139679112468669</v>
      </c>
      <c r="F130" s="3">
        <v>4.2948496693017271</v>
      </c>
    </row>
    <row r="131" spans="1:6" x14ac:dyDescent="0.2">
      <c r="A131" s="5" t="s">
        <v>155</v>
      </c>
      <c r="B131" s="3">
        <v>3.9645147266177592</v>
      </c>
      <c r="C131" s="3">
        <v>4.3609661992795354</v>
      </c>
      <c r="D131" s="3">
        <v>3.5680632539559833</v>
      </c>
      <c r="E131" s="3">
        <v>3.6041042969252346</v>
      </c>
      <c r="F131" s="3">
        <v>4.4050163629086221</v>
      </c>
    </row>
    <row r="132" spans="1:6" x14ac:dyDescent="0.2">
      <c r="A132" s="5" t="s">
        <v>156</v>
      </c>
      <c r="B132" s="3">
        <v>4.7005768908402787</v>
      </c>
      <c r="C132" s="3">
        <v>5.1706345799243074</v>
      </c>
      <c r="D132" s="3">
        <v>4.2305192017562501</v>
      </c>
      <c r="E132" s="3">
        <v>4.2732517189457075</v>
      </c>
      <c r="F132" s="3">
        <v>5.2228632120447536</v>
      </c>
    </row>
    <row r="133" spans="1:6" x14ac:dyDescent="0.2">
      <c r="A133" s="5" t="s">
        <v>157</v>
      </c>
      <c r="B133" s="3">
        <v>3.5122051588443783</v>
      </c>
      <c r="C133" s="3">
        <v>3.8634256747288163</v>
      </c>
      <c r="D133" s="3">
        <v>3.1609846429599404</v>
      </c>
      <c r="E133" s="3">
        <v>3.1929137807676162</v>
      </c>
      <c r="F133" s="3">
        <v>3.9024501764937538</v>
      </c>
    </row>
    <row r="134" spans="1:6" x14ac:dyDescent="0.2">
      <c r="A134" s="5" t="s">
        <v>158</v>
      </c>
      <c r="B134" s="3">
        <v>4.2954196707834367</v>
      </c>
      <c r="C134" s="3">
        <v>4.7249616378617825</v>
      </c>
      <c r="D134" s="3">
        <v>3.8658777037050935</v>
      </c>
      <c r="E134" s="3">
        <v>3.9049269734394896</v>
      </c>
      <c r="F134" s="3">
        <v>4.7726885230927092</v>
      </c>
    </row>
    <row r="135" spans="1:6" x14ac:dyDescent="0.2">
      <c r="A135" s="5" t="s">
        <v>159</v>
      </c>
      <c r="B135" s="3">
        <v>4.3719189837198948</v>
      </c>
      <c r="C135" s="3">
        <v>4.8091108820918862</v>
      </c>
      <c r="D135" s="3">
        <v>3.9347270853479057</v>
      </c>
      <c r="E135" s="3">
        <v>3.9744718033817223</v>
      </c>
      <c r="F135" s="3">
        <v>4.8576877596887726</v>
      </c>
    </row>
    <row r="136" spans="1:6" x14ac:dyDescent="0.2">
      <c r="A136" s="5" t="s">
        <v>160</v>
      </c>
      <c r="B136" s="3">
        <v>3.2139241811943218</v>
      </c>
      <c r="C136" s="3">
        <v>3.5353165993137541</v>
      </c>
      <c r="D136" s="3">
        <v>2.8925317630748895</v>
      </c>
      <c r="E136" s="3">
        <v>2.9217492556312026</v>
      </c>
      <c r="F136" s="3">
        <v>3.5710268679936918</v>
      </c>
    </row>
    <row r="137" spans="1:6" x14ac:dyDescent="0.2">
      <c r="A137" s="5" t="s">
        <v>22</v>
      </c>
      <c r="B137" s="3">
        <v>3.7265293779541562</v>
      </c>
      <c r="C137" s="3">
        <v>4.099182315749573</v>
      </c>
      <c r="D137" s="3">
        <v>3.3538764401587402</v>
      </c>
      <c r="E137" s="3">
        <v>3.3877539799583238</v>
      </c>
      <c r="F137" s="3">
        <v>4.1405881977268422</v>
      </c>
    </row>
    <row r="138" spans="1:6" x14ac:dyDescent="0.2">
      <c r="A138" s="5" t="s">
        <v>161</v>
      </c>
      <c r="B138" s="3">
        <v>3.7265293779541566</v>
      </c>
      <c r="C138" s="3">
        <v>4.0991823157495721</v>
      </c>
      <c r="D138" s="3">
        <v>3.3538764401587406</v>
      </c>
      <c r="E138" s="3">
        <v>3.3877539799583238</v>
      </c>
      <c r="F138" s="3">
        <v>4.1405881977268422</v>
      </c>
    </row>
    <row r="139" spans="1:6" x14ac:dyDescent="0.2">
      <c r="A139" s="5" t="s">
        <v>162</v>
      </c>
      <c r="B139" s="3">
        <v>3.0299872910344039</v>
      </c>
      <c r="C139" s="3">
        <v>3.3329860201378452</v>
      </c>
      <c r="D139" s="3">
        <v>2.7269885619309635</v>
      </c>
      <c r="E139" s="3">
        <v>2.7545339009403675</v>
      </c>
      <c r="F139" s="3">
        <v>3.3666525455937819</v>
      </c>
    </row>
    <row r="140" spans="1:6" x14ac:dyDescent="0.2">
      <c r="A140" s="5" t="s">
        <v>163</v>
      </c>
      <c r="B140" s="3">
        <v>6.0994794086007653</v>
      </c>
      <c r="C140" s="3">
        <v>6.7094273494608423</v>
      </c>
      <c r="D140" s="3">
        <v>5.4895314677406883</v>
      </c>
      <c r="E140" s="3">
        <v>5.5449812805461507</v>
      </c>
      <c r="F140" s="3">
        <v>6.7771993428897401</v>
      </c>
    </row>
    <row r="141" spans="1:6" x14ac:dyDescent="0.2">
      <c r="A141" s="5" t="s">
        <v>164</v>
      </c>
      <c r="B141" s="3">
        <v>3.1990389227731786</v>
      </c>
      <c r="C141" s="3">
        <v>3.5189428150504973</v>
      </c>
      <c r="D141" s="3">
        <v>2.8791350304958612</v>
      </c>
      <c r="E141" s="3">
        <v>2.9082172025210724</v>
      </c>
      <c r="F141" s="3">
        <v>3.5544876919702002</v>
      </c>
    </row>
    <row r="142" spans="1:6" x14ac:dyDescent="0.2">
      <c r="A142" s="5" t="s">
        <v>165</v>
      </c>
      <c r="B142" s="3">
        <v>3.199038922773179</v>
      </c>
      <c r="C142" s="3">
        <v>3.5189428150504973</v>
      </c>
      <c r="D142" s="3">
        <v>2.8791350304958612</v>
      </c>
      <c r="E142" s="3">
        <v>2.908217202521072</v>
      </c>
      <c r="F142" s="3">
        <v>3.5544876919702006</v>
      </c>
    </row>
    <row r="143" spans="1:6" x14ac:dyDescent="0.2">
      <c r="A143" s="5" t="s">
        <v>166</v>
      </c>
      <c r="B143" s="3">
        <v>3.9701821383219382</v>
      </c>
      <c r="C143" s="3">
        <v>4.3672003521541329</v>
      </c>
      <c r="D143" s="3">
        <v>3.5731639244897444</v>
      </c>
      <c r="E143" s="3">
        <v>3.6092564893835801</v>
      </c>
      <c r="F143" s="3">
        <v>4.4113134870243762</v>
      </c>
    </row>
    <row r="144" spans="1:6" x14ac:dyDescent="0.2">
      <c r="A144" s="5" t="s">
        <v>167</v>
      </c>
      <c r="B144" s="3">
        <v>3.9701821383219378</v>
      </c>
      <c r="C144" s="3">
        <v>4.367200352154132</v>
      </c>
      <c r="D144" s="3">
        <v>3.573163924489744</v>
      </c>
      <c r="E144" s="3">
        <v>3.6092564893835792</v>
      </c>
      <c r="F144" s="3">
        <v>4.4113134870243762</v>
      </c>
    </row>
    <row r="145" spans="1:6" x14ac:dyDescent="0.2">
      <c r="A145" s="5" t="s">
        <v>168</v>
      </c>
      <c r="B145" s="3">
        <v>3.6921308077580952</v>
      </c>
      <c r="C145" s="3">
        <v>4.0613438885339059</v>
      </c>
      <c r="D145" s="3">
        <v>3.3229177269822858</v>
      </c>
      <c r="E145" s="3">
        <v>3.3564825525073596</v>
      </c>
      <c r="F145" s="3">
        <v>4.1023675641756618</v>
      </c>
    </row>
    <row r="146" spans="1:6" x14ac:dyDescent="0.2">
      <c r="A146" s="5" t="s">
        <v>169</v>
      </c>
      <c r="B146" s="3">
        <v>3.4022861606094783</v>
      </c>
      <c r="C146" s="3">
        <v>3.742514776670427</v>
      </c>
      <c r="D146" s="3">
        <v>3.0620575445485305</v>
      </c>
      <c r="E146" s="3">
        <v>3.092987418735889</v>
      </c>
      <c r="F146" s="3">
        <v>3.780317956232754</v>
      </c>
    </row>
    <row r="147" spans="1:6" x14ac:dyDescent="0.2">
      <c r="A147" s="5" t="s">
        <v>170</v>
      </c>
      <c r="B147" s="3">
        <v>3.700086451299331</v>
      </c>
      <c r="C147" s="3">
        <v>4.0700950964292657</v>
      </c>
      <c r="D147" s="3">
        <v>3.3300778061693981</v>
      </c>
      <c r="E147" s="3">
        <v>3.3637149557266648</v>
      </c>
      <c r="F147" s="3">
        <v>4.1112071681103677</v>
      </c>
    </row>
    <row r="148" spans="1:6" x14ac:dyDescent="0.2">
      <c r="A148" s="5" t="s">
        <v>171</v>
      </c>
      <c r="B148" s="3">
        <v>5.4991535969864529</v>
      </c>
      <c r="C148" s="3">
        <v>6.0490689566850993</v>
      </c>
      <c r="D148" s="3">
        <v>4.9492382372878074</v>
      </c>
      <c r="E148" s="3">
        <v>4.9992305427149564</v>
      </c>
      <c r="F148" s="3">
        <v>6.1101706633182822</v>
      </c>
    </row>
    <row r="149" spans="1:6" x14ac:dyDescent="0.2">
      <c r="A149" s="5" t="s">
        <v>172</v>
      </c>
      <c r="B149" s="3">
        <v>4.5967099810377565</v>
      </c>
      <c r="C149" s="3">
        <v>5.0563809791415331</v>
      </c>
      <c r="D149" s="3">
        <v>4.1370389829339809</v>
      </c>
      <c r="E149" s="3">
        <v>4.1788272554888684</v>
      </c>
      <c r="F149" s="3">
        <v>5.1074555344863963</v>
      </c>
    </row>
    <row r="150" spans="1:6" x14ac:dyDescent="0.2">
      <c r="A150" s="5" t="s">
        <v>173</v>
      </c>
      <c r="B150" s="3">
        <v>3.0760666446498175</v>
      </c>
      <c r="C150" s="3">
        <v>3.3836733091147999</v>
      </c>
      <c r="D150" s="3">
        <v>2.7684599801848355</v>
      </c>
      <c r="E150" s="3">
        <v>2.7964242224089242</v>
      </c>
      <c r="F150" s="3">
        <v>3.4178518273886862</v>
      </c>
    </row>
    <row r="151" spans="1:6" x14ac:dyDescent="0.2">
      <c r="A151" s="5" t="s">
        <v>174</v>
      </c>
      <c r="B151" s="3">
        <v>5.9695301914483236</v>
      </c>
      <c r="C151" s="3">
        <v>6.5664832105931579</v>
      </c>
      <c r="D151" s="3">
        <v>5.3725771723034912</v>
      </c>
      <c r="E151" s="3">
        <v>5.4268456285893842</v>
      </c>
      <c r="F151" s="3">
        <v>6.6328113238314712</v>
      </c>
    </row>
    <row r="152" spans="1:6" x14ac:dyDescent="0.2">
      <c r="A152" s="5" t="s">
        <v>175</v>
      </c>
      <c r="B152" s="3">
        <v>4.0509453930447359</v>
      </c>
      <c r="C152" s="3">
        <v>4.4560399323492108</v>
      </c>
      <c r="D152" s="3">
        <v>3.6458508537402627</v>
      </c>
      <c r="E152" s="3">
        <v>3.6826776300406689</v>
      </c>
      <c r="F152" s="3">
        <v>4.5010504367163735</v>
      </c>
    </row>
    <row r="153" spans="1:6" x14ac:dyDescent="0.2">
      <c r="A153" s="5" t="s">
        <v>176</v>
      </c>
      <c r="B153" s="3">
        <v>3.0334128427091716</v>
      </c>
      <c r="C153" s="3">
        <v>3.3367541269800891</v>
      </c>
      <c r="D153" s="3">
        <v>2.730071558438254</v>
      </c>
      <c r="E153" s="3">
        <v>2.7576480388265194</v>
      </c>
      <c r="F153" s="3">
        <v>3.3704587141213023</v>
      </c>
    </row>
    <row r="154" spans="1:6" x14ac:dyDescent="0.2">
      <c r="A154" s="5" t="s">
        <v>177</v>
      </c>
      <c r="B154" s="3">
        <v>4.3067359237662597</v>
      </c>
      <c r="C154" s="3">
        <v>4.7374095161428871</v>
      </c>
      <c r="D154" s="3">
        <v>3.8760623313896341</v>
      </c>
      <c r="E154" s="3">
        <v>3.9152144761511449</v>
      </c>
      <c r="F154" s="3">
        <v>4.7852621375180675</v>
      </c>
    </row>
    <row r="155" spans="1:6" x14ac:dyDescent="0.2">
      <c r="A155" s="5" t="s">
        <v>178</v>
      </c>
      <c r="B155" s="3">
        <v>4.3067359237662588</v>
      </c>
      <c r="C155" s="3">
        <v>4.7374095161428862</v>
      </c>
      <c r="D155" s="3">
        <v>3.8760623313896336</v>
      </c>
      <c r="E155" s="3">
        <v>3.9152144761511445</v>
      </c>
      <c r="F155" s="3">
        <v>4.7852621375180666</v>
      </c>
    </row>
    <row r="156" spans="1:6" x14ac:dyDescent="0.2">
      <c r="A156" s="5" t="s">
        <v>179</v>
      </c>
      <c r="B156" s="3">
        <v>4.1760996464104219</v>
      </c>
      <c r="C156" s="3">
        <v>4.5937096110514641</v>
      </c>
      <c r="D156" s="3">
        <v>3.7584896817693791</v>
      </c>
      <c r="E156" s="3">
        <v>3.7964542240094734</v>
      </c>
      <c r="F156" s="3">
        <v>4.6401107182338022</v>
      </c>
    </row>
    <row r="157" spans="1:6" x14ac:dyDescent="0.2">
      <c r="A157" s="5" t="s">
        <v>180</v>
      </c>
      <c r="B157" s="3">
        <v>3.1895570200404535</v>
      </c>
      <c r="C157" s="3">
        <v>3.5085127220444998</v>
      </c>
      <c r="D157" s="3">
        <v>2.8706013180364085</v>
      </c>
      <c r="E157" s="3">
        <v>2.899597290945866</v>
      </c>
      <c r="F157" s="3">
        <v>3.5439522444893932</v>
      </c>
    </row>
    <row r="158" spans="1:6" x14ac:dyDescent="0.2">
      <c r="A158" s="5" t="s">
        <v>181</v>
      </c>
      <c r="B158" s="3">
        <v>3.8723846508232813</v>
      </c>
      <c r="C158" s="3">
        <v>4.2596231159056099</v>
      </c>
      <c r="D158" s="3">
        <v>3.4851461857409536</v>
      </c>
      <c r="E158" s="3">
        <v>3.5203496825666192</v>
      </c>
      <c r="F158" s="3">
        <v>4.3026496120258688</v>
      </c>
    </row>
    <row r="159" spans="1:6" x14ac:dyDescent="0.2">
      <c r="A159" s="5" t="s">
        <v>182</v>
      </c>
      <c r="B159" s="3">
        <v>3.3958888657556532</v>
      </c>
      <c r="C159" s="3">
        <v>3.7354777523312186</v>
      </c>
      <c r="D159" s="3">
        <v>3.0562999791800873</v>
      </c>
      <c r="E159" s="3">
        <v>3.0871716961415023</v>
      </c>
      <c r="F159" s="3">
        <v>3.7732098508396148</v>
      </c>
    </row>
    <row r="160" spans="1:6" x14ac:dyDescent="0.2">
      <c r="A160" s="5" t="s">
        <v>183</v>
      </c>
      <c r="B160" s="3">
        <v>4.3586943558224007</v>
      </c>
      <c r="C160" s="3">
        <v>4.7945637914046415</v>
      </c>
      <c r="D160" s="3">
        <v>3.9228249202401604</v>
      </c>
      <c r="E160" s="3">
        <v>3.9624494143840003</v>
      </c>
      <c r="F160" s="3">
        <v>4.8429937286915559</v>
      </c>
    </row>
    <row r="161" spans="1:6" x14ac:dyDescent="0.2">
      <c r="A161" s="5" t="s">
        <v>184</v>
      </c>
      <c r="B161" s="3">
        <v>3.2379063863739277</v>
      </c>
      <c r="C161" s="3">
        <v>3.5616970250113211</v>
      </c>
      <c r="D161" s="3">
        <v>2.9141157477365347</v>
      </c>
      <c r="E161" s="3">
        <v>2.9435512603399339</v>
      </c>
      <c r="F161" s="3">
        <v>3.5976737626376987</v>
      </c>
    </row>
    <row r="162" spans="1:6" x14ac:dyDescent="0.2">
      <c r="A162" s="5" t="s">
        <v>185</v>
      </c>
      <c r="B162" s="3">
        <v>3.0688978244049356</v>
      </c>
      <c r="C162" s="3">
        <v>3.3757876068454298</v>
      </c>
      <c r="D162" s="3">
        <v>2.7620080419644424</v>
      </c>
      <c r="E162" s="3">
        <v>2.7899071130953965</v>
      </c>
      <c r="F162" s="3">
        <v>3.4098864715610411</v>
      </c>
    </row>
    <row r="163" spans="1:6" x14ac:dyDescent="0.2">
      <c r="A163" s="5" t="s">
        <v>186</v>
      </c>
      <c r="B163" s="3">
        <v>3.2755302422441832</v>
      </c>
      <c r="C163" s="3">
        <v>3.6030832664686021</v>
      </c>
      <c r="D163" s="3">
        <v>2.9479772180197648</v>
      </c>
      <c r="E163" s="3">
        <v>2.9777547656765302</v>
      </c>
      <c r="F163" s="3">
        <v>3.6394780469379819</v>
      </c>
    </row>
    <row r="164" spans="1:6" x14ac:dyDescent="0.2">
      <c r="A164" s="5" t="s">
        <v>187</v>
      </c>
      <c r="B164" s="3">
        <v>5.2539444399362161</v>
      </c>
      <c r="C164" s="3">
        <v>5.7793388839298387</v>
      </c>
      <c r="D164" s="3">
        <v>4.7285499959425943</v>
      </c>
      <c r="E164" s="3">
        <v>4.7763131272147419</v>
      </c>
      <c r="F164" s="3">
        <v>5.8377160443735745</v>
      </c>
    </row>
    <row r="165" spans="1:6" x14ac:dyDescent="0.2">
      <c r="A165" s="5" t="s">
        <v>188</v>
      </c>
      <c r="B165" s="3">
        <v>5.2539444399362161</v>
      </c>
      <c r="C165" s="3">
        <v>5.7793388839298379</v>
      </c>
      <c r="D165" s="3">
        <v>4.7285499959425943</v>
      </c>
      <c r="E165" s="3">
        <v>4.7763131272147419</v>
      </c>
      <c r="F165" s="3">
        <v>5.8377160443735745</v>
      </c>
    </row>
    <row r="166" spans="1:6" x14ac:dyDescent="0.2">
      <c r="A166" s="5" t="s">
        <v>189</v>
      </c>
      <c r="B166" s="3">
        <v>4.0291402939181884</v>
      </c>
      <c r="C166" s="3">
        <v>4.432054323310008</v>
      </c>
      <c r="D166" s="3">
        <v>3.6262262645263696</v>
      </c>
      <c r="E166" s="3">
        <v>3.6628548126528981</v>
      </c>
      <c r="F166" s="3">
        <v>4.4768225487979869</v>
      </c>
    </row>
    <row r="167" spans="1:6" x14ac:dyDescent="0.2">
      <c r="A167" s="5" t="s">
        <v>190</v>
      </c>
      <c r="B167" s="3">
        <v>4.0885840902810857</v>
      </c>
      <c r="C167" s="3">
        <v>4.4974424993091944</v>
      </c>
      <c r="D167" s="3">
        <v>3.6797256812529771</v>
      </c>
      <c r="E167" s="3">
        <v>3.7168946275282586</v>
      </c>
      <c r="F167" s="3">
        <v>4.542871211423428</v>
      </c>
    </row>
    <row r="168" spans="1:6" x14ac:dyDescent="0.2">
      <c r="A168" s="5" t="s">
        <v>191</v>
      </c>
      <c r="B168" s="3">
        <v>4.8729307933009416</v>
      </c>
      <c r="C168" s="3">
        <v>5.3602238726310363</v>
      </c>
      <c r="D168" s="3">
        <v>4.3856377139708469</v>
      </c>
      <c r="E168" s="3">
        <v>4.4299370848190369</v>
      </c>
      <c r="F168" s="3">
        <v>5.4143675481121569</v>
      </c>
    </row>
    <row r="169" spans="1:6" x14ac:dyDescent="0.2">
      <c r="A169" s="5" t="s">
        <v>192</v>
      </c>
      <c r="B169" s="3">
        <v>4.8543481902928498</v>
      </c>
      <c r="C169" s="3">
        <v>5.3397830093221357</v>
      </c>
      <c r="D169" s="3">
        <v>4.3689133712635657</v>
      </c>
      <c r="E169" s="3">
        <v>4.4130438093571369</v>
      </c>
      <c r="F169" s="3">
        <v>5.3937202114365022</v>
      </c>
    </row>
    <row r="170" spans="1:6" x14ac:dyDescent="0.2">
      <c r="A170" s="5" t="s">
        <v>193</v>
      </c>
      <c r="B170" s="3">
        <v>3.6921308077580952</v>
      </c>
      <c r="C170" s="3">
        <v>4.0613438885339059</v>
      </c>
      <c r="D170" s="3">
        <v>3.3229177269822858</v>
      </c>
      <c r="E170" s="3">
        <v>3.3564825525073592</v>
      </c>
      <c r="F170" s="3">
        <v>4.1023675641756618</v>
      </c>
    </row>
    <row r="171" spans="1:6" x14ac:dyDescent="0.2">
      <c r="A171" s="5" t="s">
        <v>194</v>
      </c>
      <c r="B171" s="3">
        <v>4.3755590826761841</v>
      </c>
      <c r="C171" s="3">
        <v>4.8131149909438031</v>
      </c>
      <c r="D171" s="3">
        <v>3.9380031744085651</v>
      </c>
      <c r="E171" s="3">
        <v>3.9777809842510767</v>
      </c>
      <c r="F171" s="3">
        <v>4.8617323140846489</v>
      </c>
    </row>
    <row r="172" spans="1:6" x14ac:dyDescent="0.2">
      <c r="A172" s="5" t="s">
        <v>195</v>
      </c>
      <c r="B172" s="3">
        <v>4.0504464322408058</v>
      </c>
      <c r="C172" s="3">
        <v>4.455491075464888</v>
      </c>
      <c r="D172" s="3">
        <v>3.6454017890167258</v>
      </c>
      <c r="E172" s="3">
        <v>3.6822240293098245</v>
      </c>
      <c r="F172" s="3">
        <v>4.5004960358231179</v>
      </c>
    </row>
    <row r="173" spans="1:6" x14ac:dyDescent="0.2">
      <c r="A173" s="5" t="s">
        <v>196</v>
      </c>
      <c r="B173" s="3">
        <v>4.5671423701958345</v>
      </c>
      <c r="C173" s="3">
        <v>5.0238566072154187</v>
      </c>
      <c r="D173" s="3">
        <v>4.110428133176252</v>
      </c>
      <c r="E173" s="3">
        <v>4.1519476092689409</v>
      </c>
      <c r="F173" s="3">
        <v>5.0746026335509287</v>
      </c>
    </row>
    <row r="174" spans="1:6" x14ac:dyDescent="0.2">
      <c r="A174" s="5" t="s">
        <v>197</v>
      </c>
      <c r="B174" s="3">
        <v>4.0885046470246644</v>
      </c>
      <c r="C174" s="3">
        <v>4.4973551117271322</v>
      </c>
      <c r="D174" s="3">
        <v>3.679654182322198</v>
      </c>
      <c r="E174" s="3">
        <v>3.7168224063860578</v>
      </c>
      <c r="F174" s="3">
        <v>4.5427829411385172</v>
      </c>
    </row>
    <row r="175" spans="1:6" x14ac:dyDescent="0.2">
      <c r="A175" s="5" t="s">
        <v>198</v>
      </c>
      <c r="B175" s="3">
        <v>3.6180025143084196</v>
      </c>
      <c r="C175" s="3">
        <v>3.9798027657392616</v>
      </c>
      <c r="D175" s="3">
        <v>3.2562022628775771</v>
      </c>
      <c r="E175" s="3">
        <v>3.2890931948258357</v>
      </c>
      <c r="F175" s="3">
        <v>4.0200027936760225</v>
      </c>
    </row>
    <row r="176" spans="1:6" x14ac:dyDescent="0.2">
      <c r="A176" s="5" t="s">
        <v>199</v>
      </c>
      <c r="B176" s="3">
        <v>3.0511423266876738</v>
      </c>
      <c r="C176" s="3">
        <v>3.3562565593564413</v>
      </c>
      <c r="D176" s="3">
        <v>2.7460280940189059</v>
      </c>
      <c r="E176" s="3">
        <v>2.7737657515342486</v>
      </c>
      <c r="F176" s="3">
        <v>3.3901581407640817</v>
      </c>
    </row>
    <row r="177" spans="1:6" x14ac:dyDescent="0.2">
      <c r="A177" s="5" t="s">
        <v>200</v>
      </c>
      <c r="B177" s="3">
        <v>5.0128531101060805</v>
      </c>
      <c r="C177" s="3">
        <v>5.5141384211166899</v>
      </c>
      <c r="D177" s="3">
        <v>4.5115677990954728</v>
      </c>
      <c r="E177" s="3">
        <v>4.5571391910055272</v>
      </c>
      <c r="F177" s="3">
        <v>5.5698367890067573</v>
      </c>
    </row>
    <row r="178" spans="1:6" x14ac:dyDescent="0.2">
      <c r="A178" s="5" t="s">
        <v>201</v>
      </c>
      <c r="B178" s="3">
        <v>3.1061010148202013</v>
      </c>
      <c r="C178" s="3">
        <v>3.4167111163022224</v>
      </c>
      <c r="D178" s="3">
        <v>2.7954909133381811</v>
      </c>
      <c r="E178" s="3">
        <v>2.8237281952910926</v>
      </c>
      <c r="F178" s="3">
        <v>3.451223349800224</v>
      </c>
    </row>
    <row r="179" spans="1:6" x14ac:dyDescent="0.2">
      <c r="A179" s="5" t="s">
        <v>24</v>
      </c>
      <c r="B179" s="3">
        <v>6.4254895818445661</v>
      </c>
      <c r="C179" s="3">
        <v>7.0680385400290238</v>
      </c>
      <c r="D179" s="3">
        <v>5.7829406236601102</v>
      </c>
      <c r="E179" s="3">
        <v>5.8413541653132413</v>
      </c>
      <c r="F179" s="3">
        <v>7.1394328687161854</v>
      </c>
    </row>
    <row r="180" spans="1:6" x14ac:dyDescent="0.2">
      <c r="A180" s="5" t="s">
        <v>202</v>
      </c>
      <c r="B180" s="3">
        <v>6.4254895818445652</v>
      </c>
      <c r="C180" s="3">
        <v>7.0680385400290238</v>
      </c>
      <c r="D180" s="3">
        <v>5.7829406236601093</v>
      </c>
      <c r="E180" s="3">
        <v>5.8413541653132404</v>
      </c>
      <c r="F180" s="3">
        <v>7.1394328687161854</v>
      </c>
    </row>
    <row r="181" spans="1:6" x14ac:dyDescent="0.2">
      <c r="A181" s="5" t="s">
        <v>203</v>
      </c>
      <c r="B181" s="3">
        <v>6.425489581844567</v>
      </c>
      <c r="C181" s="3">
        <v>7.0680385400290247</v>
      </c>
      <c r="D181" s="3">
        <v>5.7829406236601102</v>
      </c>
      <c r="E181" s="3">
        <v>5.841354165313243</v>
      </c>
      <c r="F181" s="3">
        <v>7.1394328687161872</v>
      </c>
    </row>
    <row r="182" spans="1:6" x14ac:dyDescent="0.2">
      <c r="A182" s="5" t="s">
        <v>204</v>
      </c>
      <c r="B182" s="3">
        <v>3.5365720006457004</v>
      </c>
      <c r="C182" s="3">
        <v>3.8902292007102717</v>
      </c>
      <c r="D182" s="3">
        <v>3.1829148005811301</v>
      </c>
      <c r="E182" s="3">
        <v>3.2150654551324553</v>
      </c>
      <c r="F182" s="3">
        <v>3.9295244451618894</v>
      </c>
    </row>
    <row r="183" spans="1:6" x14ac:dyDescent="0.2">
      <c r="A183" s="5" t="s">
        <v>205</v>
      </c>
      <c r="B183" s="3">
        <v>3.1329064756770237</v>
      </c>
      <c r="C183" s="3">
        <v>3.4461971232447266</v>
      </c>
      <c r="D183" s="3">
        <v>2.8196158281093213</v>
      </c>
      <c r="E183" s="3">
        <v>2.848096796070021</v>
      </c>
      <c r="F183" s="3">
        <v>3.481007195196693</v>
      </c>
    </row>
    <row r="184" spans="1:6" x14ac:dyDescent="0.2">
      <c r="A184" s="5" t="s">
        <v>206</v>
      </c>
      <c r="B184" s="3">
        <v>4.4874398712874086</v>
      </c>
      <c r="C184" s="3">
        <v>4.9361838584161504</v>
      </c>
      <c r="D184" s="3">
        <v>4.0386958841586678</v>
      </c>
      <c r="E184" s="3">
        <v>4.0794907920794632</v>
      </c>
      <c r="F184" s="3">
        <v>4.9860443014304545</v>
      </c>
    </row>
    <row r="185" spans="1:6" x14ac:dyDescent="0.2">
      <c r="A185" s="5" t="s">
        <v>207</v>
      </c>
      <c r="B185" s="3">
        <v>3.4460996403458171</v>
      </c>
      <c r="C185" s="3">
        <v>3.7907096043803992</v>
      </c>
      <c r="D185" s="3">
        <v>3.1014896763112354</v>
      </c>
      <c r="E185" s="3">
        <v>3.1328178548598329</v>
      </c>
      <c r="F185" s="3">
        <v>3.828999600384241</v>
      </c>
    </row>
    <row r="186" spans="1:6" x14ac:dyDescent="0.2">
      <c r="A186" s="5" t="s">
        <v>208</v>
      </c>
      <c r="B186" s="3">
        <v>4.2954196707834376</v>
      </c>
      <c r="C186" s="3">
        <v>4.7249616378617825</v>
      </c>
      <c r="D186" s="3">
        <v>3.8658777037050944</v>
      </c>
      <c r="E186" s="3">
        <v>3.9049269734394887</v>
      </c>
      <c r="F186" s="3">
        <v>4.7726885230927092</v>
      </c>
    </row>
    <row r="187" spans="1:6" x14ac:dyDescent="0.2">
      <c r="A187" s="5" t="s">
        <v>209</v>
      </c>
      <c r="B187" s="3">
        <v>3.6728133379951742</v>
      </c>
      <c r="C187" s="3">
        <v>4.0400946717946917</v>
      </c>
      <c r="D187" s="3">
        <v>3.3055320041956566</v>
      </c>
      <c r="E187" s="3">
        <v>3.3389212163592483</v>
      </c>
      <c r="F187" s="3">
        <v>4.0809037088835272</v>
      </c>
    </row>
    <row r="188" spans="1:6" x14ac:dyDescent="0.2">
      <c r="A188" s="5" t="s">
        <v>210</v>
      </c>
      <c r="B188" s="3">
        <v>3.6701325039955535</v>
      </c>
      <c r="C188" s="3">
        <v>4.0371457543951097</v>
      </c>
      <c r="D188" s="3">
        <v>3.3031192535959981</v>
      </c>
      <c r="E188" s="3">
        <v>3.3364840945414129</v>
      </c>
      <c r="F188" s="3">
        <v>4.0779250044395052</v>
      </c>
    </row>
    <row r="189" spans="1:6" x14ac:dyDescent="0.2">
      <c r="A189" s="5" t="s">
        <v>211</v>
      </c>
      <c r="B189" s="3">
        <v>3.1116848992474124</v>
      </c>
      <c r="C189" s="3">
        <v>3.422853389172154</v>
      </c>
      <c r="D189" s="3">
        <v>2.8005164093226709</v>
      </c>
      <c r="E189" s="3">
        <v>2.8288044538612844</v>
      </c>
      <c r="F189" s="3">
        <v>3.4574276658304592</v>
      </c>
    </row>
    <row r="190" spans="1:6" x14ac:dyDescent="0.2">
      <c r="A190" s="5" t="s">
        <v>212</v>
      </c>
      <c r="B190" s="3">
        <v>3.1116848992474129</v>
      </c>
      <c r="C190" s="3">
        <v>3.4228533891721544</v>
      </c>
      <c r="D190" s="3">
        <v>2.8005164093226713</v>
      </c>
      <c r="E190" s="3">
        <v>2.8288044538612844</v>
      </c>
      <c r="F190" s="3">
        <v>3.4574276658304592</v>
      </c>
    </row>
    <row r="191" spans="1:6" x14ac:dyDescent="0.2">
      <c r="A191" s="5" t="s">
        <v>213</v>
      </c>
      <c r="B191" s="3">
        <v>4.9731876458698565</v>
      </c>
      <c r="C191" s="3">
        <v>5.470506410456843</v>
      </c>
      <c r="D191" s="3">
        <v>4.4758688812828709</v>
      </c>
      <c r="E191" s="3">
        <v>4.5210796780635061</v>
      </c>
      <c r="F191" s="3">
        <v>5.5257640509665071</v>
      </c>
    </row>
    <row r="192" spans="1:6" x14ac:dyDescent="0.2">
      <c r="A192" s="5" t="s">
        <v>214</v>
      </c>
      <c r="B192" s="3">
        <v>3.6967507919313776</v>
      </c>
      <c r="C192" s="3">
        <v>4.0664258711245163</v>
      </c>
      <c r="D192" s="3">
        <v>3.3270757127382398</v>
      </c>
      <c r="E192" s="3">
        <v>3.360682538119435</v>
      </c>
      <c r="F192" s="3">
        <v>4.1075008799237542</v>
      </c>
    </row>
    <row r="193" spans="1:6" x14ac:dyDescent="0.2">
      <c r="A193" s="5" t="s">
        <v>215</v>
      </c>
      <c r="B193" s="3">
        <v>3.6921308077580961</v>
      </c>
      <c r="C193" s="3">
        <v>4.0613438885339059</v>
      </c>
      <c r="D193" s="3">
        <v>3.3229177269822867</v>
      </c>
      <c r="E193" s="3">
        <v>3.3564825525073592</v>
      </c>
      <c r="F193" s="3">
        <v>4.1023675641756627</v>
      </c>
    </row>
    <row r="194" spans="1:6" x14ac:dyDescent="0.2">
      <c r="A194" s="5" t="s">
        <v>216</v>
      </c>
      <c r="B194" s="3">
        <v>4.8379242344232924</v>
      </c>
      <c r="C194" s="3">
        <v>5.3217166578656228</v>
      </c>
      <c r="D194" s="3">
        <v>4.354131810980963</v>
      </c>
      <c r="E194" s="3">
        <v>4.3981129403848112</v>
      </c>
      <c r="F194" s="3">
        <v>5.3754713715814368</v>
      </c>
    </row>
    <row r="195" spans="1:6" x14ac:dyDescent="0.2">
      <c r="A195" s="5" t="s">
        <v>217</v>
      </c>
      <c r="B195" s="3">
        <v>3.0286293379439773</v>
      </c>
      <c r="C195" s="3">
        <v>3.3314922717383757</v>
      </c>
      <c r="D195" s="3">
        <v>2.7257664041495793</v>
      </c>
      <c r="E195" s="3">
        <v>2.7532993981308889</v>
      </c>
      <c r="F195" s="3">
        <v>3.365143708826642</v>
      </c>
    </row>
    <row r="196" spans="1:6" x14ac:dyDescent="0.2">
      <c r="A196" s="5" t="s">
        <v>218</v>
      </c>
      <c r="B196" s="3">
        <v>3.0286293379439773</v>
      </c>
      <c r="C196" s="3">
        <v>3.3314922717383757</v>
      </c>
      <c r="D196" s="3">
        <v>2.7257664041495793</v>
      </c>
      <c r="E196" s="3">
        <v>2.753299398130888</v>
      </c>
      <c r="F196" s="3">
        <v>3.365143708826642</v>
      </c>
    </row>
    <row r="197" spans="1:6" x14ac:dyDescent="0.2">
      <c r="A197" s="5" t="s">
        <v>219</v>
      </c>
      <c r="B197" s="3">
        <v>3.0286293379439773</v>
      </c>
      <c r="C197" s="3">
        <v>3.3314922717383757</v>
      </c>
      <c r="D197" s="3">
        <v>2.7257664041495793</v>
      </c>
      <c r="E197" s="3">
        <v>2.753299398130888</v>
      </c>
      <c r="F197" s="3">
        <v>3.365143708826642</v>
      </c>
    </row>
    <row r="198" spans="1:6" x14ac:dyDescent="0.2">
      <c r="A198" s="5" t="s">
        <v>220</v>
      </c>
      <c r="B198" s="3">
        <v>3.4830098472894009</v>
      </c>
      <c r="C198" s="3">
        <v>3.831310832018342</v>
      </c>
      <c r="D198" s="3">
        <v>3.1347088625604611</v>
      </c>
      <c r="E198" s="3">
        <v>3.166372588444911</v>
      </c>
      <c r="F198" s="3">
        <v>3.8700109414326693</v>
      </c>
    </row>
    <row r="199" spans="1:6" x14ac:dyDescent="0.2">
      <c r="A199" s="5" t="s">
        <v>221</v>
      </c>
      <c r="B199" s="3">
        <v>4.5358882442193851</v>
      </c>
      <c r="C199" s="3">
        <v>4.9894770686413237</v>
      </c>
      <c r="D199" s="3">
        <v>4.0822994197974474</v>
      </c>
      <c r="E199" s="3">
        <v>4.1235347674721679</v>
      </c>
      <c r="F199" s="3">
        <v>5.0398758269104285</v>
      </c>
    </row>
    <row r="200" spans="1:6" x14ac:dyDescent="0.2">
      <c r="A200" s="5" t="s">
        <v>222</v>
      </c>
      <c r="B200" s="3">
        <v>5.091997321072256</v>
      </c>
      <c r="C200" s="3">
        <v>5.6011970531794839</v>
      </c>
      <c r="D200" s="3">
        <v>4.5827975889650308</v>
      </c>
      <c r="E200" s="3">
        <v>4.6290884737020521</v>
      </c>
      <c r="F200" s="3">
        <v>5.6577748011913975</v>
      </c>
    </row>
    <row r="201" spans="1:6" x14ac:dyDescent="0.2">
      <c r="A201" s="5" t="s">
        <v>223</v>
      </c>
      <c r="B201" s="3">
        <v>3.8216372365140523</v>
      </c>
      <c r="C201" s="3">
        <v>4.2038009601654576</v>
      </c>
      <c r="D201" s="3">
        <v>3.4394735128626466</v>
      </c>
      <c r="E201" s="3">
        <v>3.4742156695582298</v>
      </c>
      <c r="F201" s="3">
        <v>4.2462635961267248</v>
      </c>
    </row>
    <row r="202" spans="1:6" x14ac:dyDescent="0.2">
      <c r="A202" s="5" t="s">
        <v>224</v>
      </c>
      <c r="B202" s="3">
        <v>3.1390423322126737</v>
      </c>
      <c r="C202" s="3">
        <v>3.4529465654339413</v>
      </c>
      <c r="D202" s="3">
        <v>2.8251380989914061</v>
      </c>
      <c r="E202" s="3">
        <v>2.853674847466066</v>
      </c>
      <c r="F202" s="3">
        <v>3.4878248135696377</v>
      </c>
    </row>
    <row r="203" spans="1:6" x14ac:dyDescent="0.2">
      <c r="A203" s="5" t="s">
        <v>225</v>
      </c>
      <c r="B203" s="3">
        <v>3.7265293779541562</v>
      </c>
      <c r="C203" s="3">
        <v>4.0991823157495721</v>
      </c>
      <c r="D203" s="3">
        <v>3.3538764401587402</v>
      </c>
      <c r="E203" s="3">
        <v>3.3877539799583234</v>
      </c>
      <c r="F203" s="3">
        <v>4.1405881977268413</v>
      </c>
    </row>
    <row r="204" spans="1:6" x14ac:dyDescent="0.2">
      <c r="A204" s="5" t="s">
        <v>226</v>
      </c>
      <c r="B204" s="3">
        <v>3.3799450997320792</v>
      </c>
      <c r="C204" s="3">
        <v>3.7179396097052879</v>
      </c>
      <c r="D204" s="3">
        <v>3.041950589758871</v>
      </c>
      <c r="E204" s="3">
        <v>3.0726773633927991</v>
      </c>
      <c r="F204" s="3">
        <v>3.7554945552578665</v>
      </c>
    </row>
    <row r="205" spans="1:6" x14ac:dyDescent="0.2">
      <c r="A205" s="5" t="s">
        <v>227</v>
      </c>
      <c r="B205" s="3">
        <v>6.1607622764400896</v>
      </c>
      <c r="C205" s="3">
        <v>6.7768385040841004</v>
      </c>
      <c r="D205" s="3">
        <v>5.5446860487960805</v>
      </c>
      <c r="E205" s="3">
        <v>5.6006929785819004</v>
      </c>
      <c r="F205" s="3">
        <v>6.8452914182667675</v>
      </c>
    </row>
    <row r="206" spans="1:6" x14ac:dyDescent="0.2">
      <c r="A206" s="5" t="s">
        <v>228</v>
      </c>
      <c r="B206" s="3">
        <v>3.0171542865326448</v>
      </c>
      <c r="C206" s="3">
        <v>3.3188697151859099</v>
      </c>
      <c r="D206" s="3">
        <v>2.7154388578793802</v>
      </c>
      <c r="E206" s="3">
        <v>2.7428675332114945</v>
      </c>
      <c r="F206" s="3">
        <v>3.352393651702938</v>
      </c>
    </row>
    <row r="207" spans="1:6" x14ac:dyDescent="0.2">
      <c r="A207" s="5" t="s">
        <v>229</v>
      </c>
      <c r="B207" s="3">
        <v>3.6926969125286067</v>
      </c>
      <c r="C207" s="3">
        <v>4.0619666037814683</v>
      </c>
      <c r="D207" s="3">
        <v>3.3234272212757459</v>
      </c>
      <c r="E207" s="3">
        <v>3.3569971932078237</v>
      </c>
      <c r="F207" s="3">
        <v>4.1029965694762298</v>
      </c>
    </row>
    <row r="208" spans="1:6" x14ac:dyDescent="0.2">
      <c r="A208" s="5" t="s">
        <v>230</v>
      </c>
      <c r="B208" s="3">
        <v>3.0949351962840161</v>
      </c>
      <c r="C208" s="3">
        <v>3.404428715912418</v>
      </c>
      <c r="D208" s="3">
        <v>2.7854416766556143</v>
      </c>
      <c r="E208" s="3">
        <v>2.8135774511672866</v>
      </c>
      <c r="F208" s="3">
        <v>3.4388168847600182</v>
      </c>
    </row>
    <row r="209" spans="1:6" x14ac:dyDescent="0.2">
      <c r="A209" s="5" t="s">
        <v>231</v>
      </c>
      <c r="B209" s="3">
        <v>3.2299680969448339</v>
      </c>
      <c r="C209" s="3">
        <v>3.5529649066393176</v>
      </c>
      <c r="D209" s="3">
        <v>2.9069712872503501</v>
      </c>
      <c r="E209" s="3">
        <v>2.9363346335862128</v>
      </c>
      <c r="F209" s="3">
        <v>3.5888534410498165</v>
      </c>
    </row>
    <row r="210" spans="1:6" x14ac:dyDescent="0.2">
      <c r="A210" s="5" t="s">
        <v>232</v>
      </c>
      <c r="B210" s="3">
        <v>4.1059889086351546</v>
      </c>
      <c r="C210" s="3">
        <v>4.5165877994986712</v>
      </c>
      <c r="D210" s="3">
        <v>3.695390017771639</v>
      </c>
      <c r="E210" s="3">
        <v>3.7327171896683224</v>
      </c>
      <c r="F210" s="3">
        <v>4.5622098984835064</v>
      </c>
    </row>
    <row r="211" spans="1:6" x14ac:dyDescent="0.2">
      <c r="A211" s="5" t="s">
        <v>233</v>
      </c>
      <c r="B211" s="3">
        <v>4.1059889086351546</v>
      </c>
      <c r="C211" s="3">
        <v>4.5165877994986712</v>
      </c>
      <c r="D211" s="3">
        <v>3.6953900177716394</v>
      </c>
      <c r="E211" s="3">
        <v>3.732717189668322</v>
      </c>
      <c r="F211" s="3">
        <v>4.5622098984835064</v>
      </c>
    </row>
    <row r="212" spans="1:6" x14ac:dyDescent="0.2">
      <c r="A212" s="5" t="s">
        <v>234</v>
      </c>
      <c r="B212" s="3">
        <v>4.1059889086351546</v>
      </c>
      <c r="C212" s="3">
        <v>4.5165877994986712</v>
      </c>
      <c r="D212" s="3">
        <v>3.695390017771639</v>
      </c>
      <c r="E212" s="3">
        <v>3.732717189668322</v>
      </c>
      <c r="F212" s="3">
        <v>4.5622098984835056</v>
      </c>
    </row>
    <row r="213" spans="1:6" x14ac:dyDescent="0.2">
      <c r="A213" s="5" t="s">
        <v>235</v>
      </c>
      <c r="B213" s="3">
        <v>4.0229397238874922</v>
      </c>
      <c r="C213" s="3">
        <v>4.4252336962762424</v>
      </c>
      <c r="D213" s="3">
        <v>3.6206457514987429</v>
      </c>
      <c r="E213" s="3">
        <v>3.6572179308068109</v>
      </c>
      <c r="F213" s="3">
        <v>4.4699330265416588</v>
      </c>
    </row>
    <row r="214" spans="1:6" x14ac:dyDescent="0.2">
      <c r="A214" s="5" t="s">
        <v>236</v>
      </c>
      <c r="B214" s="3">
        <v>3.9070423546204149</v>
      </c>
      <c r="C214" s="3">
        <v>4.2977465900824567</v>
      </c>
      <c r="D214" s="3">
        <v>3.5163381191583731</v>
      </c>
      <c r="E214" s="3">
        <v>3.5518566860185596</v>
      </c>
      <c r="F214" s="3">
        <v>4.3411581718004619</v>
      </c>
    </row>
    <row r="215" spans="1:6" x14ac:dyDescent="0.2">
      <c r="A215" s="5" t="s">
        <v>237</v>
      </c>
      <c r="B215" s="3">
        <v>3.6044184801396781</v>
      </c>
      <c r="C215" s="3">
        <v>3.9648603281536472</v>
      </c>
      <c r="D215" s="3">
        <v>3.2439766321257104</v>
      </c>
      <c r="E215" s="3">
        <v>3.2767440728542527</v>
      </c>
      <c r="F215" s="3">
        <v>4.0049094223774206</v>
      </c>
    </row>
    <row r="216" spans="1:6" x14ac:dyDescent="0.2">
      <c r="A216" s="5" t="s">
        <v>238</v>
      </c>
      <c r="B216" s="3">
        <v>4.8345937527271703</v>
      </c>
      <c r="C216" s="3">
        <v>5.3180531279998888</v>
      </c>
      <c r="D216" s="3">
        <v>4.3511343774544535</v>
      </c>
      <c r="E216" s="3">
        <v>4.3950852297519729</v>
      </c>
      <c r="F216" s="3">
        <v>5.371770836363523</v>
      </c>
    </row>
    <row r="217" spans="1:6" x14ac:dyDescent="0.2">
      <c r="A217" s="5" t="s">
        <v>239</v>
      </c>
      <c r="B217" s="3">
        <v>4.8345937527271703</v>
      </c>
      <c r="C217" s="3">
        <v>5.3180531279998888</v>
      </c>
      <c r="D217" s="3">
        <v>4.3511343774544535</v>
      </c>
      <c r="E217" s="3">
        <v>4.3950852297519729</v>
      </c>
      <c r="F217" s="3">
        <v>5.3717708363635239</v>
      </c>
    </row>
    <row r="218" spans="1:6" x14ac:dyDescent="0.2">
      <c r="A218" s="5" t="s">
        <v>240</v>
      </c>
      <c r="B218" s="3">
        <v>4.8345937527271703</v>
      </c>
      <c r="C218" s="3">
        <v>5.3180531279998888</v>
      </c>
      <c r="D218" s="3">
        <v>4.3511343774544526</v>
      </c>
      <c r="E218" s="3">
        <v>4.395085229751972</v>
      </c>
      <c r="F218" s="3">
        <v>5.3717708363635239</v>
      </c>
    </row>
    <row r="219" spans="1:6" x14ac:dyDescent="0.2">
      <c r="A219" s="5" t="s">
        <v>241</v>
      </c>
      <c r="B219" s="3">
        <v>3.0990443170241315</v>
      </c>
      <c r="C219" s="3">
        <v>3.4089487487265457</v>
      </c>
      <c r="D219" s="3">
        <v>2.7891398853217186</v>
      </c>
      <c r="E219" s="3">
        <v>2.8173130154764841</v>
      </c>
      <c r="F219" s="3">
        <v>3.4433825744712587</v>
      </c>
    </row>
    <row r="220" spans="1:6" x14ac:dyDescent="0.2">
      <c r="A220" s="5" t="s">
        <v>242</v>
      </c>
      <c r="B220" s="3">
        <v>3.6609845482580523</v>
      </c>
      <c r="C220" s="3">
        <v>4.0270830030838578</v>
      </c>
      <c r="D220" s="3">
        <v>3.2948860934322464</v>
      </c>
      <c r="E220" s="3">
        <v>3.3281677711436846</v>
      </c>
      <c r="F220" s="3">
        <v>4.0677606091756138</v>
      </c>
    </row>
    <row r="221" spans="1:6" x14ac:dyDescent="0.2">
      <c r="A221" s="5" t="s">
        <v>243</v>
      </c>
      <c r="B221" s="3">
        <v>3.9722135953438062</v>
      </c>
      <c r="C221" s="3">
        <v>4.3694349548781872</v>
      </c>
      <c r="D221" s="3">
        <v>3.5749922358094257</v>
      </c>
      <c r="E221" s="3">
        <v>3.6111032684943694</v>
      </c>
      <c r="F221" s="3">
        <v>4.4135706614931189</v>
      </c>
    </row>
    <row r="222" spans="1:6" x14ac:dyDescent="0.2">
      <c r="A222" s="5" t="s">
        <v>244</v>
      </c>
      <c r="B222" s="3">
        <v>3.6697565798510534</v>
      </c>
      <c r="C222" s="3">
        <v>4.0367322378361594</v>
      </c>
      <c r="D222" s="3">
        <v>3.3027809218659478</v>
      </c>
      <c r="E222" s="3">
        <v>3.3361423453191388</v>
      </c>
      <c r="F222" s="3">
        <v>4.0775073109456157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222"/>
  <sheetViews>
    <sheetView workbookViewId="0"/>
  </sheetViews>
  <sheetFormatPr baseColWidth="10" defaultColWidth="8.83203125" defaultRowHeight="15" x14ac:dyDescent="0.2"/>
  <cols>
    <col min="1" max="1" width="57" customWidth="1"/>
    <col min="2" max="6" width="14.6640625" customWidth="1"/>
  </cols>
  <sheetData>
    <row r="1" spans="1:6" s="1" customFormat="1" ht="45" x14ac:dyDescent="0.2">
      <c r="A1" s="2" t="s">
        <v>1</v>
      </c>
      <c r="B1" s="2" t="s">
        <v>249</v>
      </c>
      <c r="C1" s="2" t="s">
        <v>245</v>
      </c>
      <c r="D1" s="2" t="s">
        <v>246</v>
      </c>
      <c r="E1" s="2" t="s">
        <v>247</v>
      </c>
      <c r="F1" s="2" t="s">
        <v>248</v>
      </c>
    </row>
    <row r="2" spans="1:6" x14ac:dyDescent="0.2">
      <c r="A2" s="7" t="s">
        <v>28</v>
      </c>
      <c r="B2" s="8">
        <f>(ExitPrices[[#This Row],[Raw CWD - Base Model]]-ExitPrices[[#This Row],[Raw CWD - Base Model]:[Raw CWD - Base Model]])/ExitPrices[[#This Row],[Raw CWD - Base Model]:[Raw CWD - Base Model]]</f>
        <v>0</v>
      </c>
      <c r="C2" s="8">
        <f>(ExitPrices[[#This Row],[Raw CWD - Revenue - 10% Increase ]]-ExitPrices[[#This Row],[Raw CWD - Base Model]:[Raw CWD - Base Model]])/ExitPrices[[#This Row],[Raw CWD - Base Model]:[Raw CWD - Base Model]]</f>
        <v>0.10000000000000031</v>
      </c>
      <c r="D2" s="8">
        <f>(ExitPrices[[#This Row],[Raw CWD - Revenue - 10% Decrease]]-ExitPrices[[#This Row],[Raw CWD - Base Model]:[Raw CWD - Base Model]])/ExitPrices[[#This Row],[Raw CWD - Base Model]:[Raw CWD - Base Model]]</f>
        <v>-0.10000000000000002</v>
      </c>
      <c r="E2" s="8">
        <f>(ExitPrices[[#This Row],[Raw CWD - Capacity - 10% Increase]]-ExitPrices[[#This Row],[Raw CWD - Base Model]:[Raw CWD - Base Model]])/ExitPrices[[#This Row],[Raw CWD - Base Model]:[Raw CWD - Base Model]]</f>
        <v>-9.0909090909091064E-2</v>
      </c>
      <c r="F2" s="8">
        <f>(ExitPrices[[#This Row],[Raw CWD - Capacity - 10% Decrease]]-ExitPrices[[#This Row],[Raw CWD - Base Model]:[Raw CWD - Base Model]])/ExitPrices[[#This Row],[Raw CWD - Base Model]:[Raw CWD - Base Model]]</f>
        <v>0.11111111111111119</v>
      </c>
    </row>
    <row r="3" spans="1:6" x14ac:dyDescent="0.2">
      <c r="A3" s="7" t="s">
        <v>29</v>
      </c>
      <c r="B3" s="8">
        <f>(ExitPrices[[#This Row],[Raw CWD - Base Model]]-ExitPrices[[#This Row],[Raw CWD - Base Model]:[Raw CWD - Base Model]])/ExitPrices[[#This Row],[Raw CWD - Base Model]:[Raw CWD - Base Model]]</f>
        <v>0</v>
      </c>
      <c r="C3" s="8">
        <f>(ExitPrices[[#This Row],[Raw CWD - Revenue - 10% Increase ]]-ExitPrices[[#This Row],[Raw CWD - Base Model]:[Raw CWD - Base Model]])/ExitPrices[[#This Row],[Raw CWD - Base Model]:[Raw CWD - Base Model]]</f>
        <v>0.10000000000000017</v>
      </c>
      <c r="D3" s="8">
        <f>(ExitPrices[[#This Row],[Raw CWD - Revenue - 10% Decrease]]-ExitPrices[[#This Row],[Raw CWD - Base Model]:[Raw CWD - Base Model]])/ExitPrices[[#This Row],[Raw CWD - Base Model]:[Raw CWD - Base Model]]</f>
        <v>-9.9999999999999978E-2</v>
      </c>
      <c r="E3" s="8">
        <f>(ExitPrices[[#This Row],[Raw CWD - Capacity - 10% Increase]]-ExitPrices[[#This Row],[Raw CWD - Base Model]:[Raw CWD - Base Model]])/ExitPrices[[#This Row],[Raw CWD - Base Model]:[Raw CWD - Base Model]]</f>
        <v>-9.090909090909087E-2</v>
      </c>
      <c r="F3" s="8">
        <f>(ExitPrices[[#This Row],[Raw CWD - Capacity - 10% Decrease]]-ExitPrices[[#This Row],[Raw CWD - Base Model]:[Raw CWD - Base Model]])/ExitPrices[[#This Row],[Raw CWD - Base Model]:[Raw CWD - Base Model]]</f>
        <v>0.1111111111111113</v>
      </c>
    </row>
    <row r="4" spans="1:6" x14ac:dyDescent="0.2">
      <c r="A4" s="7" t="s">
        <v>30</v>
      </c>
      <c r="B4" s="8">
        <f>(ExitPrices[[#This Row],[Raw CWD - Base Model]]-ExitPrices[[#This Row],[Raw CWD - Base Model]:[Raw CWD - Base Model]])/ExitPrices[[#This Row],[Raw CWD - Base Model]:[Raw CWD - Base Model]]</f>
        <v>0</v>
      </c>
      <c r="C4" s="8">
        <f>(ExitPrices[[#This Row],[Raw CWD - Revenue - 10% Increase ]]-ExitPrices[[#This Row],[Raw CWD - Base Model]:[Raw CWD - Base Model]])/ExitPrices[[#This Row],[Raw CWD - Base Model]:[Raw CWD - Base Model]]</f>
        <v>0.10000000000000014</v>
      </c>
      <c r="D4" s="8">
        <f>(ExitPrices[[#This Row],[Raw CWD - Revenue - 10% Decrease]]-ExitPrices[[#This Row],[Raw CWD - Base Model]:[Raw CWD - Base Model]])/ExitPrices[[#This Row],[Raw CWD - Base Model]:[Raw CWD - Base Model]]</f>
        <v>-0.10000000000000002</v>
      </c>
      <c r="E4" s="8">
        <f>(ExitPrices[[#This Row],[Raw CWD - Capacity - 10% Increase]]-ExitPrices[[#This Row],[Raw CWD - Base Model]:[Raw CWD - Base Model]])/ExitPrices[[#This Row],[Raw CWD - Base Model]:[Raw CWD - Base Model]]</f>
        <v>-9.0909090909091009E-2</v>
      </c>
      <c r="F4" s="8">
        <f>(ExitPrices[[#This Row],[Raw CWD - Capacity - 10% Decrease]]-ExitPrices[[#This Row],[Raw CWD - Base Model]:[Raw CWD - Base Model]])/ExitPrices[[#This Row],[Raw CWD - Base Model]:[Raw CWD - Base Model]]</f>
        <v>0.11111111111111127</v>
      </c>
    </row>
    <row r="5" spans="1:6" x14ac:dyDescent="0.2">
      <c r="A5" s="7" t="s">
        <v>31</v>
      </c>
      <c r="B5" s="8">
        <f>(ExitPrices[[#This Row],[Raw CWD - Base Model]]-ExitPrices[[#This Row],[Raw CWD - Base Model]:[Raw CWD - Base Model]])/ExitPrices[[#This Row],[Raw CWD - Base Model]:[Raw CWD - Base Model]]</f>
        <v>0</v>
      </c>
      <c r="C5" s="8">
        <f>(ExitPrices[[#This Row],[Raw CWD - Revenue - 10% Increase ]]-ExitPrices[[#This Row],[Raw CWD - Base Model]:[Raw CWD - Base Model]])/ExitPrices[[#This Row],[Raw CWD - Base Model]:[Raw CWD - Base Model]]</f>
        <v>0.10000000000000014</v>
      </c>
      <c r="D5" s="8">
        <f>(ExitPrices[[#This Row],[Raw CWD - Revenue - 10% Decrease]]-ExitPrices[[#This Row],[Raw CWD - Base Model]:[Raw CWD - Base Model]])/ExitPrices[[#This Row],[Raw CWD - Base Model]:[Raw CWD - Base Model]]</f>
        <v>-0.10000000000000002</v>
      </c>
      <c r="E5" s="8">
        <f>(ExitPrices[[#This Row],[Raw CWD - Capacity - 10% Increase]]-ExitPrices[[#This Row],[Raw CWD - Base Model]:[Raw CWD - Base Model]])/ExitPrices[[#This Row],[Raw CWD - Base Model]:[Raw CWD - Base Model]]</f>
        <v>-9.0909090909091148E-2</v>
      </c>
      <c r="F5" s="8">
        <f>(ExitPrices[[#This Row],[Raw CWD - Capacity - 10% Decrease]]-ExitPrices[[#This Row],[Raw CWD - Base Model]:[Raw CWD - Base Model]])/ExitPrices[[#This Row],[Raw CWD - Base Model]:[Raw CWD - Base Model]]</f>
        <v>0.11111111111111101</v>
      </c>
    </row>
    <row r="6" spans="1:6" x14ac:dyDescent="0.2">
      <c r="A6" s="7" t="s">
        <v>32</v>
      </c>
      <c r="B6" s="8">
        <f>(ExitPrices[[#This Row],[Raw CWD - Base Model]]-ExitPrices[[#This Row],[Raw CWD - Base Model]:[Raw CWD - Base Model]])/ExitPrices[[#This Row],[Raw CWD - Base Model]:[Raw CWD - Base Model]]</f>
        <v>0</v>
      </c>
      <c r="C6" s="8">
        <f>(ExitPrices[[#This Row],[Raw CWD - Revenue - 10% Increase ]]-ExitPrices[[#This Row],[Raw CWD - Base Model]:[Raw CWD - Base Model]])/ExitPrices[[#This Row],[Raw CWD - Base Model]:[Raw CWD - Base Model]]</f>
        <v>0.10000000000000032</v>
      </c>
      <c r="D6" s="8">
        <f>(ExitPrices[[#This Row],[Raw CWD - Revenue - 10% Decrease]]-ExitPrices[[#This Row],[Raw CWD - Base Model]:[Raw CWD - Base Model]])/ExitPrices[[#This Row],[Raw CWD - Base Model]:[Raw CWD - Base Model]]</f>
        <v>-9.9999999999999908E-2</v>
      </c>
      <c r="E6" s="8">
        <f>(ExitPrices[[#This Row],[Raw CWD - Capacity - 10% Increase]]-ExitPrices[[#This Row],[Raw CWD - Base Model]:[Raw CWD - Base Model]])/ExitPrices[[#This Row],[Raw CWD - Base Model]:[Raw CWD - Base Model]]</f>
        <v>-9.0909090909091023E-2</v>
      </c>
      <c r="F6" s="8">
        <f>(ExitPrices[[#This Row],[Raw CWD - Capacity - 10% Decrease]]-ExitPrices[[#This Row],[Raw CWD - Base Model]:[Raw CWD - Base Model]])/ExitPrices[[#This Row],[Raw CWD - Base Model]:[Raw CWD - Base Model]]</f>
        <v>0.1111111111111114</v>
      </c>
    </row>
    <row r="7" spans="1:6" x14ac:dyDescent="0.2">
      <c r="A7" s="7" t="s">
        <v>33</v>
      </c>
      <c r="B7" s="8">
        <f>(ExitPrices[[#This Row],[Raw CWD - Base Model]]-ExitPrices[[#This Row],[Raw CWD - Base Model]:[Raw CWD - Base Model]])/ExitPrices[[#This Row],[Raw CWD - Base Model]:[Raw CWD - Base Model]]</f>
        <v>0</v>
      </c>
      <c r="C7" s="8">
        <f>(ExitPrices[[#This Row],[Raw CWD - Revenue - 10% Increase ]]-ExitPrices[[#This Row],[Raw CWD - Base Model]:[Raw CWD - Base Model]])/ExitPrices[[#This Row],[Raw CWD - Base Model]:[Raw CWD - Base Model]]</f>
        <v>0.10000000000000027</v>
      </c>
      <c r="D7" s="8">
        <f>(ExitPrices[[#This Row],[Raw CWD - Revenue - 10% Decrease]]-ExitPrices[[#This Row],[Raw CWD - Base Model]:[Raw CWD - Base Model]])/ExitPrices[[#This Row],[Raw CWD - Base Model]:[Raw CWD - Base Model]]</f>
        <v>-9.9999999999999908E-2</v>
      </c>
      <c r="E7" s="8">
        <f>(ExitPrices[[#This Row],[Raw CWD - Capacity - 10% Increase]]-ExitPrices[[#This Row],[Raw CWD - Base Model]:[Raw CWD - Base Model]])/ExitPrices[[#This Row],[Raw CWD - Base Model]:[Raw CWD - Base Model]]</f>
        <v>-9.0909090909091092E-2</v>
      </c>
      <c r="F7" s="8">
        <f>(ExitPrices[[#This Row],[Raw CWD - Capacity - 10% Decrease]]-ExitPrices[[#This Row],[Raw CWD - Base Model]:[Raw CWD - Base Model]])/ExitPrices[[#This Row],[Raw CWD - Base Model]:[Raw CWD - Base Model]]</f>
        <v>0.11111111111111109</v>
      </c>
    </row>
    <row r="8" spans="1:6" x14ac:dyDescent="0.2">
      <c r="A8" s="7" t="s">
        <v>34</v>
      </c>
      <c r="B8" s="8">
        <f>(ExitPrices[[#This Row],[Raw CWD - Base Model]]-ExitPrices[[#This Row],[Raw CWD - Base Model]:[Raw CWD - Base Model]])/ExitPrices[[#This Row],[Raw CWD - Base Model]:[Raw CWD - Base Model]]</f>
        <v>0</v>
      </c>
      <c r="C8" s="8">
        <f>(ExitPrices[[#This Row],[Raw CWD - Revenue - 10% Increase ]]-ExitPrices[[#This Row],[Raw CWD - Base Model]:[Raw CWD - Base Model]])/ExitPrices[[#This Row],[Raw CWD - Base Model]:[Raw CWD - Base Model]]</f>
        <v>0.10000000000000032</v>
      </c>
      <c r="D8" s="8">
        <f>(ExitPrices[[#This Row],[Raw CWD - Revenue - 10% Decrease]]-ExitPrices[[#This Row],[Raw CWD - Base Model]:[Raw CWD - Base Model]])/ExitPrices[[#This Row],[Raw CWD - Base Model]:[Raw CWD - Base Model]]</f>
        <v>-9.999999999999995E-2</v>
      </c>
      <c r="E8" s="8">
        <f>(ExitPrices[[#This Row],[Raw CWD - Capacity - 10% Increase]]-ExitPrices[[#This Row],[Raw CWD - Base Model]:[Raw CWD - Base Model]])/ExitPrices[[#This Row],[Raw CWD - Base Model]:[Raw CWD - Base Model]]</f>
        <v>-9.0909090909090842E-2</v>
      </c>
      <c r="F8" s="8">
        <f>(ExitPrices[[#This Row],[Raw CWD - Capacity - 10% Decrease]]-ExitPrices[[#This Row],[Raw CWD - Base Model]:[Raw CWD - Base Model]])/ExitPrices[[#This Row],[Raw CWD - Base Model]:[Raw CWD - Base Model]]</f>
        <v>0.1111111111111114</v>
      </c>
    </row>
    <row r="9" spans="1:6" x14ac:dyDescent="0.2">
      <c r="A9" s="7" t="s">
        <v>35</v>
      </c>
      <c r="B9" s="8">
        <f>(ExitPrices[[#This Row],[Raw CWD - Base Model]]-ExitPrices[[#This Row],[Raw CWD - Base Model]:[Raw CWD - Base Model]])/ExitPrices[[#This Row],[Raw CWD - Base Model]:[Raw CWD - Base Model]]</f>
        <v>0</v>
      </c>
      <c r="C9" s="8">
        <f>(ExitPrices[[#This Row],[Raw CWD - Revenue - 10% Increase ]]-ExitPrices[[#This Row],[Raw CWD - Base Model]:[Raw CWD - Base Model]])/ExitPrices[[#This Row],[Raw CWD - Base Model]:[Raw CWD - Base Model]]</f>
        <v>0.10000000000000019</v>
      </c>
      <c r="D9" s="8">
        <f>(ExitPrices[[#This Row],[Raw CWD - Revenue - 10% Decrease]]-ExitPrices[[#This Row],[Raw CWD - Base Model]:[Raw CWD - Base Model]])/ExitPrices[[#This Row],[Raw CWD - Base Model]:[Raw CWD - Base Model]]</f>
        <v>-0.10000000000000005</v>
      </c>
      <c r="E9" s="8">
        <f>(ExitPrices[[#This Row],[Raw CWD - Capacity - 10% Increase]]-ExitPrices[[#This Row],[Raw CWD - Base Model]:[Raw CWD - Base Model]])/ExitPrices[[#This Row],[Raw CWD - Base Model]:[Raw CWD - Base Model]]</f>
        <v>-9.090909090909087E-2</v>
      </c>
      <c r="F9" s="8">
        <f>(ExitPrices[[#This Row],[Raw CWD - Capacity - 10% Decrease]]-ExitPrices[[#This Row],[Raw CWD - Base Model]:[Raw CWD - Base Model]])/ExitPrices[[#This Row],[Raw CWD - Base Model]:[Raw CWD - Base Model]]</f>
        <v>0.11111111111111158</v>
      </c>
    </row>
    <row r="10" spans="1:6" x14ac:dyDescent="0.2">
      <c r="A10" s="7" t="s">
        <v>36</v>
      </c>
      <c r="B10" s="8">
        <f>(ExitPrices[[#This Row],[Raw CWD - Base Model]]-ExitPrices[[#This Row],[Raw CWD - Base Model]:[Raw CWD - Base Model]])/ExitPrices[[#This Row],[Raw CWD - Base Model]:[Raw CWD - Base Model]]</f>
        <v>0</v>
      </c>
      <c r="C10" s="8">
        <f>(ExitPrices[[#This Row],[Raw CWD - Revenue - 10% Increase ]]-ExitPrices[[#This Row],[Raw CWD - Base Model]:[Raw CWD - Base Model]])/ExitPrices[[#This Row],[Raw CWD - Base Model]:[Raw CWD - Base Model]]</f>
        <v>0.10000000000000006</v>
      </c>
      <c r="D10" s="8">
        <f>(ExitPrices[[#This Row],[Raw CWD - Revenue - 10% Decrease]]-ExitPrices[[#This Row],[Raw CWD - Base Model]:[Raw CWD - Base Model]])/ExitPrices[[#This Row],[Raw CWD - Base Model]:[Raw CWD - Base Model]]</f>
        <v>-0.10000000000000006</v>
      </c>
      <c r="E10" s="8">
        <f>(ExitPrices[[#This Row],[Raw CWD - Capacity - 10% Increase]]-ExitPrices[[#This Row],[Raw CWD - Base Model]:[Raw CWD - Base Model]])/ExitPrices[[#This Row],[Raw CWD - Base Model]:[Raw CWD - Base Model]]</f>
        <v>-9.0909090909090884E-2</v>
      </c>
      <c r="F10" s="8">
        <f>(ExitPrices[[#This Row],[Raw CWD - Capacity - 10% Decrease]]-ExitPrices[[#This Row],[Raw CWD - Base Model]:[Raw CWD - Base Model]])/ExitPrices[[#This Row],[Raw CWD - Base Model]:[Raw CWD - Base Model]]</f>
        <v>0.11111111111111141</v>
      </c>
    </row>
    <row r="11" spans="1:6" x14ac:dyDescent="0.2">
      <c r="A11" s="7" t="s">
        <v>37</v>
      </c>
      <c r="B11" s="8">
        <f>(ExitPrices[[#This Row],[Raw CWD - Base Model]]-ExitPrices[[#This Row],[Raw CWD - Base Model]:[Raw CWD - Base Model]])/ExitPrices[[#This Row],[Raw CWD - Base Model]:[Raw CWD - Base Model]]</f>
        <v>0</v>
      </c>
      <c r="C11" s="8">
        <f>(ExitPrices[[#This Row],[Raw CWD - Revenue - 10% Increase ]]-ExitPrices[[#This Row],[Raw CWD - Base Model]:[Raw CWD - Base Model]])/ExitPrices[[#This Row],[Raw CWD - Base Model]:[Raw CWD - Base Model]]</f>
        <v>0.10000000000000006</v>
      </c>
      <c r="D11" s="8">
        <f>(ExitPrices[[#This Row],[Raw CWD - Revenue - 10% Decrease]]-ExitPrices[[#This Row],[Raw CWD - Base Model]:[Raw CWD - Base Model]])/ExitPrices[[#This Row],[Raw CWD - Base Model]:[Raw CWD - Base Model]]</f>
        <v>-0.10000000000000019</v>
      </c>
      <c r="E11" s="8">
        <f>(ExitPrices[[#This Row],[Raw CWD - Capacity - 10% Increase]]-ExitPrices[[#This Row],[Raw CWD - Base Model]:[Raw CWD - Base Model]])/ExitPrices[[#This Row],[Raw CWD - Base Model]:[Raw CWD - Base Model]]</f>
        <v>-9.0909090909090884E-2</v>
      </c>
      <c r="F11" s="8">
        <f>(ExitPrices[[#This Row],[Raw CWD - Capacity - 10% Decrease]]-ExitPrices[[#This Row],[Raw CWD - Base Model]:[Raw CWD - Base Model]])/ExitPrices[[#This Row],[Raw CWD - Base Model]:[Raw CWD - Base Model]]</f>
        <v>0.11111111111111116</v>
      </c>
    </row>
    <row r="12" spans="1:6" x14ac:dyDescent="0.2">
      <c r="A12" s="7" t="s">
        <v>38</v>
      </c>
      <c r="B12" s="8">
        <f>(ExitPrices[[#This Row],[Raw CWD - Base Model]]-ExitPrices[[#This Row],[Raw CWD - Base Model]:[Raw CWD - Base Model]])/ExitPrices[[#This Row],[Raw CWD - Base Model]:[Raw CWD - Base Model]]</f>
        <v>0</v>
      </c>
      <c r="C12" s="8">
        <f>(ExitPrices[[#This Row],[Raw CWD - Revenue - 10% Increase ]]-ExitPrices[[#This Row],[Raw CWD - Base Model]:[Raw CWD - Base Model]])/ExitPrices[[#This Row],[Raw CWD - Base Model]:[Raw CWD - Base Model]]</f>
        <v>0.10000000000000028</v>
      </c>
      <c r="D12" s="8">
        <f>(ExitPrices[[#This Row],[Raw CWD - Revenue - 10% Decrease]]-ExitPrices[[#This Row],[Raw CWD - Base Model]:[Raw CWD - Base Model]])/ExitPrices[[#This Row],[Raw CWD - Base Model]:[Raw CWD - Base Model]]</f>
        <v>-9.9999999999999895E-2</v>
      </c>
      <c r="E12" s="8">
        <f>(ExitPrices[[#This Row],[Raw CWD - Capacity - 10% Increase]]-ExitPrices[[#This Row],[Raw CWD - Base Model]:[Raw CWD - Base Model]])/ExitPrices[[#This Row],[Raw CWD - Base Model]:[Raw CWD - Base Model]]</f>
        <v>-9.0909090909090648E-2</v>
      </c>
      <c r="F12" s="8">
        <f>(ExitPrices[[#This Row],[Raw CWD - Capacity - 10% Decrease]]-ExitPrices[[#This Row],[Raw CWD - Base Model]:[Raw CWD - Base Model]])/ExitPrices[[#This Row],[Raw CWD - Base Model]:[Raw CWD - Base Model]]</f>
        <v>0.11111111111111152</v>
      </c>
    </row>
    <row r="13" spans="1:6" x14ac:dyDescent="0.2">
      <c r="A13" s="7" t="s">
        <v>39</v>
      </c>
      <c r="B13" s="8">
        <f>(ExitPrices[[#This Row],[Raw CWD - Base Model]]-ExitPrices[[#This Row],[Raw CWD - Base Model]:[Raw CWD - Base Model]])/ExitPrices[[#This Row],[Raw CWD - Base Model]:[Raw CWD - Base Model]]</f>
        <v>0</v>
      </c>
      <c r="C13" s="8">
        <f>(ExitPrices[[#This Row],[Raw CWD - Revenue - 10% Increase ]]-ExitPrices[[#This Row],[Raw CWD - Base Model]:[Raw CWD - Base Model]])/ExitPrices[[#This Row],[Raw CWD - Base Model]:[Raw CWD - Base Model]]</f>
        <v>0.10000000000000012</v>
      </c>
      <c r="D13" s="8">
        <f>(ExitPrices[[#This Row],[Raw CWD - Revenue - 10% Decrease]]-ExitPrices[[#This Row],[Raw CWD - Base Model]:[Raw CWD - Base Model]])/ExitPrices[[#This Row],[Raw CWD - Base Model]:[Raw CWD - Base Model]]</f>
        <v>-9.9999999999999922E-2</v>
      </c>
      <c r="E13" s="8">
        <f>(ExitPrices[[#This Row],[Raw CWD - Capacity - 10% Increase]]-ExitPrices[[#This Row],[Raw CWD - Base Model]:[Raw CWD - Base Model]])/ExitPrices[[#This Row],[Raw CWD - Base Model]:[Raw CWD - Base Model]]</f>
        <v>-9.0909090909091425E-2</v>
      </c>
      <c r="F13" s="8">
        <f>(ExitPrices[[#This Row],[Raw CWD - Capacity - 10% Decrease]]-ExitPrices[[#This Row],[Raw CWD - Base Model]:[Raw CWD - Base Model]])/ExitPrices[[#This Row],[Raw CWD - Base Model]:[Raw CWD - Base Model]]</f>
        <v>0.11111111111111117</v>
      </c>
    </row>
    <row r="14" spans="1:6" x14ac:dyDescent="0.2">
      <c r="A14" s="7" t="s">
        <v>40</v>
      </c>
      <c r="B14" s="8">
        <f>(ExitPrices[[#This Row],[Raw CWD - Base Model]]-ExitPrices[[#This Row],[Raw CWD - Base Model]:[Raw CWD - Base Model]])/ExitPrices[[#This Row],[Raw CWD - Base Model]:[Raw CWD - Base Model]]</f>
        <v>0</v>
      </c>
      <c r="C14" s="8">
        <f>(ExitPrices[[#This Row],[Raw CWD - Revenue - 10% Increase ]]-ExitPrices[[#This Row],[Raw CWD - Base Model]:[Raw CWD - Base Model]])/ExitPrices[[#This Row],[Raw CWD - Base Model]:[Raw CWD - Base Model]]</f>
        <v>0.10000000000000014</v>
      </c>
      <c r="D14" s="8">
        <f>(ExitPrices[[#This Row],[Raw CWD - Revenue - 10% Decrease]]-ExitPrices[[#This Row],[Raw CWD - Base Model]:[Raw CWD - Base Model]])/ExitPrices[[#This Row],[Raw CWD - Base Model]:[Raw CWD - Base Model]]</f>
        <v>-9.9999999999999978E-2</v>
      </c>
      <c r="E14" s="8">
        <f>(ExitPrices[[#This Row],[Raw CWD - Capacity - 10% Increase]]-ExitPrices[[#This Row],[Raw CWD - Base Model]:[Raw CWD - Base Model]])/ExitPrices[[#This Row],[Raw CWD - Base Model]:[Raw CWD - Base Model]]</f>
        <v>-9.0909090909090967E-2</v>
      </c>
      <c r="F14" s="8">
        <f>(ExitPrices[[#This Row],[Raw CWD - Capacity - 10% Decrease]]-ExitPrices[[#This Row],[Raw CWD - Base Model]:[Raw CWD - Base Model]])/ExitPrices[[#This Row],[Raw CWD - Base Model]:[Raw CWD - Base Model]]</f>
        <v>0.11111111111111142</v>
      </c>
    </row>
    <row r="15" spans="1:6" x14ac:dyDescent="0.2">
      <c r="A15" s="7" t="s">
        <v>41</v>
      </c>
      <c r="B15" s="8">
        <f>(ExitPrices[[#This Row],[Raw CWD - Base Model]]-ExitPrices[[#This Row],[Raw CWD - Base Model]:[Raw CWD - Base Model]])/ExitPrices[[#This Row],[Raw CWD - Base Model]:[Raw CWD - Base Model]]</f>
        <v>0</v>
      </c>
      <c r="C15" s="8">
        <f>(ExitPrices[[#This Row],[Raw CWD - Revenue - 10% Increase ]]-ExitPrices[[#This Row],[Raw CWD - Base Model]:[Raw CWD - Base Model]])/ExitPrices[[#This Row],[Raw CWD - Base Model]:[Raw CWD - Base Model]]</f>
        <v>0.10000000000000005</v>
      </c>
      <c r="D15" s="8">
        <f>(ExitPrices[[#This Row],[Raw CWD - Revenue - 10% Decrease]]-ExitPrices[[#This Row],[Raw CWD - Base Model]:[Raw CWD - Base Model]])/ExitPrices[[#This Row],[Raw CWD - Base Model]:[Raw CWD - Base Model]]</f>
        <v>-9.9999999999999922E-2</v>
      </c>
      <c r="E15" s="8">
        <f>(ExitPrices[[#This Row],[Raw CWD - Capacity - 10% Increase]]-ExitPrices[[#This Row],[Raw CWD - Base Model]:[Raw CWD - Base Model]])/ExitPrices[[#This Row],[Raw CWD - Base Model]:[Raw CWD - Base Model]]</f>
        <v>-9.0909090909091009E-2</v>
      </c>
      <c r="F15" s="8">
        <f>(ExitPrices[[#This Row],[Raw CWD - Capacity - 10% Decrease]]-ExitPrices[[#This Row],[Raw CWD - Base Model]:[Raw CWD - Base Model]])/ExitPrices[[#This Row],[Raw CWD - Base Model]:[Raw CWD - Base Model]]</f>
        <v>0.11111111111111106</v>
      </c>
    </row>
    <row r="16" spans="1:6" x14ac:dyDescent="0.2">
      <c r="A16" s="7" t="s">
        <v>42</v>
      </c>
      <c r="B16" s="8">
        <f>(ExitPrices[[#This Row],[Raw CWD - Base Model]]-ExitPrices[[#This Row],[Raw CWD - Base Model]:[Raw CWD - Base Model]])/ExitPrices[[#This Row],[Raw CWD - Base Model]:[Raw CWD - Base Model]]</f>
        <v>0</v>
      </c>
      <c r="C16" s="8">
        <f>(ExitPrices[[#This Row],[Raw CWD - Revenue - 10% Increase ]]-ExitPrices[[#This Row],[Raw CWD - Base Model]:[Raw CWD - Base Model]])/ExitPrices[[#This Row],[Raw CWD - Base Model]:[Raw CWD - Base Model]]</f>
        <v>0.10000000000000005</v>
      </c>
      <c r="D16" s="8">
        <f>(ExitPrices[[#This Row],[Raw CWD - Revenue - 10% Decrease]]-ExitPrices[[#This Row],[Raw CWD - Base Model]:[Raw CWD - Base Model]])/ExitPrices[[#This Row],[Raw CWD - Base Model]:[Raw CWD - Base Model]]</f>
        <v>-0.10000000000000005</v>
      </c>
      <c r="E16" s="8">
        <f>(ExitPrices[[#This Row],[Raw CWD - Capacity - 10% Increase]]-ExitPrices[[#This Row],[Raw CWD - Base Model]:[Raw CWD - Base Model]])/ExitPrices[[#This Row],[Raw CWD - Base Model]:[Raw CWD - Base Model]]</f>
        <v>-9.0909090909091134E-2</v>
      </c>
      <c r="F16" s="8">
        <f>(ExitPrices[[#This Row],[Raw CWD - Capacity - 10% Decrease]]-ExitPrices[[#This Row],[Raw CWD - Base Model]:[Raw CWD - Base Model]])/ExitPrices[[#This Row],[Raw CWD - Base Model]:[Raw CWD - Base Model]]</f>
        <v>0.11111111111111106</v>
      </c>
    </row>
    <row r="17" spans="1:6" x14ac:dyDescent="0.2">
      <c r="A17" s="7" t="s">
        <v>43</v>
      </c>
      <c r="B17" s="8">
        <f>(ExitPrices[[#This Row],[Raw CWD - Base Model]]-ExitPrices[[#This Row],[Raw CWD - Base Model]:[Raw CWD - Base Model]])/ExitPrices[[#This Row],[Raw CWD - Base Model]:[Raw CWD - Base Model]]</f>
        <v>0</v>
      </c>
      <c r="C17" s="8">
        <f>(ExitPrices[[#This Row],[Raw CWD - Revenue - 10% Increase ]]-ExitPrices[[#This Row],[Raw CWD - Base Model]:[Raw CWD - Base Model]])/ExitPrices[[#This Row],[Raw CWD - Base Model]:[Raw CWD - Base Model]]</f>
        <v>0.10000000000000005</v>
      </c>
      <c r="D17" s="8">
        <f>(ExitPrices[[#This Row],[Raw CWD - Revenue - 10% Decrease]]-ExitPrices[[#This Row],[Raw CWD - Base Model]:[Raw CWD - Base Model]])/ExitPrices[[#This Row],[Raw CWD - Base Model]:[Raw CWD - Base Model]]</f>
        <v>-0.10000000000000005</v>
      </c>
      <c r="E17" s="8">
        <f>(ExitPrices[[#This Row],[Raw CWD - Capacity - 10% Increase]]-ExitPrices[[#This Row],[Raw CWD - Base Model]:[Raw CWD - Base Model]])/ExitPrices[[#This Row],[Raw CWD - Base Model]:[Raw CWD - Base Model]]</f>
        <v>-9.0909090909091134E-2</v>
      </c>
      <c r="F17" s="8">
        <f>(ExitPrices[[#This Row],[Raw CWD - Capacity - 10% Decrease]]-ExitPrices[[#This Row],[Raw CWD - Base Model]:[Raw CWD - Base Model]])/ExitPrices[[#This Row],[Raw CWD - Base Model]:[Raw CWD - Base Model]]</f>
        <v>0.11111111111111106</v>
      </c>
    </row>
    <row r="18" spans="1:6" x14ac:dyDescent="0.2">
      <c r="A18" s="7" t="s">
        <v>44</v>
      </c>
      <c r="B18" s="8">
        <f>(ExitPrices[[#This Row],[Raw CWD - Base Model]]-ExitPrices[[#This Row],[Raw CWD - Base Model]:[Raw CWD - Base Model]])/ExitPrices[[#This Row],[Raw CWD - Base Model]:[Raw CWD - Base Model]]</f>
        <v>0</v>
      </c>
      <c r="C18" s="8">
        <f>(ExitPrices[[#This Row],[Raw CWD - Revenue - 10% Increase ]]-ExitPrices[[#This Row],[Raw CWD - Base Model]:[Raw CWD - Base Model]])/ExitPrices[[#This Row],[Raw CWD - Base Model]:[Raw CWD - Base Model]]</f>
        <v>0.10000000000000005</v>
      </c>
      <c r="D18" s="8">
        <f>(ExitPrices[[#This Row],[Raw CWD - Revenue - 10% Decrease]]-ExitPrices[[#This Row],[Raw CWD - Base Model]:[Raw CWD - Base Model]])/ExitPrices[[#This Row],[Raw CWD - Base Model]:[Raw CWD - Base Model]]</f>
        <v>-0.10000000000000005</v>
      </c>
      <c r="E18" s="8">
        <f>(ExitPrices[[#This Row],[Raw CWD - Capacity - 10% Increase]]-ExitPrices[[#This Row],[Raw CWD - Base Model]:[Raw CWD - Base Model]])/ExitPrices[[#This Row],[Raw CWD - Base Model]:[Raw CWD - Base Model]]</f>
        <v>-9.0909090909091134E-2</v>
      </c>
      <c r="F18" s="8">
        <f>(ExitPrices[[#This Row],[Raw CWD - Capacity - 10% Decrease]]-ExitPrices[[#This Row],[Raw CWD - Base Model]:[Raw CWD - Base Model]])/ExitPrices[[#This Row],[Raw CWD - Base Model]:[Raw CWD - Base Model]]</f>
        <v>0.1111111111111113</v>
      </c>
    </row>
    <row r="19" spans="1:6" x14ac:dyDescent="0.2">
      <c r="A19" s="7" t="s">
        <v>45</v>
      </c>
      <c r="B19" s="8">
        <f>(ExitPrices[[#This Row],[Raw CWD - Base Model]]-ExitPrices[[#This Row],[Raw CWD - Base Model]:[Raw CWD - Base Model]])/ExitPrices[[#This Row],[Raw CWD - Base Model]:[Raw CWD - Base Model]]</f>
        <v>0</v>
      </c>
      <c r="C19" s="8">
        <f>(ExitPrices[[#This Row],[Raw CWD - Revenue - 10% Increase ]]-ExitPrices[[#This Row],[Raw CWD - Base Model]:[Raw CWD - Base Model]])/ExitPrices[[#This Row],[Raw CWD - Base Model]:[Raw CWD - Base Model]]</f>
        <v>0.1000000000000003</v>
      </c>
      <c r="D19" s="8">
        <f>(ExitPrices[[#This Row],[Raw CWD - Revenue - 10% Decrease]]-ExitPrices[[#This Row],[Raw CWD - Base Model]:[Raw CWD - Base Model]])/ExitPrices[[#This Row],[Raw CWD - Base Model]:[Raw CWD - Base Model]]</f>
        <v>-0.10000000000000005</v>
      </c>
      <c r="E19" s="8">
        <f>(ExitPrices[[#This Row],[Raw CWD - Capacity - 10% Increase]]-ExitPrices[[#This Row],[Raw CWD - Base Model]:[Raw CWD - Base Model]])/ExitPrices[[#This Row],[Raw CWD - Base Model]:[Raw CWD - Base Model]]</f>
        <v>-9.0909090909091134E-2</v>
      </c>
      <c r="F19" s="8">
        <f>(ExitPrices[[#This Row],[Raw CWD - Capacity - 10% Decrease]]-ExitPrices[[#This Row],[Raw CWD - Base Model]:[Raw CWD - Base Model]])/ExitPrices[[#This Row],[Raw CWD - Base Model]:[Raw CWD - Base Model]]</f>
        <v>0.11111111111111106</v>
      </c>
    </row>
    <row r="20" spans="1:6" x14ac:dyDescent="0.2">
      <c r="A20" s="7" t="s">
        <v>46</v>
      </c>
      <c r="B20" s="8">
        <f>(ExitPrices[[#This Row],[Raw CWD - Base Model]]-ExitPrices[[#This Row],[Raw CWD - Base Model]:[Raw CWD - Base Model]])/ExitPrices[[#This Row],[Raw CWD - Base Model]:[Raw CWD - Base Model]]</f>
        <v>0</v>
      </c>
      <c r="C20" s="8">
        <f>(ExitPrices[[#This Row],[Raw CWD - Revenue - 10% Increase ]]-ExitPrices[[#This Row],[Raw CWD - Base Model]:[Raw CWD - Base Model]])/ExitPrices[[#This Row],[Raw CWD - Base Model]:[Raw CWD - Base Model]]</f>
        <v>0.10000000000000024</v>
      </c>
      <c r="D20" s="8">
        <f>(ExitPrices[[#This Row],[Raw CWD - Revenue - 10% Decrease]]-ExitPrices[[#This Row],[Raw CWD - Base Model]:[Raw CWD - Base Model]])/ExitPrices[[#This Row],[Raw CWD - Base Model]:[Raw CWD - Base Model]]</f>
        <v>-0.1000000000000001</v>
      </c>
      <c r="E20" s="8">
        <f>(ExitPrices[[#This Row],[Raw CWD - Capacity - 10% Increase]]-ExitPrices[[#This Row],[Raw CWD - Base Model]:[Raw CWD - Base Model]])/ExitPrices[[#This Row],[Raw CWD - Base Model]:[Raw CWD - Base Model]]</f>
        <v>-9.0909090909090953E-2</v>
      </c>
      <c r="F20" s="8">
        <f>(ExitPrices[[#This Row],[Raw CWD - Capacity - 10% Decrease]]-ExitPrices[[#This Row],[Raw CWD - Base Model]:[Raw CWD - Base Model]])/ExitPrices[[#This Row],[Raw CWD - Base Model]:[Raw CWD - Base Model]]</f>
        <v>0.1111111111111112</v>
      </c>
    </row>
    <row r="21" spans="1:6" x14ac:dyDescent="0.2">
      <c r="A21" s="7" t="s">
        <v>47</v>
      </c>
      <c r="B21" s="8">
        <f>(ExitPrices[[#This Row],[Raw CWD - Base Model]]-ExitPrices[[#This Row],[Raw CWD - Base Model]:[Raw CWD - Base Model]])/ExitPrices[[#This Row],[Raw CWD - Base Model]:[Raw CWD - Base Model]]</f>
        <v>0</v>
      </c>
      <c r="C21" s="8">
        <f>(ExitPrices[[#This Row],[Raw CWD - Revenue - 10% Increase ]]-ExitPrices[[#This Row],[Raw CWD - Base Model]:[Raw CWD - Base Model]])/ExitPrices[[#This Row],[Raw CWD - Base Model]:[Raw CWD - Base Model]]</f>
        <v>0.10000000000000017</v>
      </c>
      <c r="D21" s="8">
        <f>(ExitPrices[[#This Row],[Raw CWD - Revenue - 10% Decrease]]-ExitPrices[[#This Row],[Raw CWD - Base Model]:[Raw CWD - Base Model]])/ExitPrices[[#This Row],[Raw CWD - Base Model]:[Raw CWD - Base Model]]</f>
        <v>-0.10000000000000002</v>
      </c>
      <c r="E21" s="8">
        <f>(ExitPrices[[#This Row],[Raw CWD - Capacity - 10% Increase]]-ExitPrices[[#This Row],[Raw CWD - Base Model]:[Raw CWD - Base Model]])/ExitPrices[[#This Row],[Raw CWD - Base Model]:[Raw CWD - Base Model]]</f>
        <v>-9.0909090909090745E-2</v>
      </c>
      <c r="F21" s="8">
        <f>(ExitPrices[[#This Row],[Raw CWD - Capacity - 10% Decrease]]-ExitPrices[[#This Row],[Raw CWD - Base Model]:[Raw CWD - Base Model]])/ExitPrices[[#This Row],[Raw CWD - Base Model]:[Raw CWD - Base Model]]</f>
        <v>0.11111111111111152</v>
      </c>
    </row>
    <row r="22" spans="1:6" x14ac:dyDescent="0.2">
      <c r="A22" s="7" t="s">
        <v>48</v>
      </c>
      <c r="B22" s="8">
        <f>(ExitPrices[[#This Row],[Raw CWD - Base Model]]-ExitPrices[[#This Row],[Raw CWD - Base Model]:[Raw CWD - Base Model]])/ExitPrices[[#This Row],[Raw CWD - Base Model]:[Raw CWD - Base Model]]</f>
        <v>0</v>
      </c>
      <c r="C22" s="8">
        <f>(ExitPrices[[#This Row],[Raw CWD - Revenue - 10% Increase ]]-ExitPrices[[#This Row],[Raw CWD - Base Model]:[Raw CWD - Base Model]])/ExitPrices[[#This Row],[Raw CWD - Base Model]:[Raw CWD - Base Model]]</f>
        <v>0.10000000000000003</v>
      </c>
      <c r="D22" s="8">
        <f>(ExitPrices[[#This Row],[Raw CWD - Revenue - 10% Decrease]]-ExitPrices[[#This Row],[Raw CWD - Base Model]:[Raw CWD - Base Model]])/ExitPrices[[#This Row],[Raw CWD - Base Model]:[Raw CWD - Base Model]]</f>
        <v>-0.10000000000000003</v>
      </c>
      <c r="E22" s="8">
        <f>(ExitPrices[[#This Row],[Raw CWD - Capacity - 10% Increase]]-ExitPrices[[#This Row],[Raw CWD - Base Model]:[Raw CWD - Base Model]])/ExitPrices[[#This Row],[Raw CWD - Base Model]:[Raw CWD - Base Model]]</f>
        <v>-9.0909090909090939E-2</v>
      </c>
      <c r="F22" s="8">
        <f>(ExitPrices[[#This Row],[Raw CWD - Capacity - 10% Decrease]]-ExitPrices[[#This Row],[Raw CWD - Base Model]:[Raw CWD - Base Model]])/ExitPrices[[#This Row],[Raw CWD - Base Model]:[Raw CWD - Base Model]]</f>
        <v>0.11111111111111113</v>
      </c>
    </row>
    <row r="23" spans="1:6" x14ac:dyDescent="0.2">
      <c r="A23" s="7" t="s">
        <v>49</v>
      </c>
      <c r="B23" s="8">
        <f>(ExitPrices[[#This Row],[Raw CWD - Base Model]]-ExitPrices[[#This Row],[Raw CWD - Base Model]:[Raw CWD - Base Model]])/ExitPrices[[#This Row],[Raw CWD - Base Model]:[Raw CWD - Base Model]]</f>
        <v>0</v>
      </c>
      <c r="C23" s="8">
        <f>(ExitPrices[[#This Row],[Raw CWD - Revenue - 10% Increase ]]-ExitPrices[[#This Row],[Raw CWD - Base Model]:[Raw CWD - Base Model]])/ExitPrices[[#This Row],[Raw CWD - Base Model]:[Raw CWD - Base Model]]</f>
        <v>0.10000000000000032</v>
      </c>
      <c r="D23" s="8">
        <f>(ExitPrices[[#This Row],[Raw CWD - Revenue - 10% Decrease]]-ExitPrices[[#This Row],[Raw CWD - Base Model]:[Raw CWD - Base Model]])/ExitPrices[[#This Row],[Raw CWD - Base Model]:[Raw CWD - Base Model]]</f>
        <v>-0.1</v>
      </c>
      <c r="E23" s="8">
        <f>(ExitPrices[[#This Row],[Raw CWD - Capacity - 10% Increase]]-ExitPrices[[#This Row],[Raw CWD - Base Model]:[Raw CWD - Base Model]])/ExitPrices[[#This Row],[Raw CWD - Base Model]:[Raw CWD - Base Model]]</f>
        <v>-9.0909090909091023E-2</v>
      </c>
      <c r="F23" s="8">
        <f>(ExitPrices[[#This Row],[Raw CWD - Capacity - 10% Decrease]]-ExitPrices[[#This Row],[Raw CWD - Base Model]:[Raw CWD - Base Model]])/ExitPrices[[#This Row],[Raw CWD - Base Model]:[Raw CWD - Base Model]]</f>
        <v>0.11111111111111119</v>
      </c>
    </row>
    <row r="24" spans="1:6" x14ac:dyDescent="0.2">
      <c r="A24" s="7" t="s">
        <v>50</v>
      </c>
      <c r="B24" s="8">
        <f>(ExitPrices[[#This Row],[Raw CWD - Base Model]]-ExitPrices[[#This Row],[Raw CWD - Base Model]:[Raw CWD - Base Model]])/ExitPrices[[#This Row],[Raw CWD - Base Model]:[Raw CWD - Base Model]]</f>
        <v>0</v>
      </c>
      <c r="C24" s="8">
        <f>(ExitPrices[[#This Row],[Raw CWD - Revenue - 10% Increase ]]-ExitPrices[[#This Row],[Raw CWD - Base Model]:[Raw CWD - Base Model]])/ExitPrices[[#This Row],[Raw CWD - Base Model]:[Raw CWD - Base Model]]</f>
        <v>0.10000000000000032</v>
      </c>
      <c r="D24" s="8">
        <f>(ExitPrices[[#This Row],[Raw CWD - Revenue - 10% Decrease]]-ExitPrices[[#This Row],[Raw CWD - Base Model]:[Raw CWD - Base Model]])/ExitPrices[[#This Row],[Raw CWD - Base Model]:[Raw CWD - Base Model]]</f>
        <v>-0.1</v>
      </c>
      <c r="E24" s="8">
        <f>(ExitPrices[[#This Row],[Raw CWD - Capacity - 10% Increase]]-ExitPrices[[#This Row],[Raw CWD - Base Model]:[Raw CWD - Base Model]])/ExitPrices[[#This Row],[Raw CWD - Base Model]:[Raw CWD - Base Model]]</f>
        <v>-9.0909090909091023E-2</v>
      </c>
      <c r="F24" s="8">
        <f>(ExitPrices[[#This Row],[Raw CWD - Capacity - 10% Decrease]]-ExitPrices[[#This Row],[Raw CWD - Base Model]:[Raw CWD - Base Model]])/ExitPrices[[#This Row],[Raw CWD - Base Model]:[Raw CWD - Base Model]]</f>
        <v>0.11111111111111119</v>
      </c>
    </row>
    <row r="25" spans="1:6" x14ac:dyDescent="0.2">
      <c r="A25" s="7" t="s">
        <v>51</v>
      </c>
      <c r="B25" s="8">
        <f>(ExitPrices[[#This Row],[Raw CWD - Base Model]]-ExitPrices[[#This Row],[Raw CWD - Base Model]:[Raw CWD - Base Model]])/ExitPrices[[#This Row],[Raw CWD - Base Model]:[Raw CWD - Base Model]]</f>
        <v>0</v>
      </c>
      <c r="C25" s="8">
        <f>(ExitPrices[[#This Row],[Raw CWD - Revenue - 10% Increase ]]-ExitPrices[[#This Row],[Raw CWD - Base Model]:[Raw CWD - Base Model]])/ExitPrices[[#This Row],[Raw CWD - Base Model]:[Raw CWD - Base Model]]</f>
        <v>0.10000000000000032</v>
      </c>
      <c r="D25" s="8">
        <f>(ExitPrices[[#This Row],[Raw CWD - Revenue - 10% Decrease]]-ExitPrices[[#This Row],[Raw CWD - Base Model]:[Raw CWD - Base Model]])/ExitPrices[[#This Row],[Raw CWD - Base Model]:[Raw CWD - Base Model]]</f>
        <v>-0.1</v>
      </c>
      <c r="E25" s="8">
        <f>(ExitPrices[[#This Row],[Raw CWD - Capacity - 10% Increase]]-ExitPrices[[#This Row],[Raw CWD - Base Model]:[Raw CWD - Base Model]])/ExitPrices[[#This Row],[Raw CWD - Base Model]:[Raw CWD - Base Model]]</f>
        <v>-9.0909090909091023E-2</v>
      </c>
      <c r="F25" s="8">
        <f>(ExitPrices[[#This Row],[Raw CWD - Capacity - 10% Decrease]]-ExitPrices[[#This Row],[Raw CWD - Base Model]:[Raw CWD - Base Model]])/ExitPrices[[#This Row],[Raw CWD - Base Model]:[Raw CWD - Base Model]]</f>
        <v>0.11111111111111119</v>
      </c>
    </row>
    <row r="26" spans="1:6" x14ac:dyDescent="0.2">
      <c r="A26" s="7" t="s">
        <v>52</v>
      </c>
      <c r="B26" s="8">
        <f>(ExitPrices[[#This Row],[Raw CWD - Base Model]]-ExitPrices[[#This Row],[Raw CWD - Base Model]:[Raw CWD - Base Model]])/ExitPrices[[#This Row],[Raw CWD - Base Model]:[Raw CWD - Base Model]]</f>
        <v>0</v>
      </c>
      <c r="C26" s="8">
        <f>(ExitPrices[[#This Row],[Raw CWD - Revenue - 10% Increase ]]-ExitPrices[[#This Row],[Raw CWD - Base Model]:[Raw CWD - Base Model]])/ExitPrices[[#This Row],[Raw CWD - Base Model]:[Raw CWD - Base Model]]</f>
        <v>0.10000000000000017</v>
      </c>
      <c r="D26" s="8">
        <f>(ExitPrices[[#This Row],[Raw CWD - Revenue - 10% Decrease]]-ExitPrices[[#This Row],[Raw CWD - Base Model]:[Raw CWD - Base Model]])/ExitPrices[[#This Row],[Raw CWD - Base Model]:[Raw CWD - Base Model]]</f>
        <v>-0.1</v>
      </c>
      <c r="E26" s="8">
        <f>(ExitPrices[[#This Row],[Raw CWD - Capacity - 10% Increase]]-ExitPrices[[#This Row],[Raw CWD - Base Model]:[Raw CWD - Base Model]])/ExitPrices[[#This Row],[Raw CWD - Base Model]:[Raw CWD - Base Model]]</f>
        <v>-9.0909090909090842E-2</v>
      </c>
      <c r="F26" s="8">
        <f>(ExitPrices[[#This Row],[Raw CWD - Capacity - 10% Decrease]]-ExitPrices[[#This Row],[Raw CWD - Base Model]:[Raw CWD - Base Model]])/ExitPrices[[#This Row],[Raw CWD - Base Model]:[Raw CWD - Base Model]]</f>
        <v>0.11111111111111138</v>
      </c>
    </row>
    <row r="27" spans="1:6" x14ac:dyDescent="0.2">
      <c r="A27" s="7" t="s">
        <v>53</v>
      </c>
      <c r="B27" s="8">
        <f>(ExitPrices[[#This Row],[Raw CWD - Base Model]]-ExitPrices[[#This Row],[Raw CWD - Base Model]:[Raw CWD - Base Model]])/ExitPrices[[#This Row],[Raw CWD - Base Model]:[Raw CWD - Base Model]]</f>
        <v>0</v>
      </c>
      <c r="C27" s="8">
        <f>(ExitPrices[[#This Row],[Raw CWD - Revenue - 10% Increase ]]-ExitPrices[[#This Row],[Raw CWD - Base Model]:[Raw CWD - Base Model]])/ExitPrices[[#This Row],[Raw CWD - Base Model]:[Raw CWD - Base Model]]</f>
        <v>0.10000000000000032</v>
      </c>
      <c r="D27" s="8">
        <f>(ExitPrices[[#This Row],[Raw CWD - Revenue - 10% Decrease]]-ExitPrices[[#This Row],[Raw CWD - Base Model]:[Raw CWD - Base Model]])/ExitPrices[[#This Row],[Raw CWD - Base Model]:[Raw CWD - Base Model]]</f>
        <v>-9.9999999999999784E-2</v>
      </c>
      <c r="E27" s="8">
        <f>(ExitPrices[[#This Row],[Raw CWD - Capacity - 10% Increase]]-ExitPrices[[#This Row],[Raw CWD - Base Model]:[Raw CWD - Base Model]])/ExitPrices[[#This Row],[Raw CWD - Base Model]:[Raw CWD - Base Model]]</f>
        <v>-9.0909090909090898E-2</v>
      </c>
      <c r="F27" s="8">
        <f>(ExitPrices[[#This Row],[Raw CWD - Capacity - 10% Decrease]]-ExitPrices[[#This Row],[Raw CWD - Base Model]:[Raw CWD - Base Model]])/ExitPrices[[#This Row],[Raw CWD - Base Model]:[Raw CWD - Base Model]]</f>
        <v>0.11111111111111137</v>
      </c>
    </row>
    <row r="28" spans="1:6" x14ac:dyDescent="0.2">
      <c r="A28" s="7" t="s">
        <v>54</v>
      </c>
      <c r="B28" s="8">
        <f>(ExitPrices[[#This Row],[Raw CWD - Base Model]]-ExitPrices[[#This Row],[Raw CWD - Base Model]:[Raw CWD - Base Model]])/ExitPrices[[#This Row],[Raw CWD - Base Model]:[Raw CWD - Base Model]]</f>
        <v>0</v>
      </c>
      <c r="C28" s="8">
        <f>(ExitPrices[[#This Row],[Raw CWD - Revenue - 10% Increase ]]-ExitPrices[[#This Row],[Raw CWD - Base Model]:[Raw CWD - Base Model]])/ExitPrices[[#This Row],[Raw CWD - Base Model]:[Raw CWD - Base Model]]</f>
        <v>0.10000000000000007</v>
      </c>
      <c r="D28" s="8">
        <f>(ExitPrices[[#This Row],[Raw CWD - Revenue - 10% Decrease]]-ExitPrices[[#This Row],[Raw CWD - Base Model]:[Raw CWD - Base Model]])/ExitPrices[[#This Row],[Raw CWD - Base Model]:[Raw CWD - Base Model]]</f>
        <v>-9.999999999999995E-2</v>
      </c>
      <c r="E28" s="8">
        <f>(ExitPrices[[#This Row],[Raw CWD - Capacity - 10% Increase]]-ExitPrices[[#This Row],[Raw CWD - Base Model]:[Raw CWD - Base Model]])/ExitPrices[[#This Row],[Raw CWD - Base Model]:[Raw CWD - Base Model]]</f>
        <v>-9.090909090909087E-2</v>
      </c>
      <c r="F28" s="8">
        <f>(ExitPrices[[#This Row],[Raw CWD - Capacity - 10% Decrease]]-ExitPrices[[#This Row],[Raw CWD - Base Model]:[Raw CWD - Base Model]])/ExitPrices[[#This Row],[Raw CWD - Base Model]:[Raw CWD - Base Model]]</f>
        <v>0.11111111111111147</v>
      </c>
    </row>
    <row r="29" spans="1:6" x14ac:dyDescent="0.2">
      <c r="A29" s="7" t="s">
        <v>55</v>
      </c>
      <c r="B29" s="8">
        <f>(ExitPrices[[#This Row],[Raw CWD - Base Model]]-ExitPrices[[#This Row],[Raw CWD - Base Model]:[Raw CWD - Base Model]])/ExitPrices[[#This Row],[Raw CWD - Base Model]:[Raw CWD - Base Model]]</f>
        <v>0</v>
      </c>
      <c r="C29" s="8">
        <f>(ExitPrices[[#This Row],[Raw CWD - Revenue - 10% Increase ]]-ExitPrices[[#This Row],[Raw CWD - Base Model]:[Raw CWD - Base Model]])/ExitPrices[[#This Row],[Raw CWD - Base Model]:[Raw CWD - Base Model]]</f>
        <v>0.10000000000000014</v>
      </c>
      <c r="D29" s="8">
        <f>(ExitPrices[[#This Row],[Raw CWD - Revenue - 10% Decrease]]-ExitPrices[[#This Row],[Raw CWD - Base Model]:[Raw CWD - Base Model]])/ExitPrices[[#This Row],[Raw CWD - Base Model]:[Raw CWD - Base Model]]</f>
        <v>-9.9999999999999908E-2</v>
      </c>
      <c r="E29" s="8">
        <f>(ExitPrices[[#This Row],[Raw CWD - Capacity - 10% Increase]]-ExitPrices[[#This Row],[Raw CWD - Base Model]:[Raw CWD - Base Model]])/ExitPrices[[#This Row],[Raw CWD - Base Model]:[Raw CWD - Base Model]]</f>
        <v>-9.090909090909087E-2</v>
      </c>
      <c r="F29" s="8">
        <f>(ExitPrices[[#This Row],[Raw CWD - Capacity - 10% Decrease]]-ExitPrices[[#This Row],[Raw CWD - Base Model]:[Raw CWD - Base Model]])/ExitPrices[[#This Row],[Raw CWD - Base Model]:[Raw CWD - Base Model]]</f>
        <v>0.11111111111111155</v>
      </c>
    </row>
    <row r="30" spans="1:6" x14ac:dyDescent="0.2">
      <c r="A30" s="7" t="s">
        <v>56</v>
      </c>
      <c r="B30" s="8">
        <f>(ExitPrices[[#This Row],[Raw CWD - Base Model]]-ExitPrices[[#This Row],[Raw CWD - Base Model]:[Raw CWD - Base Model]])/ExitPrices[[#This Row],[Raw CWD - Base Model]:[Raw CWD - Base Model]]</f>
        <v>0</v>
      </c>
      <c r="C30" s="8">
        <f>(ExitPrices[[#This Row],[Raw CWD - Revenue - 10% Increase ]]-ExitPrices[[#This Row],[Raw CWD - Base Model]:[Raw CWD - Base Model]])/ExitPrices[[#This Row],[Raw CWD - Base Model]:[Raw CWD - Base Model]]</f>
        <v>0.10000000000000014</v>
      </c>
      <c r="D30" s="8">
        <f>(ExitPrices[[#This Row],[Raw CWD - Revenue - 10% Decrease]]-ExitPrices[[#This Row],[Raw CWD - Base Model]:[Raw CWD - Base Model]])/ExitPrices[[#This Row],[Raw CWD - Base Model]:[Raw CWD - Base Model]]</f>
        <v>-9.9999999999999908E-2</v>
      </c>
      <c r="E30" s="8">
        <f>(ExitPrices[[#This Row],[Raw CWD - Capacity - 10% Increase]]-ExitPrices[[#This Row],[Raw CWD - Base Model]:[Raw CWD - Base Model]])/ExitPrices[[#This Row],[Raw CWD - Base Model]:[Raw CWD - Base Model]]</f>
        <v>-9.090909090909087E-2</v>
      </c>
      <c r="F30" s="8">
        <f>(ExitPrices[[#This Row],[Raw CWD - Capacity - 10% Decrease]]-ExitPrices[[#This Row],[Raw CWD - Base Model]:[Raw CWD - Base Model]])/ExitPrices[[#This Row],[Raw CWD - Base Model]:[Raw CWD - Base Model]]</f>
        <v>0.11111111111111155</v>
      </c>
    </row>
    <row r="31" spans="1:6" x14ac:dyDescent="0.2">
      <c r="A31" s="7" t="s">
        <v>57</v>
      </c>
      <c r="B31" s="8">
        <f>(ExitPrices[[#This Row],[Raw CWD - Base Model]]-ExitPrices[[#This Row],[Raw CWD - Base Model]:[Raw CWD - Base Model]])/ExitPrices[[#This Row],[Raw CWD - Base Model]:[Raw CWD - Base Model]]</f>
        <v>0</v>
      </c>
      <c r="C31" s="8">
        <f>(ExitPrices[[#This Row],[Raw CWD - Revenue - 10% Increase ]]-ExitPrices[[#This Row],[Raw CWD - Base Model]:[Raw CWD - Base Model]])/ExitPrices[[#This Row],[Raw CWD - Base Model]:[Raw CWD - Base Model]]</f>
        <v>0.10000000000000014</v>
      </c>
      <c r="D31" s="8">
        <f>(ExitPrices[[#This Row],[Raw CWD - Revenue - 10% Decrease]]-ExitPrices[[#This Row],[Raw CWD - Base Model]:[Raw CWD - Base Model]])/ExitPrices[[#This Row],[Raw CWD - Base Model]:[Raw CWD - Base Model]]</f>
        <v>-9.9999999999999881E-2</v>
      </c>
      <c r="E31" s="8">
        <f>(ExitPrices[[#This Row],[Raw CWD - Capacity - 10% Increase]]-ExitPrices[[#This Row],[Raw CWD - Base Model]:[Raw CWD - Base Model]])/ExitPrices[[#This Row],[Raw CWD - Base Model]:[Raw CWD - Base Model]]</f>
        <v>-9.090909090909105E-2</v>
      </c>
      <c r="F31" s="8">
        <f>(ExitPrices[[#This Row],[Raw CWD - Capacity - 10% Decrease]]-ExitPrices[[#This Row],[Raw CWD - Base Model]:[Raw CWD - Base Model]])/ExitPrices[[#This Row],[Raw CWD - Base Model]:[Raw CWD - Base Model]]</f>
        <v>0.11111111111111092</v>
      </c>
    </row>
    <row r="32" spans="1:6" x14ac:dyDescent="0.2">
      <c r="A32" s="7" t="s">
        <v>58</v>
      </c>
      <c r="B32" s="8">
        <f>(ExitPrices[[#This Row],[Raw CWD - Base Model]]-ExitPrices[[#This Row],[Raw CWD - Base Model]:[Raw CWD - Base Model]])/ExitPrices[[#This Row],[Raw CWD - Base Model]:[Raw CWD - Base Model]]</f>
        <v>0</v>
      </c>
      <c r="C32" s="8">
        <f>(ExitPrices[[#This Row],[Raw CWD - Revenue - 10% Increase ]]-ExitPrices[[#This Row],[Raw CWD - Base Model]:[Raw CWD - Base Model]])/ExitPrices[[#This Row],[Raw CWD - Base Model]:[Raw CWD - Base Model]]</f>
        <v>0.10000000000000013</v>
      </c>
      <c r="D32" s="8">
        <f>(ExitPrices[[#This Row],[Raw CWD - Revenue - 10% Decrease]]-ExitPrices[[#This Row],[Raw CWD - Base Model]:[Raw CWD - Base Model]])/ExitPrices[[#This Row],[Raw CWD - Base Model]:[Raw CWD - Base Model]]</f>
        <v>-0.10000000000000013</v>
      </c>
      <c r="E32" s="8">
        <f>(ExitPrices[[#This Row],[Raw CWD - Capacity - 10% Increase]]-ExitPrices[[#This Row],[Raw CWD - Base Model]:[Raw CWD - Base Model]])/ExitPrices[[#This Row],[Raw CWD - Base Model]:[Raw CWD - Base Model]]</f>
        <v>-9.0909090909091023E-2</v>
      </c>
      <c r="F32" s="8">
        <f>(ExitPrices[[#This Row],[Raw CWD - Capacity - 10% Decrease]]-ExitPrices[[#This Row],[Raw CWD - Base Model]:[Raw CWD - Base Model]])/ExitPrices[[#This Row],[Raw CWD - Base Model]:[Raw CWD - Base Model]]</f>
        <v>0.11111111111111127</v>
      </c>
    </row>
    <row r="33" spans="1:6" x14ac:dyDescent="0.2">
      <c r="A33" s="7" t="s">
        <v>59</v>
      </c>
      <c r="B33" s="8">
        <f>(ExitPrices[[#This Row],[Raw CWD - Base Model]]-ExitPrices[[#This Row],[Raw CWD - Base Model]:[Raw CWD - Base Model]])/ExitPrices[[#This Row],[Raw CWD - Base Model]:[Raw CWD - Base Model]]</f>
        <v>0</v>
      </c>
      <c r="C33" s="8">
        <f>(ExitPrices[[#This Row],[Raw CWD - Revenue - 10% Increase ]]-ExitPrices[[#This Row],[Raw CWD - Base Model]:[Raw CWD - Base Model]])/ExitPrices[[#This Row],[Raw CWD - Base Model]:[Raw CWD - Base Model]]</f>
        <v>0.10000000000000042</v>
      </c>
      <c r="D33" s="8">
        <f>(ExitPrices[[#This Row],[Raw CWD - Revenue - 10% Decrease]]-ExitPrices[[#This Row],[Raw CWD - Base Model]:[Raw CWD - Base Model]])/ExitPrices[[#This Row],[Raw CWD - Base Model]:[Raw CWD - Base Model]]</f>
        <v>-9.9999999999999895E-2</v>
      </c>
      <c r="E33" s="8">
        <f>(ExitPrices[[#This Row],[Raw CWD - Capacity - 10% Increase]]-ExitPrices[[#This Row],[Raw CWD - Base Model]:[Raw CWD - Base Model]])/ExitPrices[[#This Row],[Raw CWD - Base Model]:[Raw CWD - Base Model]]</f>
        <v>-9.0909090909090953E-2</v>
      </c>
      <c r="F33" s="8">
        <f>(ExitPrices[[#This Row],[Raw CWD - Capacity - 10% Decrease]]-ExitPrices[[#This Row],[Raw CWD - Base Model]:[Raw CWD - Base Model]])/ExitPrices[[#This Row],[Raw CWD - Base Model]:[Raw CWD - Base Model]]</f>
        <v>0.1111111111111114</v>
      </c>
    </row>
    <row r="34" spans="1:6" x14ac:dyDescent="0.2">
      <c r="A34" s="7" t="s">
        <v>60</v>
      </c>
      <c r="B34" s="8">
        <f>(ExitPrices[[#This Row],[Raw CWD - Base Model]]-ExitPrices[[#This Row],[Raw CWD - Base Model]:[Raw CWD - Base Model]])/ExitPrices[[#This Row],[Raw CWD - Base Model]:[Raw CWD - Base Model]]</f>
        <v>0</v>
      </c>
      <c r="C34" s="8">
        <f>(ExitPrices[[#This Row],[Raw CWD - Revenue - 10% Increase ]]-ExitPrices[[#This Row],[Raw CWD - Base Model]:[Raw CWD - Base Model]])/ExitPrices[[#This Row],[Raw CWD - Base Model]:[Raw CWD - Base Model]]</f>
        <v>0.10000000000000012</v>
      </c>
      <c r="D34" s="8">
        <f>(ExitPrices[[#This Row],[Raw CWD - Revenue - 10% Decrease]]-ExitPrices[[#This Row],[Raw CWD - Base Model]:[Raw CWD - Base Model]])/ExitPrices[[#This Row],[Raw CWD - Base Model]:[Raw CWD - Base Model]]</f>
        <v>-9.9999999999999978E-2</v>
      </c>
      <c r="E34" s="8">
        <f>(ExitPrices[[#This Row],[Raw CWD - Capacity - 10% Increase]]-ExitPrices[[#This Row],[Raw CWD - Base Model]:[Raw CWD - Base Model]])/ExitPrices[[#This Row],[Raw CWD - Base Model]:[Raw CWD - Base Model]]</f>
        <v>-9.0909090909090814E-2</v>
      </c>
      <c r="F34" s="8">
        <f>(ExitPrices[[#This Row],[Raw CWD - Capacity - 10% Decrease]]-ExitPrices[[#This Row],[Raw CWD - Base Model]:[Raw CWD - Base Model]])/ExitPrices[[#This Row],[Raw CWD - Base Model]:[Raw CWD - Base Model]]</f>
        <v>0.11111111111111131</v>
      </c>
    </row>
    <row r="35" spans="1:6" x14ac:dyDescent="0.2">
      <c r="A35" s="7" t="s">
        <v>61</v>
      </c>
      <c r="B35" s="8">
        <f>(ExitPrices[[#This Row],[Raw CWD - Base Model]]-ExitPrices[[#This Row],[Raw CWD - Base Model]:[Raw CWD - Base Model]])/ExitPrices[[#This Row],[Raw CWD - Base Model]:[Raw CWD - Base Model]]</f>
        <v>0</v>
      </c>
      <c r="C35" s="8">
        <f>(ExitPrices[[#This Row],[Raw CWD - Revenue - 10% Increase ]]-ExitPrices[[#This Row],[Raw CWD - Base Model]:[Raw CWD - Base Model]])/ExitPrices[[#This Row],[Raw CWD - Base Model]:[Raw CWD - Base Model]]</f>
        <v>0.10000000000000024</v>
      </c>
      <c r="D35" s="8">
        <f>(ExitPrices[[#This Row],[Raw CWD - Revenue - 10% Decrease]]-ExitPrices[[#This Row],[Raw CWD - Base Model]:[Raw CWD - Base Model]])/ExitPrices[[#This Row],[Raw CWD - Base Model]:[Raw CWD - Base Model]]</f>
        <v>-9.999999999999995E-2</v>
      </c>
      <c r="E35" s="8">
        <f>(ExitPrices[[#This Row],[Raw CWD - Capacity - 10% Increase]]-ExitPrices[[#This Row],[Raw CWD - Base Model]:[Raw CWD - Base Model]])/ExitPrices[[#This Row],[Raw CWD - Base Model]:[Raw CWD - Base Model]]</f>
        <v>-9.0909090909090953E-2</v>
      </c>
      <c r="F35" s="8">
        <f>(ExitPrices[[#This Row],[Raw CWD - Capacity - 10% Decrease]]-ExitPrices[[#This Row],[Raw CWD - Base Model]:[Raw CWD - Base Model]])/ExitPrices[[#This Row],[Raw CWD - Base Model]:[Raw CWD - Base Model]]</f>
        <v>0.11111111111111116</v>
      </c>
    </row>
    <row r="36" spans="1:6" x14ac:dyDescent="0.2">
      <c r="A36" s="7" t="s">
        <v>62</v>
      </c>
      <c r="B36" s="8">
        <f>(ExitPrices[[#This Row],[Raw CWD - Base Model]]-ExitPrices[[#This Row],[Raw CWD - Base Model]:[Raw CWD - Base Model]])/ExitPrices[[#This Row],[Raw CWD - Base Model]:[Raw CWD - Base Model]]</f>
        <v>0</v>
      </c>
      <c r="C36" s="8">
        <f>(ExitPrices[[#This Row],[Raw CWD - Revenue - 10% Increase ]]-ExitPrices[[#This Row],[Raw CWD - Base Model]:[Raw CWD - Base Model]])/ExitPrices[[#This Row],[Raw CWD - Base Model]:[Raw CWD - Base Model]]</f>
        <v>0.1000000000000001</v>
      </c>
      <c r="D36" s="8">
        <f>(ExitPrices[[#This Row],[Raw CWD - Revenue - 10% Decrease]]-ExitPrices[[#This Row],[Raw CWD - Base Model]:[Raw CWD - Base Model]])/ExitPrices[[#This Row],[Raw CWD - Base Model]:[Raw CWD - Base Model]]</f>
        <v>-9.999999999999995E-2</v>
      </c>
      <c r="E36" s="8">
        <f>(ExitPrices[[#This Row],[Raw CWD - Capacity - 10% Increase]]-ExitPrices[[#This Row],[Raw CWD - Base Model]:[Raw CWD - Base Model]])/ExitPrices[[#This Row],[Raw CWD - Base Model]:[Raw CWD - Base Model]]</f>
        <v>-9.0909090909090953E-2</v>
      </c>
      <c r="F36" s="8">
        <f>(ExitPrices[[#This Row],[Raw CWD - Capacity - 10% Decrease]]-ExitPrices[[#This Row],[Raw CWD - Base Model]:[Raw CWD - Base Model]])/ExitPrices[[#This Row],[Raw CWD - Base Model]:[Raw CWD - Base Model]]</f>
        <v>0.1111111111111113</v>
      </c>
    </row>
    <row r="37" spans="1:6" x14ac:dyDescent="0.2">
      <c r="A37" s="7" t="s">
        <v>63</v>
      </c>
      <c r="B37" s="8">
        <f>(ExitPrices[[#This Row],[Raw CWD - Base Model]]-ExitPrices[[#This Row],[Raw CWD - Base Model]:[Raw CWD - Base Model]])/ExitPrices[[#This Row],[Raw CWD - Base Model]:[Raw CWD - Base Model]]</f>
        <v>0</v>
      </c>
      <c r="C37" s="8">
        <f>(ExitPrices[[#This Row],[Raw CWD - Revenue - 10% Increase ]]-ExitPrices[[#This Row],[Raw CWD - Base Model]:[Raw CWD - Base Model]])/ExitPrices[[#This Row],[Raw CWD - Base Model]:[Raw CWD - Base Model]]</f>
        <v>0.10000000000000017</v>
      </c>
      <c r="D37" s="8">
        <f>(ExitPrices[[#This Row],[Raw CWD - Revenue - 10% Decrease]]-ExitPrices[[#This Row],[Raw CWD - Base Model]:[Raw CWD - Base Model]])/ExitPrices[[#This Row],[Raw CWD - Base Model]:[Raw CWD - Base Model]]</f>
        <v>-0.1</v>
      </c>
      <c r="E37" s="8">
        <f>(ExitPrices[[#This Row],[Raw CWD - Capacity - 10% Increase]]-ExitPrices[[#This Row],[Raw CWD - Base Model]:[Raw CWD - Base Model]])/ExitPrices[[#This Row],[Raw CWD - Base Model]:[Raw CWD - Base Model]]</f>
        <v>-9.0909090909090787E-2</v>
      </c>
      <c r="F37" s="8">
        <f>(ExitPrices[[#This Row],[Raw CWD - Capacity - 10% Decrease]]-ExitPrices[[#This Row],[Raw CWD - Base Model]:[Raw CWD - Base Model]])/ExitPrices[[#This Row],[Raw CWD - Base Model]:[Raw CWD - Base Model]]</f>
        <v>0.11111111111111156</v>
      </c>
    </row>
    <row r="38" spans="1:6" x14ac:dyDescent="0.2">
      <c r="A38" s="7" t="s">
        <v>64</v>
      </c>
      <c r="B38" s="8">
        <f>(ExitPrices[[#This Row],[Raw CWD - Base Model]]-ExitPrices[[#This Row],[Raw CWD - Base Model]:[Raw CWD - Base Model]])/ExitPrices[[#This Row],[Raw CWD - Base Model]:[Raw CWD - Base Model]]</f>
        <v>0</v>
      </c>
      <c r="C38" s="8">
        <f>(ExitPrices[[#This Row],[Raw CWD - Revenue - 10% Increase ]]-ExitPrices[[#This Row],[Raw CWD - Base Model]:[Raw CWD - Base Model]])/ExitPrices[[#This Row],[Raw CWD - Base Model]:[Raw CWD - Base Model]]</f>
        <v>9.9999999999999978E-2</v>
      </c>
      <c r="D38" s="8">
        <f>(ExitPrices[[#This Row],[Raw CWD - Revenue - 10% Decrease]]-ExitPrices[[#This Row],[Raw CWD - Base Model]:[Raw CWD - Base Model]])/ExitPrices[[#This Row],[Raw CWD - Base Model]:[Raw CWD - Base Model]]</f>
        <v>-0.10000000000000016</v>
      </c>
      <c r="E38" s="8">
        <f>(ExitPrices[[#This Row],[Raw CWD - Capacity - 10% Increase]]-ExitPrices[[#This Row],[Raw CWD - Base Model]:[Raw CWD - Base Model]])/ExitPrices[[#This Row],[Raw CWD - Base Model]:[Raw CWD - Base Model]]</f>
        <v>-9.0909090909090939E-2</v>
      </c>
      <c r="F38" s="8">
        <f>(ExitPrices[[#This Row],[Raw CWD - Capacity - 10% Decrease]]-ExitPrices[[#This Row],[Raw CWD - Base Model]:[Raw CWD - Base Model]])/ExitPrices[[#This Row],[Raw CWD - Base Model]:[Raw CWD - Base Model]]</f>
        <v>0.11111111111111155</v>
      </c>
    </row>
    <row r="39" spans="1:6" x14ac:dyDescent="0.2">
      <c r="A39" s="7" t="s">
        <v>65</v>
      </c>
      <c r="B39" s="8">
        <f>(ExitPrices[[#This Row],[Raw CWD - Base Model]]-ExitPrices[[#This Row],[Raw CWD - Base Model]:[Raw CWD - Base Model]])/ExitPrices[[#This Row],[Raw CWD - Base Model]:[Raw CWD - Base Model]]</f>
        <v>0</v>
      </c>
      <c r="C39" s="8">
        <f>(ExitPrices[[#This Row],[Raw CWD - Revenue - 10% Increase ]]-ExitPrices[[#This Row],[Raw CWD - Base Model]:[Raw CWD - Base Model]])/ExitPrices[[#This Row],[Raw CWD - Base Model]:[Raw CWD - Base Model]]</f>
        <v>0.10000000000000032</v>
      </c>
      <c r="D39" s="8">
        <f>(ExitPrices[[#This Row],[Raw CWD - Revenue - 10% Decrease]]-ExitPrices[[#This Row],[Raw CWD - Base Model]:[Raw CWD - Base Model]])/ExitPrices[[#This Row],[Raw CWD - Base Model]:[Raw CWD - Base Model]]</f>
        <v>-9.9999999999999964E-2</v>
      </c>
      <c r="E39" s="8">
        <f>(ExitPrices[[#This Row],[Raw CWD - Capacity - 10% Increase]]-ExitPrices[[#This Row],[Raw CWD - Base Model]:[Raw CWD - Base Model]])/ExitPrices[[#This Row],[Raw CWD - Base Model]:[Raw CWD - Base Model]]</f>
        <v>-9.0909090909090939E-2</v>
      </c>
      <c r="F39" s="8">
        <f>(ExitPrices[[#This Row],[Raw CWD - Capacity - 10% Decrease]]-ExitPrices[[#This Row],[Raw CWD - Base Model]:[Raw CWD - Base Model]])/ExitPrices[[#This Row],[Raw CWD - Base Model]:[Raw CWD - Base Model]]</f>
        <v>0.11111111111111124</v>
      </c>
    </row>
    <row r="40" spans="1:6" x14ac:dyDescent="0.2">
      <c r="A40" s="7" t="s">
        <v>66</v>
      </c>
      <c r="B40" s="8">
        <f>(ExitPrices[[#This Row],[Raw CWD - Base Model]]-ExitPrices[[#This Row],[Raw CWD - Base Model]:[Raw CWD - Base Model]])/ExitPrices[[#This Row],[Raw CWD - Base Model]:[Raw CWD - Base Model]]</f>
        <v>0</v>
      </c>
      <c r="C40" s="8">
        <f>(ExitPrices[[#This Row],[Raw CWD - Revenue - 10% Increase ]]-ExitPrices[[#This Row],[Raw CWD - Base Model]:[Raw CWD - Base Model]])/ExitPrices[[#This Row],[Raw CWD - Base Model]:[Raw CWD - Base Model]]</f>
        <v>0.10000000000000038</v>
      </c>
      <c r="D40" s="8">
        <f>(ExitPrices[[#This Row],[Raw CWD - Revenue - 10% Decrease]]-ExitPrices[[#This Row],[Raw CWD - Base Model]:[Raw CWD - Base Model]])/ExitPrices[[#This Row],[Raw CWD - Base Model]:[Raw CWD - Base Model]]</f>
        <v>-9.9999999999999853E-2</v>
      </c>
      <c r="E40" s="8">
        <f>(ExitPrices[[#This Row],[Raw CWD - Capacity - 10% Increase]]-ExitPrices[[#This Row],[Raw CWD - Base Model]:[Raw CWD - Base Model]])/ExitPrices[[#This Row],[Raw CWD - Base Model]:[Raw CWD - Base Model]]</f>
        <v>-9.090909090909069E-2</v>
      </c>
      <c r="F40" s="8">
        <f>(ExitPrices[[#This Row],[Raw CWD - Capacity - 10% Decrease]]-ExitPrices[[#This Row],[Raw CWD - Base Model]:[Raw CWD - Base Model]])/ExitPrices[[#This Row],[Raw CWD - Base Model]:[Raw CWD - Base Model]]</f>
        <v>0.11111111111111156</v>
      </c>
    </row>
    <row r="41" spans="1:6" x14ac:dyDescent="0.2">
      <c r="A41" s="7" t="s">
        <v>67</v>
      </c>
      <c r="B41" s="8">
        <f>(ExitPrices[[#This Row],[Raw CWD - Base Model]]-ExitPrices[[#This Row],[Raw CWD - Base Model]:[Raw CWD - Base Model]])/ExitPrices[[#This Row],[Raw CWD - Base Model]:[Raw CWD - Base Model]]</f>
        <v>0</v>
      </c>
      <c r="C41" s="8">
        <f>(ExitPrices[[#This Row],[Raw CWD - Revenue - 10% Increase ]]-ExitPrices[[#This Row],[Raw CWD - Base Model]:[Raw CWD - Base Model]])/ExitPrices[[#This Row],[Raw CWD - Base Model]:[Raw CWD - Base Model]]</f>
        <v>0.10000000000000023</v>
      </c>
      <c r="D41" s="8">
        <f>(ExitPrices[[#This Row],[Raw CWD - Revenue - 10% Decrease]]-ExitPrices[[#This Row],[Raw CWD - Base Model]:[Raw CWD - Base Model]])/ExitPrices[[#This Row],[Raw CWD - Base Model]:[Raw CWD - Base Model]]</f>
        <v>-9.9999999999999881E-2</v>
      </c>
      <c r="E41" s="8">
        <f>(ExitPrices[[#This Row],[Raw CWD - Capacity - 10% Increase]]-ExitPrices[[#This Row],[Raw CWD - Base Model]:[Raw CWD - Base Model]])/ExitPrices[[#This Row],[Raw CWD - Base Model]:[Raw CWD - Base Model]]</f>
        <v>-9.0909090909090676E-2</v>
      </c>
      <c r="F41" s="8">
        <f>(ExitPrices[[#This Row],[Raw CWD - Capacity - 10% Decrease]]-ExitPrices[[#This Row],[Raw CWD - Base Model]:[Raw CWD - Base Model]])/ExitPrices[[#This Row],[Raw CWD - Base Model]:[Raw CWD - Base Model]]</f>
        <v>0.11111111111111138</v>
      </c>
    </row>
    <row r="42" spans="1:6" x14ac:dyDescent="0.2">
      <c r="A42" s="7" t="s">
        <v>68</v>
      </c>
      <c r="B42" s="8">
        <f>(ExitPrices[[#This Row],[Raw CWD - Base Model]]-ExitPrices[[#This Row],[Raw CWD - Base Model]:[Raw CWD - Base Model]])/ExitPrices[[#This Row],[Raw CWD - Base Model]:[Raw CWD - Base Model]]</f>
        <v>0</v>
      </c>
      <c r="C42" s="8">
        <f>(ExitPrices[[#This Row],[Raw CWD - Revenue - 10% Increase ]]-ExitPrices[[#This Row],[Raw CWD - Base Model]:[Raw CWD - Base Model]])/ExitPrices[[#This Row],[Raw CWD - Base Model]:[Raw CWD - Base Model]]</f>
        <v>0.10000000000000009</v>
      </c>
      <c r="D42" s="8">
        <f>(ExitPrices[[#This Row],[Raw CWD - Revenue - 10% Decrease]]-ExitPrices[[#This Row],[Raw CWD - Base Model]:[Raw CWD - Base Model]])/ExitPrices[[#This Row],[Raw CWD - Base Model]:[Raw CWD - Base Model]]</f>
        <v>-0.10000000000000009</v>
      </c>
      <c r="E42" s="8">
        <f>(ExitPrices[[#This Row],[Raw CWD - Capacity - 10% Increase]]-ExitPrices[[#This Row],[Raw CWD - Base Model]:[Raw CWD - Base Model]])/ExitPrices[[#This Row],[Raw CWD - Base Model]:[Raw CWD - Base Model]]</f>
        <v>-9.0909090909090884E-2</v>
      </c>
      <c r="F42" s="8">
        <f>(ExitPrices[[#This Row],[Raw CWD - Capacity - 10% Decrease]]-ExitPrices[[#This Row],[Raw CWD - Base Model]:[Raw CWD - Base Model]])/ExitPrices[[#This Row],[Raw CWD - Base Model]:[Raw CWD - Base Model]]</f>
        <v>0.11111111111111137</v>
      </c>
    </row>
    <row r="43" spans="1:6" x14ac:dyDescent="0.2">
      <c r="A43" s="7" t="s">
        <v>69</v>
      </c>
      <c r="B43" s="8">
        <f>(ExitPrices[[#This Row],[Raw CWD - Base Model]]-ExitPrices[[#This Row],[Raw CWD - Base Model]:[Raw CWD - Base Model]])/ExitPrices[[#This Row],[Raw CWD - Base Model]:[Raw CWD - Base Model]]</f>
        <v>0</v>
      </c>
      <c r="C43" s="8">
        <f>(ExitPrices[[#This Row],[Raw CWD - Revenue - 10% Increase ]]-ExitPrices[[#This Row],[Raw CWD - Base Model]:[Raw CWD - Base Model]])/ExitPrices[[#This Row],[Raw CWD - Base Model]:[Raw CWD - Base Model]]</f>
        <v>0.10000000000000002</v>
      </c>
      <c r="D43" s="8">
        <f>(ExitPrices[[#This Row],[Raw CWD - Revenue - 10% Decrease]]-ExitPrices[[#This Row],[Raw CWD - Base Model]:[Raw CWD - Base Model]])/ExitPrices[[#This Row],[Raw CWD - Base Model]:[Raw CWD - Base Model]]</f>
        <v>-0.10000000000000002</v>
      </c>
      <c r="E43" s="8">
        <f>(ExitPrices[[#This Row],[Raw CWD - Capacity - 10% Increase]]-ExitPrices[[#This Row],[Raw CWD - Base Model]:[Raw CWD - Base Model]])/ExitPrices[[#This Row],[Raw CWD - Base Model]:[Raw CWD - Base Model]]</f>
        <v>-9.0909090909090856E-2</v>
      </c>
      <c r="F43" s="8">
        <f>(ExitPrices[[#This Row],[Raw CWD - Capacity - 10% Decrease]]-ExitPrices[[#This Row],[Raw CWD - Base Model]:[Raw CWD - Base Model]])/ExitPrices[[#This Row],[Raw CWD - Base Model]:[Raw CWD - Base Model]]</f>
        <v>0.11111111111111133</v>
      </c>
    </row>
    <row r="44" spans="1:6" x14ac:dyDescent="0.2">
      <c r="A44" s="7" t="s">
        <v>70</v>
      </c>
      <c r="B44" s="8">
        <f>(ExitPrices[[#This Row],[Raw CWD - Base Model]]-ExitPrices[[#This Row],[Raw CWD - Base Model]:[Raw CWD - Base Model]])/ExitPrices[[#This Row],[Raw CWD - Base Model]:[Raw CWD - Base Model]]</f>
        <v>0</v>
      </c>
      <c r="C44" s="8">
        <f>(ExitPrices[[#This Row],[Raw CWD - Revenue - 10% Increase ]]-ExitPrices[[#This Row],[Raw CWD - Base Model]:[Raw CWD - Base Model]])/ExitPrices[[#This Row],[Raw CWD - Base Model]:[Raw CWD - Base Model]]</f>
        <v>0.1000000000000001</v>
      </c>
      <c r="D44" s="8">
        <f>(ExitPrices[[#This Row],[Raw CWD - Revenue - 10% Decrease]]-ExitPrices[[#This Row],[Raw CWD - Base Model]:[Raw CWD - Base Model]])/ExitPrices[[#This Row],[Raw CWD - Base Model]:[Raw CWD - Base Model]]</f>
        <v>-9.9999999999999895E-2</v>
      </c>
      <c r="E44" s="8">
        <f>(ExitPrices[[#This Row],[Raw CWD - Capacity - 10% Increase]]-ExitPrices[[#This Row],[Raw CWD - Base Model]:[Raw CWD - Base Model]])/ExitPrices[[#This Row],[Raw CWD - Base Model]:[Raw CWD - Base Model]]</f>
        <v>-9.0909090909090981E-2</v>
      </c>
      <c r="F44" s="8">
        <f>(ExitPrices[[#This Row],[Raw CWD - Capacity - 10% Decrease]]-ExitPrices[[#This Row],[Raw CWD - Base Model]:[Raw CWD - Base Model]])/ExitPrices[[#This Row],[Raw CWD - Base Model]:[Raw CWD - Base Model]]</f>
        <v>0.11111111111111144</v>
      </c>
    </row>
    <row r="45" spans="1:6" x14ac:dyDescent="0.2">
      <c r="A45" s="7" t="s">
        <v>71</v>
      </c>
      <c r="B45" s="8">
        <f>(ExitPrices[[#This Row],[Raw CWD - Base Model]]-ExitPrices[[#This Row],[Raw CWD - Base Model]:[Raw CWD - Base Model]])/ExitPrices[[#This Row],[Raw CWD - Base Model]:[Raw CWD - Base Model]]</f>
        <v>0</v>
      </c>
      <c r="C45" s="8">
        <f>(ExitPrices[[#This Row],[Raw CWD - Revenue - 10% Increase ]]-ExitPrices[[#This Row],[Raw CWD - Base Model]:[Raw CWD - Base Model]])/ExitPrices[[#This Row],[Raw CWD - Base Model]:[Raw CWD - Base Model]]</f>
        <v>0.1000000000000001</v>
      </c>
      <c r="D45" s="8">
        <f>(ExitPrices[[#This Row],[Raw CWD - Revenue - 10% Decrease]]-ExitPrices[[#This Row],[Raw CWD - Base Model]:[Raw CWD - Base Model]])/ExitPrices[[#This Row],[Raw CWD - Base Model]:[Raw CWD - Base Model]]</f>
        <v>-0.1000000000000001</v>
      </c>
      <c r="E45" s="8">
        <f>(ExitPrices[[#This Row],[Raw CWD - Capacity - 10% Increase]]-ExitPrices[[#This Row],[Raw CWD - Base Model]:[Raw CWD - Base Model]])/ExitPrices[[#This Row],[Raw CWD - Base Model]:[Raw CWD - Base Model]]</f>
        <v>-9.0909090909090884E-2</v>
      </c>
      <c r="F45" s="8">
        <f>(ExitPrices[[#This Row],[Raw CWD - Capacity - 10% Decrease]]-ExitPrices[[#This Row],[Raw CWD - Base Model]:[Raw CWD - Base Model]])/ExitPrices[[#This Row],[Raw CWD - Base Model]:[Raw CWD - Base Model]]</f>
        <v>0.11111111111111117</v>
      </c>
    </row>
    <row r="46" spans="1:6" x14ac:dyDescent="0.2">
      <c r="A46" s="7" t="s">
        <v>72</v>
      </c>
      <c r="B46" s="8">
        <f>(ExitPrices[[#This Row],[Raw CWD - Base Model]]-ExitPrices[[#This Row],[Raw CWD - Base Model]:[Raw CWD - Base Model]])/ExitPrices[[#This Row],[Raw CWD - Base Model]:[Raw CWD - Base Model]]</f>
        <v>0</v>
      </c>
      <c r="C46" s="8">
        <f>(ExitPrices[[#This Row],[Raw CWD - Revenue - 10% Increase ]]-ExitPrices[[#This Row],[Raw CWD - Base Model]:[Raw CWD - Base Model]])/ExitPrices[[#This Row],[Raw CWD - Base Model]:[Raw CWD - Base Model]]</f>
        <v>0.1000000000000001</v>
      </c>
      <c r="D46" s="8">
        <f>(ExitPrices[[#This Row],[Raw CWD - Revenue - 10% Decrease]]-ExitPrices[[#This Row],[Raw CWD - Base Model]:[Raw CWD - Base Model]])/ExitPrices[[#This Row],[Raw CWD - Base Model]:[Raw CWD - Base Model]]</f>
        <v>-0.10000000000000024</v>
      </c>
      <c r="E46" s="8">
        <f>(ExitPrices[[#This Row],[Raw CWD - Capacity - 10% Increase]]-ExitPrices[[#This Row],[Raw CWD - Base Model]:[Raw CWD - Base Model]])/ExitPrices[[#This Row],[Raw CWD - Base Model]:[Raw CWD - Base Model]]</f>
        <v>-9.0909090909090884E-2</v>
      </c>
      <c r="F46" s="8">
        <f>(ExitPrices[[#This Row],[Raw CWD - Capacity - 10% Decrease]]-ExitPrices[[#This Row],[Raw CWD - Base Model]:[Raw CWD - Base Model]])/ExitPrices[[#This Row],[Raw CWD - Base Model]:[Raw CWD - Base Model]]</f>
        <v>0.11111111111111131</v>
      </c>
    </row>
    <row r="47" spans="1:6" x14ac:dyDescent="0.2">
      <c r="A47" s="7" t="s">
        <v>73</v>
      </c>
      <c r="B47" s="8">
        <f>(ExitPrices[[#This Row],[Raw CWD - Base Model]]-ExitPrices[[#This Row],[Raw CWD - Base Model]:[Raw CWD - Base Model]])/ExitPrices[[#This Row],[Raw CWD - Base Model]:[Raw CWD - Base Model]]</f>
        <v>0</v>
      </c>
      <c r="C47" s="8">
        <f>(ExitPrices[[#This Row],[Raw CWD - Revenue - 10% Increase ]]-ExitPrices[[#This Row],[Raw CWD - Base Model]:[Raw CWD - Base Model]])/ExitPrices[[#This Row],[Raw CWD - Base Model]:[Raw CWD - Base Model]]</f>
        <v>0.1</v>
      </c>
      <c r="D47" s="8">
        <f>(ExitPrices[[#This Row],[Raw CWD - Revenue - 10% Decrease]]-ExitPrices[[#This Row],[Raw CWD - Base Model]:[Raw CWD - Base Model]])/ExitPrices[[#This Row],[Raw CWD - Base Model]:[Raw CWD - Base Model]]</f>
        <v>-9.9999999999999895E-2</v>
      </c>
      <c r="E47" s="8">
        <f>(ExitPrices[[#This Row],[Raw CWD - Capacity - 10% Increase]]-ExitPrices[[#This Row],[Raw CWD - Base Model]:[Raw CWD - Base Model]])/ExitPrices[[#This Row],[Raw CWD - Base Model]:[Raw CWD - Base Model]]</f>
        <v>-9.0909090909090801E-2</v>
      </c>
      <c r="F47" s="8">
        <f>(ExitPrices[[#This Row],[Raw CWD - Capacity - 10% Decrease]]-ExitPrices[[#This Row],[Raw CWD - Base Model]:[Raw CWD - Base Model]])/ExitPrices[[#This Row],[Raw CWD - Base Model]:[Raw CWD - Base Model]]</f>
        <v>0.1111111111111114</v>
      </c>
    </row>
    <row r="48" spans="1:6" x14ac:dyDescent="0.2">
      <c r="A48" s="7" t="s">
        <v>74</v>
      </c>
      <c r="B48" s="8">
        <f>(ExitPrices[[#This Row],[Raw CWD - Base Model]]-ExitPrices[[#This Row],[Raw CWD - Base Model]:[Raw CWD - Base Model]])/ExitPrices[[#This Row],[Raw CWD - Base Model]:[Raw CWD - Base Model]]</f>
        <v>0</v>
      </c>
      <c r="C48" s="8">
        <f>(ExitPrices[[#This Row],[Raw CWD - Revenue - 10% Increase ]]-ExitPrices[[#This Row],[Raw CWD - Base Model]:[Raw CWD - Base Model]])/ExitPrices[[#This Row],[Raw CWD - Base Model]:[Raw CWD - Base Model]]</f>
        <v>9.9999999999999992E-2</v>
      </c>
      <c r="D48" s="8">
        <f>(ExitPrices[[#This Row],[Raw CWD - Revenue - 10% Decrease]]-ExitPrices[[#This Row],[Raw CWD - Base Model]:[Raw CWD - Base Model]])/ExitPrices[[#This Row],[Raw CWD - Base Model]:[Raw CWD - Base Model]]</f>
        <v>-0.10000000000000013</v>
      </c>
      <c r="E48" s="8">
        <f>(ExitPrices[[#This Row],[Raw CWD - Capacity - 10% Increase]]-ExitPrices[[#This Row],[Raw CWD - Base Model]:[Raw CWD - Base Model]])/ExitPrices[[#This Row],[Raw CWD - Base Model]:[Raw CWD - Base Model]]</f>
        <v>-9.0909090909091411E-2</v>
      </c>
      <c r="F48" s="8">
        <f>(ExitPrices[[#This Row],[Raw CWD - Capacity - 10% Decrease]]-ExitPrices[[#This Row],[Raw CWD - Base Model]:[Raw CWD - Base Model]])/ExitPrices[[#This Row],[Raw CWD - Base Model]:[Raw CWD - Base Model]]</f>
        <v>0.11111111111111081</v>
      </c>
    </row>
    <row r="49" spans="1:6" x14ac:dyDescent="0.2">
      <c r="A49" s="7" t="s">
        <v>75</v>
      </c>
      <c r="B49" s="8">
        <f>(ExitPrices[[#This Row],[Raw CWD - Base Model]]-ExitPrices[[#This Row],[Raw CWD - Base Model]:[Raw CWD - Base Model]])/ExitPrices[[#This Row],[Raw CWD - Base Model]:[Raw CWD - Base Model]]</f>
        <v>0</v>
      </c>
      <c r="C49" s="8">
        <f>(ExitPrices[[#This Row],[Raw CWD - Revenue - 10% Increase ]]-ExitPrices[[#This Row],[Raw CWD - Base Model]:[Raw CWD - Base Model]])/ExitPrices[[#This Row],[Raw CWD - Base Model]:[Raw CWD - Base Model]]</f>
        <v>0.1000000000000002</v>
      </c>
      <c r="D49" s="8">
        <f>(ExitPrices[[#This Row],[Raw CWD - Revenue - 10% Decrease]]-ExitPrices[[#This Row],[Raw CWD - Base Model]:[Raw CWD - Base Model]])/ExitPrices[[#This Row],[Raw CWD - Base Model]:[Raw CWD - Base Model]]</f>
        <v>-0.10000000000000009</v>
      </c>
      <c r="E49" s="8">
        <f>(ExitPrices[[#This Row],[Raw CWD - Capacity - 10% Increase]]-ExitPrices[[#This Row],[Raw CWD - Base Model]:[Raw CWD - Base Model]])/ExitPrices[[#This Row],[Raw CWD - Base Model]:[Raw CWD - Base Model]]</f>
        <v>-9.090909090909112E-2</v>
      </c>
      <c r="F49" s="8">
        <f>(ExitPrices[[#This Row],[Raw CWD - Capacity - 10% Decrease]]-ExitPrices[[#This Row],[Raw CWD - Base Model]:[Raw CWD - Base Model]])/ExitPrices[[#This Row],[Raw CWD - Base Model]:[Raw CWD - Base Model]]</f>
        <v>0.11111111111111127</v>
      </c>
    </row>
    <row r="50" spans="1:6" x14ac:dyDescent="0.2">
      <c r="A50" s="7" t="s">
        <v>10</v>
      </c>
      <c r="B50" s="8">
        <f>(ExitPrices[[#This Row],[Raw CWD - Base Model]]-ExitPrices[[#This Row],[Raw CWD - Base Model]:[Raw CWD - Base Model]])/ExitPrices[[#This Row],[Raw CWD - Base Model]:[Raw CWD - Base Model]]</f>
        <v>0</v>
      </c>
      <c r="C50" s="8">
        <f>(ExitPrices[[#This Row],[Raw CWD - Revenue - 10% Increase ]]-ExitPrices[[#This Row],[Raw CWD - Base Model]:[Raw CWD - Base Model]])/ExitPrices[[#This Row],[Raw CWD - Base Model]:[Raw CWD - Base Model]]</f>
        <v>0.10000000000000024</v>
      </c>
      <c r="D50" s="8">
        <f>(ExitPrices[[#This Row],[Raw CWD - Revenue - 10% Decrease]]-ExitPrices[[#This Row],[Raw CWD - Base Model]:[Raw CWD - Base Model]])/ExitPrices[[#This Row],[Raw CWD - Base Model]:[Raw CWD - Base Model]]</f>
        <v>-9.9999999999999978E-2</v>
      </c>
      <c r="E50" s="8">
        <f>(ExitPrices[[#This Row],[Raw CWD - Capacity - 10% Increase]]-ExitPrices[[#This Row],[Raw CWD - Base Model]:[Raw CWD - Base Model]])/ExitPrices[[#This Row],[Raw CWD - Base Model]:[Raw CWD - Base Model]]</f>
        <v>-9.0909090909090828E-2</v>
      </c>
      <c r="F50" s="8">
        <f>(ExitPrices[[#This Row],[Raw CWD - Capacity - 10% Decrease]]-ExitPrices[[#This Row],[Raw CWD - Base Model]:[Raw CWD - Base Model]])/ExitPrices[[#This Row],[Raw CWD - Base Model]:[Raw CWD - Base Model]]</f>
        <v>0.11111111111111124</v>
      </c>
    </row>
    <row r="51" spans="1:6" x14ac:dyDescent="0.2">
      <c r="A51" s="7" t="s">
        <v>76</v>
      </c>
      <c r="B51" s="8">
        <f>(ExitPrices[[#This Row],[Raw CWD - Base Model]]-ExitPrices[[#This Row],[Raw CWD - Base Model]:[Raw CWD - Base Model]])/ExitPrices[[#This Row],[Raw CWD - Base Model]:[Raw CWD - Base Model]]</f>
        <v>0</v>
      </c>
      <c r="C51" s="8">
        <f>(ExitPrices[[#This Row],[Raw CWD - Revenue - 10% Increase ]]-ExitPrices[[#This Row],[Raw CWD - Base Model]:[Raw CWD - Base Model]])/ExitPrices[[#This Row],[Raw CWD - Base Model]:[Raw CWD - Base Model]]</f>
        <v>9.9999999999999992E-2</v>
      </c>
      <c r="D51" s="8">
        <f>(ExitPrices[[#This Row],[Raw CWD - Revenue - 10% Decrease]]-ExitPrices[[#This Row],[Raw CWD - Base Model]:[Raw CWD - Base Model]])/ExitPrices[[#This Row],[Raw CWD - Base Model]:[Raw CWD - Base Model]]</f>
        <v>-0.10000000000000013</v>
      </c>
      <c r="E51" s="8">
        <f>(ExitPrices[[#This Row],[Raw CWD - Capacity - 10% Increase]]-ExitPrices[[#This Row],[Raw CWD - Base Model]:[Raw CWD - Base Model]])/ExitPrices[[#This Row],[Raw CWD - Base Model]:[Raw CWD - Base Model]]</f>
        <v>-9.0909090909091037E-2</v>
      </c>
      <c r="F51" s="8">
        <f>(ExitPrices[[#This Row],[Raw CWD - Capacity - 10% Decrease]]-ExitPrices[[#This Row],[Raw CWD - Base Model]:[Raw CWD - Base Model]])/ExitPrices[[#This Row],[Raw CWD - Base Model]:[Raw CWD - Base Model]]</f>
        <v>0.11111111111111131</v>
      </c>
    </row>
    <row r="52" spans="1:6" x14ac:dyDescent="0.2">
      <c r="A52" s="7" t="s">
        <v>77</v>
      </c>
      <c r="B52" s="8">
        <f>(ExitPrices[[#This Row],[Raw CWD - Base Model]]-ExitPrices[[#This Row],[Raw CWD - Base Model]:[Raw CWD - Base Model]])/ExitPrices[[#This Row],[Raw CWD - Base Model]:[Raw CWD - Base Model]]</f>
        <v>0</v>
      </c>
      <c r="C52" s="8">
        <f>(ExitPrices[[#This Row],[Raw CWD - Revenue - 10% Increase ]]-ExitPrices[[#This Row],[Raw CWD - Base Model]:[Raw CWD - Base Model]])/ExitPrices[[#This Row],[Raw CWD - Base Model]:[Raw CWD - Base Model]]</f>
        <v>0.10000000000000024</v>
      </c>
      <c r="D52" s="8">
        <f>(ExitPrices[[#This Row],[Raw CWD - Revenue - 10% Decrease]]-ExitPrices[[#This Row],[Raw CWD - Base Model]:[Raw CWD - Base Model]])/ExitPrices[[#This Row],[Raw CWD - Base Model]:[Raw CWD - Base Model]]</f>
        <v>-0.10000000000000005</v>
      </c>
      <c r="E52" s="8">
        <f>(ExitPrices[[#This Row],[Raw CWD - Capacity - 10% Increase]]-ExitPrices[[#This Row],[Raw CWD - Base Model]:[Raw CWD - Base Model]])/ExitPrices[[#This Row],[Raw CWD - Base Model]:[Raw CWD - Base Model]]</f>
        <v>-9.0909090909091009E-2</v>
      </c>
      <c r="F52" s="8">
        <f>(ExitPrices[[#This Row],[Raw CWD - Capacity - 10% Decrease]]-ExitPrices[[#This Row],[Raw CWD - Base Model]:[Raw CWD - Base Model]])/ExitPrices[[#This Row],[Raw CWD - Base Model]:[Raw CWD - Base Model]]</f>
        <v>0.11111111111111141</v>
      </c>
    </row>
    <row r="53" spans="1:6" x14ac:dyDescent="0.2">
      <c r="A53" s="7" t="s">
        <v>78</v>
      </c>
      <c r="B53" s="8">
        <f>(ExitPrices[[#This Row],[Raw CWD - Base Model]]-ExitPrices[[#This Row],[Raw CWD - Base Model]:[Raw CWD - Base Model]])/ExitPrices[[#This Row],[Raw CWD - Base Model]:[Raw CWD - Base Model]]</f>
        <v>0</v>
      </c>
      <c r="C53" s="8">
        <f>(ExitPrices[[#This Row],[Raw CWD - Revenue - 10% Increase ]]-ExitPrices[[#This Row],[Raw CWD - Base Model]:[Raw CWD - Base Model]])/ExitPrices[[#This Row],[Raw CWD - Base Model]:[Raw CWD - Base Model]]</f>
        <v>0.10000000000000019</v>
      </c>
      <c r="D53" s="8">
        <f>(ExitPrices[[#This Row],[Raw CWD - Revenue - 10% Decrease]]-ExitPrices[[#This Row],[Raw CWD - Base Model]:[Raw CWD - Base Model]])/ExitPrices[[#This Row],[Raw CWD - Base Model]:[Raw CWD - Base Model]]</f>
        <v>-9.9999999999999839E-2</v>
      </c>
      <c r="E53" s="8">
        <f>(ExitPrices[[#This Row],[Raw CWD - Capacity - 10% Increase]]-ExitPrices[[#This Row],[Raw CWD - Base Model]:[Raw CWD - Base Model]])/ExitPrices[[#This Row],[Raw CWD - Base Model]:[Raw CWD - Base Model]]</f>
        <v>-9.0909090909090925E-2</v>
      </c>
      <c r="F53" s="8">
        <f>(ExitPrices[[#This Row],[Raw CWD - Capacity - 10% Decrease]]-ExitPrices[[#This Row],[Raw CWD - Base Model]:[Raw CWD - Base Model]])/ExitPrices[[#This Row],[Raw CWD - Base Model]:[Raw CWD - Base Model]]</f>
        <v>0.11111111111111138</v>
      </c>
    </row>
    <row r="54" spans="1:6" x14ac:dyDescent="0.2">
      <c r="A54" s="7" t="s">
        <v>79</v>
      </c>
      <c r="B54" s="8">
        <f>(ExitPrices[[#This Row],[Raw CWD - Base Model]]-ExitPrices[[#This Row],[Raw CWD - Base Model]:[Raw CWD - Base Model]])/ExitPrices[[#This Row],[Raw CWD - Base Model]:[Raw CWD - Base Model]]</f>
        <v>0</v>
      </c>
      <c r="C54" s="8">
        <f>(ExitPrices[[#This Row],[Raw CWD - Revenue - 10% Increase ]]-ExitPrices[[#This Row],[Raw CWD - Base Model]:[Raw CWD - Base Model]])/ExitPrices[[#This Row],[Raw CWD - Base Model]:[Raw CWD - Base Model]]</f>
        <v>0.10000000000000023</v>
      </c>
      <c r="D54" s="8">
        <f>(ExitPrices[[#This Row],[Raw CWD - Revenue - 10% Decrease]]-ExitPrices[[#This Row],[Raw CWD - Base Model]:[Raw CWD - Base Model]])/ExitPrices[[#This Row],[Raw CWD - Base Model]:[Raw CWD - Base Model]]</f>
        <v>-9.9999999999999936E-2</v>
      </c>
      <c r="E54" s="8">
        <f>(ExitPrices[[#This Row],[Raw CWD - Capacity - 10% Increase]]-ExitPrices[[#This Row],[Raw CWD - Base Model]:[Raw CWD - Base Model]])/ExitPrices[[#This Row],[Raw CWD - Base Model]:[Raw CWD - Base Model]]</f>
        <v>-9.0909090909090884E-2</v>
      </c>
      <c r="F54" s="8">
        <f>(ExitPrices[[#This Row],[Raw CWD - Capacity - 10% Decrease]]-ExitPrices[[#This Row],[Raw CWD - Base Model]:[Raw CWD - Base Model]])/ExitPrices[[#This Row],[Raw CWD - Base Model]:[Raw CWD - Base Model]]</f>
        <v>0.11111111111111151</v>
      </c>
    </row>
    <row r="55" spans="1:6" x14ac:dyDescent="0.2">
      <c r="A55" s="7" t="s">
        <v>80</v>
      </c>
      <c r="B55" s="8">
        <f>(ExitPrices[[#This Row],[Raw CWD - Base Model]]-ExitPrices[[#This Row],[Raw CWD - Base Model]:[Raw CWD - Base Model]])/ExitPrices[[#This Row],[Raw CWD - Base Model]:[Raw CWD - Base Model]]</f>
        <v>0</v>
      </c>
      <c r="C55" s="8">
        <f>(ExitPrices[[#This Row],[Raw CWD - Revenue - 10% Increase ]]-ExitPrices[[#This Row],[Raw CWD - Base Model]:[Raw CWD - Base Model]])/ExitPrices[[#This Row],[Raw CWD - Base Model]:[Raw CWD - Base Model]]</f>
        <v>0.1000000000000002</v>
      </c>
      <c r="D55" s="8">
        <f>(ExitPrices[[#This Row],[Raw CWD - Revenue - 10% Decrease]]-ExitPrices[[#This Row],[Raw CWD - Base Model]:[Raw CWD - Base Model]])/ExitPrices[[#This Row],[Raw CWD - Base Model]:[Raw CWD - Base Model]]</f>
        <v>-0.10000000000000002</v>
      </c>
      <c r="E55" s="8">
        <f>(ExitPrices[[#This Row],[Raw CWD - Capacity - 10% Increase]]-ExitPrices[[#This Row],[Raw CWD - Base Model]:[Raw CWD - Base Model]])/ExitPrices[[#This Row],[Raw CWD - Base Model]:[Raw CWD - Base Model]]</f>
        <v>-9.0909090909090953E-2</v>
      </c>
      <c r="F55" s="8">
        <f>(ExitPrices[[#This Row],[Raw CWD - Capacity - 10% Decrease]]-ExitPrices[[#This Row],[Raw CWD - Base Model]:[Raw CWD - Base Model]])/ExitPrices[[#This Row],[Raw CWD - Base Model]:[Raw CWD - Base Model]]</f>
        <v>0.11111111111111142</v>
      </c>
    </row>
    <row r="56" spans="1:6" x14ac:dyDescent="0.2">
      <c r="A56" s="7" t="s">
        <v>81</v>
      </c>
      <c r="B56" s="8">
        <f>(ExitPrices[[#This Row],[Raw CWD - Base Model]]-ExitPrices[[#This Row],[Raw CWD - Base Model]:[Raw CWD - Base Model]])/ExitPrices[[#This Row],[Raw CWD - Base Model]:[Raw CWD - Base Model]]</f>
        <v>0</v>
      </c>
      <c r="C56" s="8">
        <f>(ExitPrices[[#This Row],[Raw CWD - Revenue - 10% Increase ]]-ExitPrices[[#This Row],[Raw CWD - Base Model]:[Raw CWD - Base Model]])/ExitPrices[[#This Row],[Raw CWD - Base Model]:[Raw CWD - Base Model]]</f>
        <v>0.10000000000000021</v>
      </c>
      <c r="D56" s="8">
        <f>(ExitPrices[[#This Row],[Raw CWD - Revenue - 10% Decrease]]-ExitPrices[[#This Row],[Raw CWD - Base Model]:[Raw CWD - Base Model]])/ExitPrices[[#This Row],[Raw CWD - Base Model]:[Raw CWD - Base Model]]</f>
        <v>-0.1</v>
      </c>
      <c r="E56" s="8">
        <f>(ExitPrices[[#This Row],[Raw CWD - Capacity - 10% Increase]]-ExitPrices[[#This Row],[Raw CWD - Base Model]:[Raw CWD - Base Model]])/ExitPrices[[#This Row],[Raw CWD - Base Model]:[Raw CWD - Base Model]]</f>
        <v>-9.0909090909091106E-2</v>
      </c>
      <c r="F56" s="8">
        <f>(ExitPrices[[#This Row],[Raw CWD - Capacity - 10% Decrease]]-ExitPrices[[#This Row],[Raw CWD - Base Model]:[Raw CWD - Base Model]])/ExitPrices[[#This Row],[Raw CWD - Base Model]:[Raw CWD - Base Model]]</f>
        <v>0.11111111111111123</v>
      </c>
    </row>
    <row r="57" spans="1:6" x14ac:dyDescent="0.2">
      <c r="A57" s="7" t="s">
        <v>82</v>
      </c>
      <c r="B57" s="8">
        <f>(ExitPrices[[#This Row],[Raw CWD - Base Model]]-ExitPrices[[#This Row],[Raw CWD - Base Model]:[Raw CWD - Base Model]])/ExitPrices[[#This Row],[Raw CWD - Base Model]:[Raw CWD - Base Model]]</f>
        <v>0</v>
      </c>
      <c r="C57" s="8">
        <f>(ExitPrices[[#This Row],[Raw CWD - Revenue - 10% Increase ]]-ExitPrices[[#This Row],[Raw CWD - Base Model]:[Raw CWD - Base Model]])/ExitPrices[[#This Row],[Raw CWD - Base Model]:[Raw CWD - Base Model]]</f>
        <v>0.1000000000000002</v>
      </c>
      <c r="D57" s="8">
        <f>(ExitPrices[[#This Row],[Raw CWD - Revenue - 10% Decrease]]-ExitPrices[[#This Row],[Raw CWD - Base Model]:[Raw CWD - Base Model]])/ExitPrices[[#This Row],[Raw CWD - Base Model]:[Raw CWD - Base Model]]</f>
        <v>-0.1</v>
      </c>
      <c r="E57" s="8">
        <f>(ExitPrices[[#This Row],[Raw CWD - Capacity - 10% Increase]]-ExitPrices[[#This Row],[Raw CWD - Base Model]:[Raw CWD - Base Model]])/ExitPrices[[#This Row],[Raw CWD - Base Model]:[Raw CWD - Base Model]]</f>
        <v>-9.0909090909090731E-2</v>
      </c>
      <c r="F57" s="8">
        <f>(ExitPrices[[#This Row],[Raw CWD - Capacity - 10% Decrease]]-ExitPrices[[#This Row],[Raw CWD - Base Model]:[Raw CWD - Base Model]])/ExitPrices[[#This Row],[Raw CWD - Base Model]:[Raw CWD - Base Model]]</f>
        <v>0.11111111111111122</v>
      </c>
    </row>
    <row r="58" spans="1:6" x14ac:dyDescent="0.2">
      <c r="A58" s="7" t="s">
        <v>83</v>
      </c>
      <c r="B58" s="8">
        <f>(ExitPrices[[#This Row],[Raw CWD - Base Model]]-ExitPrices[[#This Row],[Raw CWD - Base Model]:[Raw CWD - Base Model]])/ExitPrices[[#This Row],[Raw CWD - Base Model]:[Raw CWD - Base Model]]</f>
        <v>0</v>
      </c>
      <c r="C58" s="8">
        <f>(ExitPrices[[#This Row],[Raw CWD - Revenue - 10% Increase ]]-ExitPrices[[#This Row],[Raw CWD - Base Model]:[Raw CWD - Base Model]])/ExitPrices[[#This Row],[Raw CWD - Base Model]:[Raw CWD - Base Model]]</f>
        <v>0.10000000000000037</v>
      </c>
      <c r="D58" s="8">
        <f>(ExitPrices[[#This Row],[Raw CWD - Revenue - 10% Decrease]]-ExitPrices[[#This Row],[Raw CWD - Base Model]:[Raw CWD - Base Model]])/ExitPrices[[#This Row],[Raw CWD - Base Model]:[Raw CWD - Base Model]]</f>
        <v>-0.1</v>
      </c>
      <c r="E58" s="8">
        <f>(ExitPrices[[#This Row],[Raw CWD - Capacity - 10% Increase]]-ExitPrices[[#This Row],[Raw CWD - Base Model]:[Raw CWD - Base Model]])/ExitPrices[[#This Row],[Raw CWD - Base Model]:[Raw CWD - Base Model]]</f>
        <v>-9.090909090909105E-2</v>
      </c>
      <c r="F58" s="8">
        <f>(ExitPrices[[#This Row],[Raw CWD - Capacity - 10% Decrease]]-ExitPrices[[#This Row],[Raw CWD - Base Model]:[Raw CWD - Base Model]])/ExitPrices[[#This Row],[Raw CWD - Base Model]:[Raw CWD - Base Model]]</f>
        <v>0.11111111111111127</v>
      </c>
    </row>
    <row r="59" spans="1:6" x14ac:dyDescent="0.2">
      <c r="A59" s="7" t="s">
        <v>84</v>
      </c>
      <c r="B59" s="8">
        <f>(ExitPrices[[#This Row],[Raw CWD - Base Model]]-ExitPrices[[#This Row],[Raw CWD - Base Model]:[Raw CWD - Base Model]])/ExitPrices[[#This Row],[Raw CWD - Base Model]:[Raw CWD - Base Model]]</f>
        <v>0</v>
      </c>
      <c r="C59" s="8">
        <f>(ExitPrices[[#This Row],[Raw CWD - Revenue - 10% Increase ]]-ExitPrices[[#This Row],[Raw CWD - Base Model]:[Raw CWD - Base Model]])/ExitPrices[[#This Row],[Raw CWD - Base Model]:[Raw CWD - Base Model]]</f>
        <v>0.10000000000000019</v>
      </c>
      <c r="D59" s="8">
        <f>(ExitPrices[[#This Row],[Raw CWD - Revenue - 10% Decrease]]-ExitPrices[[#This Row],[Raw CWD - Base Model]:[Raw CWD - Base Model]])/ExitPrices[[#This Row],[Raw CWD - Base Model]:[Raw CWD - Base Model]]</f>
        <v>-0.10000000000000002</v>
      </c>
      <c r="E59" s="8">
        <f>(ExitPrices[[#This Row],[Raw CWD - Capacity - 10% Increase]]-ExitPrices[[#This Row],[Raw CWD - Base Model]:[Raw CWD - Base Model]])/ExitPrices[[#This Row],[Raw CWD - Base Model]:[Raw CWD - Base Model]]</f>
        <v>-9.0909090909090759E-2</v>
      </c>
      <c r="F59" s="8">
        <f>(ExitPrices[[#This Row],[Raw CWD - Capacity - 10% Decrease]]-ExitPrices[[#This Row],[Raw CWD - Base Model]:[Raw CWD - Base Model]])/ExitPrices[[#This Row],[Raw CWD - Base Model]:[Raw CWD - Base Model]]</f>
        <v>0.11111111111111138</v>
      </c>
    </row>
    <row r="60" spans="1:6" x14ac:dyDescent="0.2">
      <c r="A60" s="7" t="s">
        <v>85</v>
      </c>
      <c r="B60" s="8">
        <f>(ExitPrices[[#This Row],[Raw CWD - Base Model]]-ExitPrices[[#This Row],[Raw CWD - Base Model]:[Raw CWD - Base Model]])/ExitPrices[[#This Row],[Raw CWD - Base Model]:[Raw CWD - Base Model]]</f>
        <v>0</v>
      </c>
      <c r="C60" s="8">
        <f>(ExitPrices[[#This Row],[Raw CWD - Revenue - 10% Increase ]]-ExitPrices[[#This Row],[Raw CWD - Base Model]:[Raw CWD - Base Model]])/ExitPrices[[#This Row],[Raw CWD - Base Model]:[Raw CWD - Base Model]]</f>
        <v>0.10000000000000005</v>
      </c>
      <c r="D60" s="8">
        <f>(ExitPrices[[#This Row],[Raw CWD - Revenue - 10% Decrease]]-ExitPrices[[#This Row],[Raw CWD - Base Model]:[Raw CWD - Base Model]])/ExitPrices[[#This Row],[Raw CWD - Base Model]:[Raw CWD - Base Model]]</f>
        <v>-0.10000000000000005</v>
      </c>
      <c r="E60" s="8">
        <f>(ExitPrices[[#This Row],[Raw CWD - Capacity - 10% Increase]]-ExitPrices[[#This Row],[Raw CWD - Base Model]:[Raw CWD - Base Model]])/ExitPrices[[#This Row],[Raw CWD - Base Model]:[Raw CWD - Base Model]]</f>
        <v>-9.0909090909091134E-2</v>
      </c>
      <c r="F60" s="8">
        <f>(ExitPrices[[#This Row],[Raw CWD - Capacity - 10% Decrease]]-ExitPrices[[#This Row],[Raw CWD - Base Model]:[Raw CWD - Base Model]])/ExitPrices[[#This Row],[Raw CWD - Base Model]:[Raw CWD - Base Model]]</f>
        <v>0.11111111111111106</v>
      </c>
    </row>
    <row r="61" spans="1:6" x14ac:dyDescent="0.2">
      <c r="A61" s="7" t="s">
        <v>86</v>
      </c>
      <c r="B61" s="8">
        <f>(ExitPrices[[#This Row],[Raw CWD - Base Model]]-ExitPrices[[#This Row],[Raw CWD - Base Model]:[Raw CWD - Base Model]])/ExitPrices[[#This Row],[Raw CWD - Base Model]:[Raw CWD - Base Model]]</f>
        <v>0</v>
      </c>
      <c r="C61" s="8">
        <f>(ExitPrices[[#This Row],[Raw CWD - Revenue - 10% Increase ]]-ExitPrices[[#This Row],[Raw CWD - Base Model]:[Raw CWD - Base Model]])/ExitPrices[[#This Row],[Raw CWD - Base Model]:[Raw CWD - Base Model]]</f>
        <v>0.1000000000000001</v>
      </c>
      <c r="D61" s="8">
        <f>(ExitPrices[[#This Row],[Raw CWD - Revenue - 10% Decrease]]-ExitPrices[[#This Row],[Raw CWD - Base Model]:[Raw CWD - Base Model]])/ExitPrices[[#This Row],[Raw CWD - Base Model]:[Raw CWD - Base Model]]</f>
        <v>-0.1</v>
      </c>
      <c r="E61" s="8">
        <f>(ExitPrices[[#This Row],[Raw CWD - Capacity - 10% Increase]]-ExitPrices[[#This Row],[Raw CWD - Base Model]:[Raw CWD - Base Model]])/ExitPrices[[#This Row],[Raw CWD - Base Model]:[Raw CWD - Base Model]]</f>
        <v>-9.0909090909090939E-2</v>
      </c>
      <c r="F61" s="8">
        <f>(ExitPrices[[#This Row],[Raw CWD - Capacity - 10% Decrease]]-ExitPrices[[#This Row],[Raw CWD - Base Model]:[Raw CWD - Base Model]])/ExitPrices[[#This Row],[Raw CWD - Base Model]:[Raw CWD - Base Model]]</f>
        <v>0.11111111111111127</v>
      </c>
    </row>
    <row r="62" spans="1:6" x14ac:dyDescent="0.2">
      <c r="A62" s="7" t="s">
        <v>87</v>
      </c>
      <c r="B62" s="8">
        <f>(ExitPrices[[#This Row],[Raw CWD - Base Model]]-ExitPrices[[#This Row],[Raw CWD - Base Model]:[Raw CWD - Base Model]])/ExitPrices[[#This Row],[Raw CWD - Base Model]:[Raw CWD - Base Model]]</f>
        <v>0</v>
      </c>
      <c r="C62" s="8">
        <f>(ExitPrices[[#This Row],[Raw CWD - Revenue - 10% Increase ]]-ExitPrices[[#This Row],[Raw CWD - Base Model]:[Raw CWD - Base Model]])/ExitPrices[[#This Row],[Raw CWD - Base Model]:[Raw CWD - Base Model]]</f>
        <v>0.10000000000000016</v>
      </c>
      <c r="D62" s="8">
        <f>(ExitPrices[[#This Row],[Raw CWD - Revenue - 10% Decrease]]-ExitPrices[[#This Row],[Raw CWD - Base Model]:[Raw CWD - Base Model]])/ExitPrices[[#This Row],[Raw CWD - Base Model]:[Raw CWD - Base Model]]</f>
        <v>-9.9999999999999964E-2</v>
      </c>
      <c r="E62" s="8">
        <f>(ExitPrices[[#This Row],[Raw CWD - Capacity - 10% Increase]]-ExitPrices[[#This Row],[Raw CWD - Base Model]:[Raw CWD - Base Model]])/ExitPrices[[#This Row],[Raw CWD - Base Model]:[Raw CWD - Base Model]]</f>
        <v>-9.0909090909090814E-2</v>
      </c>
      <c r="F62" s="8">
        <f>(ExitPrices[[#This Row],[Raw CWD - Capacity - 10% Decrease]]-ExitPrices[[#This Row],[Raw CWD - Base Model]:[Raw CWD - Base Model]])/ExitPrices[[#This Row],[Raw CWD - Base Model]:[Raw CWD - Base Model]]</f>
        <v>0.11111111111111113</v>
      </c>
    </row>
    <row r="63" spans="1:6" x14ac:dyDescent="0.2">
      <c r="A63" s="7" t="s">
        <v>88</v>
      </c>
      <c r="B63" s="8">
        <f>(ExitPrices[[#This Row],[Raw CWD - Base Model]]-ExitPrices[[#This Row],[Raw CWD - Base Model]:[Raw CWD - Base Model]])/ExitPrices[[#This Row],[Raw CWD - Base Model]:[Raw CWD - Base Model]]</f>
        <v>0</v>
      </c>
      <c r="C63" s="8">
        <f>(ExitPrices[[#This Row],[Raw CWD - Revenue - 10% Increase ]]-ExitPrices[[#This Row],[Raw CWD - Base Model]:[Raw CWD - Base Model]])/ExitPrices[[#This Row],[Raw CWD - Base Model]:[Raw CWD - Base Model]]</f>
        <v>0.10000000000000026</v>
      </c>
      <c r="D63" s="8">
        <f>(ExitPrices[[#This Row],[Raw CWD - Revenue - 10% Decrease]]-ExitPrices[[#This Row],[Raw CWD - Base Model]:[Raw CWD - Base Model]])/ExitPrices[[#This Row],[Raw CWD - Base Model]:[Raw CWD - Base Model]]</f>
        <v>-9.9999999999999895E-2</v>
      </c>
      <c r="E63" s="8">
        <f>(ExitPrices[[#This Row],[Raw CWD - Capacity - 10% Increase]]-ExitPrices[[#This Row],[Raw CWD - Base Model]:[Raw CWD - Base Model]])/ExitPrices[[#This Row],[Raw CWD - Base Model]:[Raw CWD - Base Model]]</f>
        <v>-9.0909090909090745E-2</v>
      </c>
      <c r="F63" s="8">
        <f>(ExitPrices[[#This Row],[Raw CWD - Capacity - 10% Decrease]]-ExitPrices[[#This Row],[Raw CWD - Base Model]:[Raw CWD - Base Model]])/ExitPrices[[#This Row],[Raw CWD - Base Model]:[Raw CWD - Base Model]]</f>
        <v>0.1111111111111113</v>
      </c>
    </row>
    <row r="64" spans="1:6" x14ac:dyDescent="0.2">
      <c r="A64" s="7" t="s">
        <v>89</v>
      </c>
      <c r="B64" s="8">
        <f>(ExitPrices[[#This Row],[Raw CWD - Base Model]]-ExitPrices[[#This Row],[Raw CWD - Base Model]:[Raw CWD - Base Model]])/ExitPrices[[#This Row],[Raw CWD - Base Model]:[Raw CWD - Base Model]]</f>
        <v>0</v>
      </c>
      <c r="C64" s="8">
        <f>(ExitPrices[[#This Row],[Raw CWD - Revenue - 10% Increase ]]-ExitPrices[[#This Row],[Raw CWD - Base Model]:[Raw CWD - Base Model]])/ExitPrices[[#This Row],[Raw CWD - Base Model]:[Raw CWD - Base Model]]</f>
        <v>0.1000000000000002</v>
      </c>
      <c r="D64" s="8">
        <f>(ExitPrices[[#This Row],[Raw CWD - Revenue - 10% Decrease]]-ExitPrices[[#This Row],[Raw CWD - Base Model]:[Raw CWD - Base Model]])/ExitPrices[[#This Row],[Raw CWD - Base Model]:[Raw CWD - Base Model]]</f>
        <v>-9.999999999999995E-2</v>
      </c>
      <c r="E64" s="8">
        <f>(ExitPrices[[#This Row],[Raw CWD - Capacity - 10% Increase]]-ExitPrices[[#This Row],[Raw CWD - Base Model]:[Raw CWD - Base Model]])/ExitPrices[[#This Row],[Raw CWD - Base Model]:[Raw CWD - Base Model]]</f>
        <v>-9.0909090909090898E-2</v>
      </c>
      <c r="F64" s="8">
        <f>(ExitPrices[[#This Row],[Raw CWD - Capacity - 10% Decrease]]-ExitPrices[[#This Row],[Raw CWD - Base Model]:[Raw CWD - Base Model]])/ExitPrices[[#This Row],[Raw CWD - Base Model]:[Raw CWD - Base Model]]</f>
        <v>0.11111111111111123</v>
      </c>
    </row>
    <row r="65" spans="1:6" x14ac:dyDescent="0.2">
      <c r="A65" s="7" t="s">
        <v>90</v>
      </c>
      <c r="B65" s="8">
        <f>(ExitPrices[[#This Row],[Raw CWD - Base Model]]-ExitPrices[[#This Row],[Raw CWD - Base Model]:[Raw CWD - Base Model]])/ExitPrices[[#This Row],[Raw CWD - Base Model]:[Raw CWD - Base Model]]</f>
        <v>0</v>
      </c>
      <c r="C65" s="8">
        <f>(ExitPrices[[#This Row],[Raw CWD - Revenue - 10% Increase ]]-ExitPrices[[#This Row],[Raw CWD - Base Model]:[Raw CWD - Base Model]])/ExitPrices[[#This Row],[Raw CWD - Base Model]:[Raw CWD - Base Model]]</f>
        <v>0.10000000000000031</v>
      </c>
      <c r="D65" s="8">
        <f>(ExitPrices[[#This Row],[Raw CWD - Revenue - 10% Decrease]]-ExitPrices[[#This Row],[Raw CWD - Base Model]:[Raw CWD - Base Model]])/ExitPrices[[#This Row],[Raw CWD - Base Model]:[Raw CWD - Base Model]]</f>
        <v>-0.10000000000000005</v>
      </c>
      <c r="E65" s="8">
        <f>(ExitPrices[[#This Row],[Raw CWD - Capacity - 10% Increase]]-ExitPrices[[#This Row],[Raw CWD - Base Model]:[Raw CWD - Base Model]])/ExitPrices[[#This Row],[Raw CWD - Base Model]:[Raw CWD - Base Model]]</f>
        <v>-9.0909090909090801E-2</v>
      </c>
      <c r="F65" s="8">
        <f>(ExitPrices[[#This Row],[Raw CWD - Capacity - 10% Decrease]]-ExitPrices[[#This Row],[Raw CWD - Base Model]:[Raw CWD - Base Model]])/ExitPrices[[#This Row],[Raw CWD - Base Model]:[Raw CWD - Base Model]]</f>
        <v>0.11111111111111133</v>
      </c>
    </row>
    <row r="66" spans="1:6" x14ac:dyDescent="0.2">
      <c r="A66" s="7" t="s">
        <v>91</v>
      </c>
      <c r="B66" s="8">
        <f>(ExitPrices[[#This Row],[Raw CWD - Base Model]]-ExitPrices[[#This Row],[Raw CWD - Base Model]:[Raw CWD - Base Model]])/ExitPrices[[#This Row],[Raw CWD - Base Model]:[Raw CWD - Base Model]]</f>
        <v>0</v>
      </c>
      <c r="C66" s="8">
        <f>(ExitPrices[[#This Row],[Raw CWD - Revenue - 10% Increase ]]-ExitPrices[[#This Row],[Raw CWD - Base Model]:[Raw CWD - Base Model]])/ExitPrices[[#This Row],[Raw CWD - Base Model]:[Raw CWD - Base Model]]</f>
        <v>0.10000000000000027</v>
      </c>
      <c r="D66" s="8">
        <f>(ExitPrices[[#This Row],[Raw CWD - Revenue - 10% Decrease]]-ExitPrices[[#This Row],[Raw CWD - Base Model]:[Raw CWD - Base Model]])/ExitPrices[[#This Row],[Raw CWD - Base Model]:[Raw CWD - Base Model]]</f>
        <v>-9.9999999999999936E-2</v>
      </c>
      <c r="E66" s="8">
        <f>(ExitPrices[[#This Row],[Raw CWD - Capacity - 10% Increase]]-ExitPrices[[#This Row],[Raw CWD - Base Model]:[Raw CWD - Base Model]])/ExitPrices[[#This Row],[Raw CWD - Base Model]:[Raw CWD - Base Model]]</f>
        <v>-9.0909090909090967E-2</v>
      </c>
      <c r="F66" s="8">
        <f>(ExitPrices[[#This Row],[Raw CWD - Capacity - 10% Decrease]]-ExitPrices[[#This Row],[Raw CWD - Base Model]:[Raw CWD - Base Model]])/ExitPrices[[#This Row],[Raw CWD - Base Model]:[Raw CWD - Base Model]]</f>
        <v>0.11111111111111154</v>
      </c>
    </row>
    <row r="67" spans="1:6" x14ac:dyDescent="0.2">
      <c r="A67" s="7" t="s">
        <v>92</v>
      </c>
      <c r="B67" s="8">
        <f>(ExitPrices[[#This Row],[Raw CWD - Base Model]]-ExitPrices[[#This Row],[Raw CWD - Base Model]:[Raw CWD - Base Model]])/ExitPrices[[#This Row],[Raw CWD - Base Model]:[Raw CWD - Base Model]]</f>
        <v>0</v>
      </c>
      <c r="C67" s="8">
        <f>(ExitPrices[[#This Row],[Raw CWD - Revenue - 10% Increase ]]-ExitPrices[[#This Row],[Raw CWD - Base Model]:[Raw CWD - Base Model]])/ExitPrices[[#This Row],[Raw CWD - Base Model]:[Raw CWD - Base Model]]</f>
        <v>0.10000000000000027</v>
      </c>
      <c r="D67" s="8">
        <f>(ExitPrices[[#This Row],[Raw CWD - Revenue - 10% Decrease]]-ExitPrices[[#This Row],[Raw CWD - Base Model]:[Raw CWD - Base Model]])/ExitPrices[[#This Row],[Raw CWD - Base Model]:[Raw CWD - Base Model]]</f>
        <v>-0.1000000000000001</v>
      </c>
      <c r="E67" s="8">
        <f>(ExitPrices[[#This Row],[Raw CWD - Capacity - 10% Increase]]-ExitPrices[[#This Row],[Raw CWD - Base Model]:[Raw CWD - Base Model]])/ExitPrices[[#This Row],[Raw CWD - Base Model]:[Raw CWD - Base Model]]</f>
        <v>-9.0909090909091037E-2</v>
      </c>
      <c r="F67" s="8">
        <f>(ExitPrices[[#This Row],[Raw CWD - Capacity - 10% Decrease]]-ExitPrices[[#This Row],[Raw CWD - Base Model]:[Raw CWD - Base Model]])/ExitPrices[[#This Row],[Raw CWD - Base Model]:[Raw CWD - Base Model]]</f>
        <v>0.11111111111111126</v>
      </c>
    </row>
    <row r="68" spans="1:6" x14ac:dyDescent="0.2">
      <c r="A68" s="7" t="s">
        <v>93</v>
      </c>
      <c r="B68" s="8">
        <f>(ExitPrices[[#This Row],[Raw CWD - Base Model]]-ExitPrices[[#This Row],[Raw CWD - Base Model]:[Raw CWD - Base Model]])/ExitPrices[[#This Row],[Raw CWD - Base Model]:[Raw CWD - Base Model]]</f>
        <v>0</v>
      </c>
      <c r="C68" s="8">
        <f>(ExitPrices[[#This Row],[Raw CWD - Revenue - 10% Increase ]]-ExitPrices[[#This Row],[Raw CWD - Base Model]:[Raw CWD - Base Model]])/ExitPrices[[#This Row],[Raw CWD - Base Model]:[Raw CWD - Base Model]]</f>
        <v>0.10000000000000024</v>
      </c>
      <c r="D68" s="8">
        <f>(ExitPrices[[#This Row],[Raw CWD - Revenue - 10% Decrease]]-ExitPrices[[#This Row],[Raw CWD - Base Model]:[Raw CWD - Base Model]])/ExitPrices[[#This Row],[Raw CWD - Base Model]:[Raw CWD - Base Model]]</f>
        <v>-9.9999999999999867E-2</v>
      </c>
      <c r="E68" s="8">
        <f>(ExitPrices[[#This Row],[Raw CWD - Capacity - 10% Increase]]-ExitPrices[[#This Row],[Raw CWD - Base Model]:[Raw CWD - Base Model]])/ExitPrices[[#This Row],[Raw CWD - Base Model]:[Raw CWD - Base Model]]</f>
        <v>-9.0909090909090856E-2</v>
      </c>
      <c r="F68" s="8">
        <f>(ExitPrices[[#This Row],[Raw CWD - Capacity - 10% Decrease]]-ExitPrices[[#This Row],[Raw CWD - Base Model]:[Raw CWD - Base Model]])/ExitPrices[[#This Row],[Raw CWD - Base Model]:[Raw CWD - Base Model]]</f>
        <v>0.11111111111111137</v>
      </c>
    </row>
    <row r="69" spans="1:6" x14ac:dyDescent="0.2">
      <c r="A69" s="7" t="s">
        <v>94</v>
      </c>
      <c r="B69" s="8">
        <f>(ExitPrices[[#This Row],[Raw CWD - Base Model]]-ExitPrices[[#This Row],[Raw CWD - Base Model]:[Raw CWD - Base Model]])/ExitPrices[[#This Row],[Raw CWD - Base Model]:[Raw CWD - Base Model]]</f>
        <v>0</v>
      </c>
      <c r="C69" s="8">
        <f>(ExitPrices[[#This Row],[Raw CWD - Revenue - 10% Increase ]]-ExitPrices[[#This Row],[Raw CWD - Base Model]:[Raw CWD - Base Model]])/ExitPrices[[#This Row],[Raw CWD - Base Model]:[Raw CWD - Base Model]]</f>
        <v>0.10000000000000027</v>
      </c>
      <c r="D69" s="8">
        <f>(ExitPrices[[#This Row],[Raw CWD - Revenue - 10% Decrease]]-ExitPrices[[#This Row],[Raw CWD - Base Model]:[Raw CWD - Base Model]])/ExitPrices[[#This Row],[Raw CWD - Base Model]:[Raw CWD - Base Model]]</f>
        <v>-9.9999999999999992E-2</v>
      </c>
      <c r="E69" s="8">
        <f>(ExitPrices[[#This Row],[Raw CWD - Capacity - 10% Increase]]-ExitPrices[[#This Row],[Raw CWD - Base Model]:[Raw CWD - Base Model]])/ExitPrices[[#This Row],[Raw CWD - Base Model]:[Raw CWD - Base Model]]</f>
        <v>-9.090909090909105E-2</v>
      </c>
      <c r="F69" s="8">
        <f>(ExitPrices[[#This Row],[Raw CWD - Capacity - 10% Decrease]]-ExitPrices[[#This Row],[Raw CWD - Base Model]:[Raw CWD - Base Model]])/ExitPrices[[#This Row],[Raw CWD - Base Model]:[Raw CWD - Base Model]]</f>
        <v>0.11111111111111126</v>
      </c>
    </row>
    <row r="70" spans="1:6" x14ac:dyDescent="0.2">
      <c r="A70" s="7" t="s">
        <v>95</v>
      </c>
      <c r="B70" s="8">
        <f>(ExitPrices[[#This Row],[Raw CWD - Base Model]]-ExitPrices[[#This Row],[Raw CWD - Base Model]:[Raw CWD - Base Model]])/ExitPrices[[#This Row],[Raw CWD - Base Model]:[Raw CWD - Base Model]]</f>
        <v>0</v>
      </c>
      <c r="C70" s="8">
        <f>(ExitPrices[[#This Row],[Raw CWD - Revenue - 10% Increase ]]-ExitPrices[[#This Row],[Raw CWD - Base Model]:[Raw CWD - Base Model]])/ExitPrices[[#This Row],[Raw CWD - Base Model]:[Raw CWD - Base Model]]</f>
        <v>0.10000000000000027</v>
      </c>
      <c r="D70" s="8">
        <f>(ExitPrices[[#This Row],[Raw CWD - Revenue - 10% Decrease]]-ExitPrices[[#This Row],[Raw CWD - Base Model]:[Raw CWD - Base Model]])/ExitPrices[[#This Row],[Raw CWD - Base Model]:[Raw CWD - Base Model]]</f>
        <v>-0.10000000000000013</v>
      </c>
      <c r="E70" s="8">
        <f>(ExitPrices[[#This Row],[Raw CWD - Capacity - 10% Increase]]-ExitPrices[[#This Row],[Raw CWD - Base Model]:[Raw CWD - Base Model]])/ExitPrices[[#This Row],[Raw CWD - Base Model]:[Raw CWD - Base Model]]</f>
        <v>-9.090909090909105E-2</v>
      </c>
      <c r="F70" s="8">
        <f>(ExitPrices[[#This Row],[Raw CWD - Capacity - 10% Decrease]]-ExitPrices[[#This Row],[Raw CWD - Base Model]:[Raw CWD - Base Model]])/ExitPrices[[#This Row],[Raw CWD - Base Model]:[Raw CWD - Base Model]]</f>
        <v>0.11111111111111126</v>
      </c>
    </row>
    <row r="71" spans="1:6" x14ac:dyDescent="0.2">
      <c r="A71" s="7" t="s">
        <v>96</v>
      </c>
      <c r="B71" s="8">
        <f>(ExitPrices[[#This Row],[Raw CWD - Base Model]]-ExitPrices[[#This Row],[Raw CWD - Base Model]:[Raw CWD - Base Model]])/ExitPrices[[#This Row],[Raw CWD - Base Model]:[Raw CWD - Base Model]]</f>
        <v>0</v>
      </c>
      <c r="C71" s="8">
        <f>(ExitPrices[[#This Row],[Raw CWD - Revenue - 10% Increase ]]-ExitPrices[[#This Row],[Raw CWD - Base Model]:[Raw CWD - Base Model]])/ExitPrices[[#This Row],[Raw CWD - Base Model]:[Raw CWD - Base Model]]</f>
        <v>0.10000000000000019</v>
      </c>
      <c r="D71" s="8">
        <f>(ExitPrices[[#This Row],[Raw CWD - Revenue - 10% Decrease]]-ExitPrices[[#This Row],[Raw CWD - Base Model]:[Raw CWD - Base Model]])/ExitPrices[[#This Row],[Raw CWD - Base Model]:[Raw CWD - Base Model]]</f>
        <v>-9.9999999999999978E-2</v>
      </c>
      <c r="E71" s="8">
        <f>(ExitPrices[[#This Row],[Raw CWD - Capacity - 10% Increase]]-ExitPrices[[#This Row],[Raw CWD - Base Model]:[Raw CWD - Base Model]])/ExitPrices[[#This Row],[Raw CWD - Base Model]:[Raw CWD - Base Model]]</f>
        <v>-9.0909090909090856E-2</v>
      </c>
      <c r="F71" s="8">
        <f>(ExitPrices[[#This Row],[Raw CWD - Capacity - 10% Decrease]]-ExitPrices[[#This Row],[Raw CWD - Base Model]:[Raw CWD - Base Model]])/ExitPrices[[#This Row],[Raw CWD - Base Model]:[Raw CWD - Base Model]]</f>
        <v>0.11111111111111134</v>
      </c>
    </row>
    <row r="72" spans="1:6" x14ac:dyDescent="0.2">
      <c r="A72" s="7" t="s">
        <v>97</v>
      </c>
      <c r="B72" s="8">
        <f>(ExitPrices[[#This Row],[Raw CWD - Base Model]]-ExitPrices[[#This Row],[Raw CWD - Base Model]:[Raw CWD - Base Model]])/ExitPrices[[#This Row],[Raw CWD - Base Model]:[Raw CWD - Base Model]]</f>
        <v>0</v>
      </c>
      <c r="C72" s="8">
        <f>(ExitPrices[[#This Row],[Raw CWD - Revenue - 10% Increase ]]-ExitPrices[[#This Row],[Raw CWD - Base Model]:[Raw CWD - Base Model]])/ExitPrices[[#This Row],[Raw CWD - Base Model]:[Raw CWD - Base Model]]</f>
        <v>0.1000000000000002</v>
      </c>
      <c r="D72" s="8">
        <f>(ExitPrices[[#This Row],[Raw CWD - Revenue - 10% Decrease]]-ExitPrices[[#This Row],[Raw CWD - Base Model]:[Raw CWD - Base Model]])/ExitPrices[[#This Row],[Raw CWD - Base Model]:[Raw CWD - Base Model]]</f>
        <v>-9.9999999999999978E-2</v>
      </c>
      <c r="E72" s="8">
        <f>(ExitPrices[[#This Row],[Raw CWD - Capacity - 10% Increase]]-ExitPrices[[#This Row],[Raw CWD - Base Model]:[Raw CWD - Base Model]])/ExitPrices[[#This Row],[Raw CWD - Base Model]:[Raw CWD - Base Model]]</f>
        <v>-9.0909090909090953E-2</v>
      </c>
      <c r="F72" s="8">
        <f>(ExitPrices[[#This Row],[Raw CWD - Capacity - 10% Decrease]]-ExitPrices[[#This Row],[Raw CWD - Base Model]:[Raw CWD - Base Model]])/ExitPrices[[#This Row],[Raw CWD - Base Model]:[Raw CWD - Base Model]]</f>
        <v>0.11111111111111116</v>
      </c>
    </row>
    <row r="73" spans="1:6" x14ac:dyDescent="0.2">
      <c r="A73" s="7" t="s">
        <v>98</v>
      </c>
      <c r="B73" s="8">
        <f>(ExitPrices[[#This Row],[Raw CWD - Base Model]]-ExitPrices[[#This Row],[Raw CWD - Base Model]:[Raw CWD - Base Model]])/ExitPrices[[#This Row],[Raw CWD - Base Model]:[Raw CWD - Base Model]]</f>
        <v>0</v>
      </c>
      <c r="C73" s="8">
        <f>(ExitPrices[[#This Row],[Raw CWD - Revenue - 10% Increase ]]-ExitPrices[[#This Row],[Raw CWD - Base Model]:[Raw CWD - Base Model]])/ExitPrices[[#This Row],[Raw CWD - Base Model]:[Raw CWD - Base Model]]</f>
        <v>0.10000000000000019</v>
      </c>
      <c r="D73" s="8">
        <f>(ExitPrices[[#This Row],[Raw CWD - Revenue - 10% Decrease]]-ExitPrices[[#This Row],[Raw CWD - Base Model]:[Raw CWD - Base Model]])/ExitPrices[[#This Row],[Raw CWD - Base Model]:[Raw CWD - Base Model]]</f>
        <v>-9.9999999999999936E-2</v>
      </c>
      <c r="E73" s="8">
        <f>(ExitPrices[[#This Row],[Raw CWD - Capacity - 10% Increase]]-ExitPrices[[#This Row],[Raw CWD - Base Model]:[Raw CWD - Base Model]])/ExitPrices[[#This Row],[Raw CWD - Base Model]:[Raw CWD - Base Model]]</f>
        <v>-9.0909090909090995E-2</v>
      </c>
      <c r="F73" s="8">
        <f>(ExitPrices[[#This Row],[Raw CWD - Capacity - 10% Decrease]]-ExitPrices[[#This Row],[Raw CWD - Base Model]:[Raw CWD - Base Model]])/ExitPrices[[#This Row],[Raw CWD - Base Model]:[Raw CWD - Base Model]]</f>
        <v>0.11111111111111123</v>
      </c>
    </row>
    <row r="74" spans="1:6" x14ac:dyDescent="0.2">
      <c r="A74" s="7" t="s">
        <v>99</v>
      </c>
      <c r="B74" s="8">
        <f>(ExitPrices[[#This Row],[Raw CWD - Base Model]]-ExitPrices[[#This Row],[Raw CWD - Base Model]:[Raw CWD - Base Model]])/ExitPrices[[#This Row],[Raw CWD - Base Model]:[Raw CWD - Base Model]]</f>
        <v>0</v>
      </c>
      <c r="C74" s="8">
        <f>(ExitPrices[[#This Row],[Raw CWD - Revenue - 10% Increase ]]-ExitPrices[[#This Row],[Raw CWD - Base Model]:[Raw CWD - Base Model]])/ExitPrices[[#This Row],[Raw CWD - Base Model]:[Raw CWD - Base Model]]</f>
        <v>0.10000000000000028</v>
      </c>
      <c r="D74" s="8">
        <f>(ExitPrices[[#This Row],[Raw CWD - Revenue - 10% Decrease]]-ExitPrices[[#This Row],[Raw CWD - Base Model]:[Raw CWD - Base Model]])/ExitPrices[[#This Row],[Raw CWD - Base Model]:[Raw CWD - Base Model]]</f>
        <v>-0.10000000000000003</v>
      </c>
      <c r="E74" s="8">
        <f>(ExitPrices[[#This Row],[Raw CWD - Capacity - 10% Increase]]-ExitPrices[[#This Row],[Raw CWD - Base Model]:[Raw CWD - Base Model]])/ExitPrices[[#This Row],[Raw CWD - Base Model]:[Raw CWD - Base Model]]</f>
        <v>-9.0909090909091148E-2</v>
      </c>
      <c r="F74" s="8">
        <f>(ExitPrices[[#This Row],[Raw CWD - Capacity - 10% Decrease]]-ExitPrices[[#This Row],[Raw CWD - Base Model]:[Raw CWD - Base Model]])/ExitPrices[[#This Row],[Raw CWD - Base Model]:[Raw CWD - Base Model]]</f>
        <v>0.11111111111111122</v>
      </c>
    </row>
    <row r="75" spans="1:6" x14ac:dyDescent="0.2">
      <c r="A75" s="7" t="s">
        <v>100</v>
      </c>
      <c r="B75" s="8">
        <f>(ExitPrices[[#This Row],[Raw CWD - Base Model]]-ExitPrices[[#This Row],[Raw CWD - Base Model]:[Raw CWD - Base Model]])/ExitPrices[[#This Row],[Raw CWD - Base Model]:[Raw CWD - Base Model]]</f>
        <v>0</v>
      </c>
      <c r="C75" s="8">
        <f>(ExitPrices[[#This Row],[Raw CWD - Revenue - 10% Increase ]]-ExitPrices[[#This Row],[Raw CWD - Base Model]:[Raw CWD - Base Model]])/ExitPrices[[#This Row],[Raw CWD - Base Model]:[Raw CWD - Base Model]]</f>
        <v>0.10000000000000023</v>
      </c>
      <c r="D75" s="8">
        <f>(ExitPrices[[#This Row],[Raw CWD - Revenue - 10% Decrease]]-ExitPrices[[#This Row],[Raw CWD - Base Model]:[Raw CWD - Base Model]])/ExitPrices[[#This Row],[Raw CWD - Base Model]:[Raw CWD - Base Model]]</f>
        <v>-0.10000000000000002</v>
      </c>
      <c r="E75" s="8">
        <f>(ExitPrices[[#This Row],[Raw CWD - Capacity - 10% Increase]]-ExitPrices[[#This Row],[Raw CWD - Base Model]:[Raw CWD - Base Model]])/ExitPrices[[#This Row],[Raw CWD - Base Model]:[Raw CWD - Base Model]]</f>
        <v>-9.0909090909090912E-2</v>
      </c>
      <c r="F75" s="8">
        <f>(ExitPrices[[#This Row],[Raw CWD - Capacity - 10% Decrease]]-ExitPrices[[#This Row],[Raw CWD - Base Model]:[Raw CWD - Base Model]])/ExitPrices[[#This Row],[Raw CWD - Base Model]:[Raw CWD - Base Model]]</f>
        <v>0.11111111111111131</v>
      </c>
    </row>
    <row r="76" spans="1:6" x14ac:dyDescent="0.2">
      <c r="A76" s="7" t="s">
        <v>101</v>
      </c>
      <c r="B76" s="8">
        <f>(ExitPrices[[#This Row],[Raw CWD - Base Model]]-ExitPrices[[#This Row],[Raw CWD - Base Model]:[Raw CWD - Base Model]])/ExitPrices[[#This Row],[Raw CWD - Base Model]:[Raw CWD - Base Model]]</f>
        <v>0</v>
      </c>
      <c r="C76" s="8">
        <f>(ExitPrices[[#This Row],[Raw CWD - Revenue - 10% Increase ]]-ExitPrices[[#This Row],[Raw CWD - Base Model]:[Raw CWD - Base Model]])/ExitPrices[[#This Row],[Raw CWD - Base Model]:[Raw CWD - Base Model]]</f>
        <v>0.10000000000000016</v>
      </c>
      <c r="D76" s="8">
        <f>(ExitPrices[[#This Row],[Raw CWD - Revenue - 10% Decrease]]-ExitPrices[[#This Row],[Raw CWD - Base Model]:[Raw CWD - Base Model]])/ExitPrices[[#This Row],[Raw CWD - Base Model]:[Raw CWD - Base Model]]</f>
        <v>-9.9999999999999922E-2</v>
      </c>
      <c r="E76" s="8">
        <f>(ExitPrices[[#This Row],[Raw CWD - Capacity - 10% Increase]]-ExitPrices[[#This Row],[Raw CWD - Base Model]:[Raw CWD - Base Model]])/ExitPrices[[#This Row],[Raw CWD - Base Model]:[Raw CWD - Base Model]]</f>
        <v>-9.0909090909090731E-2</v>
      </c>
      <c r="F76" s="8">
        <f>(ExitPrices[[#This Row],[Raw CWD - Capacity - 10% Decrease]]-ExitPrices[[#This Row],[Raw CWD - Base Model]:[Raw CWD - Base Model]])/ExitPrices[[#This Row],[Raw CWD - Base Model]:[Raw CWD - Base Model]]</f>
        <v>0.11111111111111127</v>
      </c>
    </row>
    <row r="77" spans="1:6" x14ac:dyDescent="0.2">
      <c r="A77" s="7" t="s">
        <v>102</v>
      </c>
      <c r="B77" s="8">
        <f>(ExitPrices[[#This Row],[Raw CWD - Base Model]]-ExitPrices[[#This Row],[Raw CWD - Base Model]:[Raw CWD - Base Model]])/ExitPrices[[#This Row],[Raw CWD - Base Model]:[Raw CWD - Base Model]]</f>
        <v>0</v>
      </c>
      <c r="C77" s="8">
        <f>(ExitPrices[[#This Row],[Raw CWD - Revenue - 10% Increase ]]-ExitPrices[[#This Row],[Raw CWD - Base Model]:[Raw CWD - Base Model]])/ExitPrices[[#This Row],[Raw CWD - Base Model]:[Raw CWD - Base Model]]</f>
        <v>0.10000000000000023</v>
      </c>
      <c r="D77" s="8">
        <f>(ExitPrices[[#This Row],[Raw CWD - Revenue - 10% Decrease]]-ExitPrices[[#This Row],[Raw CWD - Base Model]:[Raw CWD - Base Model]])/ExitPrices[[#This Row],[Raw CWD - Base Model]:[Raw CWD - Base Model]]</f>
        <v>-9.9999999999999853E-2</v>
      </c>
      <c r="E77" s="8">
        <f>(ExitPrices[[#This Row],[Raw CWD - Capacity - 10% Increase]]-ExitPrices[[#This Row],[Raw CWD - Base Model]:[Raw CWD - Base Model]])/ExitPrices[[#This Row],[Raw CWD - Base Model]:[Raw CWD - Base Model]]</f>
        <v>-9.0909090909090759E-2</v>
      </c>
      <c r="F77" s="8">
        <f>(ExitPrices[[#This Row],[Raw CWD - Capacity - 10% Decrease]]-ExitPrices[[#This Row],[Raw CWD - Base Model]:[Raw CWD - Base Model]])/ExitPrices[[#This Row],[Raw CWD - Base Model]:[Raw CWD - Base Model]]</f>
        <v>0.11111111111111145</v>
      </c>
    </row>
    <row r="78" spans="1:6" x14ac:dyDescent="0.2">
      <c r="A78" s="7" t="s">
        <v>103</v>
      </c>
      <c r="B78" s="8">
        <f>(ExitPrices[[#This Row],[Raw CWD - Base Model]]-ExitPrices[[#This Row],[Raw CWD - Base Model]:[Raw CWD - Base Model]])/ExitPrices[[#This Row],[Raw CWD - Base Model]:[Raw CWD - Base Model]]</f>
        <v>0</v>
      </c>
      <c r="C78" s="8">
        <f>(ExitPrices[[#This Row],[Raw CWD - Revenue - 10% Increase ]]-ExitPrices[[#This Row],[Raw CWD - Base Model]:[Raw CWD - Base Model]])/ExitPrices[[#This Row],[Raw CWD - Base Model]:[Raw CWD - Base Model]]</f>
        <v>0.10000000000000023</v>
      </c>
      <c r="D78" s="8">
        <f>(ExitPrices[[#This Row],[Raw CWD - Revenue - 10% Decrease]]-ExitPrices[[#This Row],[Raw CWD - Base Model]:[Raw CWD - Base Model]])/ExitPrices[[#This Row],[Raw CWD - Base Model]:[Raw CWD - Base Model]]</f>
        <v>-0.10000000000000003</v>
      </c>
      <c r="E78" s="8">
        <f>(ExitPrices[[#This Row],[Raw CWD - Capacity - 10% Increase]]-ExitPrices[[#This Row],[Raw CWD - Base Model]:[Raw CWD - Base Model]])/ExitPrices[[#This Row],[Raw CWD - Base Model]:[Raw CWD - Base Model]]</f>
        <v>-9.0909090909090939E-2</v>
      </c>
      <c r="F78" s="8">
        <f>(ExitPrices[[#This Row],[Raw CWD - Capacity - 10% Decrease]]-ExitPrices[[#This Row],[Raw CWD - Base Model]:[Raw CWD - Base Model]])/ExitPrices[[#This Row],[Raw CWD - Base Model]:[Raw CWD - Base Model]]</f>
        <v>0.11111111111111145</v>
      </c>
    </row>
    <row r="79" spans="1:6" x14ac:dyDescent="0.2">
      <c r="A79" s="7" t="s">
        <v>104</v>
      </c>
      <c r="B79" s="8">
        <f>(ExitPrices[[#This Row],[Raw CWD - Base Model]]-ExitPrices[[#This Row],[Raw CWD - Base Model]:[Raw CWD - Base Model]])/ExitPrices[[#This Row],[Raw CWD - Base Model]:[Raw CWD - Base Model]]</f>
        <v>0</v>
      </c>
      <c r="C79" s="8">
        <f>(ExitPrices[[#This Row],[Raw CWD - Revenue - 10% Increase ]]-ExitPrices[[#This Row],[Raw CWD - Base Model]:[Raw CWD - Base Model]])/ExitPrices[[#This Row],[Raw CWD - Base Model]:[Raw CWD - Base Model]]</f>
        <v>0.1000000000000001</v>
      </c>
      <c r="D79" s="8">
        <f>(ExitPrices[[#This Row],[Raw CWD - Revenue - 10% Decrease]]-ExitPrices[[#This Row],[Raw CWD - Base Model]:[Raw CWD - Base Model]])/ExitPrices[[#This Row],[Raw CWD - Base Model]:[Raw CWD - Base Model]]</f>
        <v>-0.1000000000000001</v>
      </c>
      <c r="E79" s="8">
        <f>(ExitPrices[[#This Row],[Raw CWD - Capacity - 10% Increase]]-ExitPrices[[#This Row],[Raw CWD - Base Model]:[Raw CWD - Base Model]])/ExitPrices[[#This Row],[Raw CWD - Base Model]:[Raw CWD - Base Model]]</f>
        <v>-9.0909090909090925E-2</v>
      </c>
      <c r="F79" s="8">
        <f>(ExitPrices[[#This Row],[Raw CWD - Capacity - 10% Decrease]]-ExitPrices[[#This Row],[Raw CWD - Base Model]:[Raw CWD - Base Model]])/ExitPrices[[#This Row],[Raw CWD - Base Model]:[Raw CWD - Base Model]]</f>
        <v>0.1111111111111111</v>
      </c>
    </row>
    <row r="80" spans="1:6" x14ac:dyDescent="0.2">
      <c r="A80" s="7" t="s">
        <v>105</v>
      </c>
      <c r="B80" s="8">
        <f>(ExitPrices[[#This Row],[Raw CWD - Base Model]]-ExitPrices[[#This Row],[Raw CWD - Base Model]:[Raw CWD - Base Model]])/ExitPrices[[#This Row],[Raw CWD - Base Model]:[Raw CWD - Base Model]]</f>
        <v>0</v>
      </c>
      <c r="C80" s="8">
        <f>(ExitPrices[[#This Row],[Raw CWD - Revenue - 10% Increase ]]-ExitPrices[[#This Row],[Raw CWD - Base Model]:[Raw CWD - Base Model]])/ExitPrices[[#This Row],[Raw CWD - Base Model]:[Raw CWD - Base Model]]</f>
        <v>0.10000000000000009</v>
      </c>
      <c r="D80" s="8">
        <f>(ExitPrices[[#This Row],[Raw CWD - Revenue - 10% Decrease]]-ExitPrices[[#This Row],[Raw CWD - Base Model]:[Raw CWD - Base Model]])/ExitPrices[[#This Row],[Raw CWD - Base Model]:[Raw CWD - Base Model]]</f>
        <v>-0.10000000000000009</v>
      </c>
      <c r="E80" s="8">
        <f>(ExitPrices[[#This Row],[Raw CWD - Capacity - 10% Increase]]-ExitPrices[[#This Row],[Raw CWD - Base Model]:[Raw CWD - Base Model]])/ExitPrices[[#This Row],[Raw CWD - Base Model]:[Raw CWD - Base Model]]</f>
        <v>-9.09090909090913E-2</v>
      </c>
      <c r="F80" s="8">
        <f>(ExitPrices[[#This Row],[Raw CWD - Capacity - 10% Decrease]]-ExitPrices[[#This Row],[Raw CWD - Base Model]:[Raw CWD - Base Model]])/ExitPrices[[#This Row],[Raw CWD - Base Model]:[Raw CWD - Base Model]]</f>
        <v>0.11111111111111091</v>
      </c>
    </row>
    <row r="81" spans="1:6" x14ac:dyDescent="0.2">
      <c r="A81" s="7" t="s">
        <v>106</v>
      </c>
      <c r="B81" s="8">
        <f>(ExitPrices[[#This Row],[Raw CWD - Base Model]]-ExitPrices[[#This Row],[Raw CWD - Base Model]:[Raw CWD - Base Model]])/ExitPrices[[#This Row],[Raw CWD - Base Model]:[Raw CWD - Base Model]]</f>
        <v>0</v>
      </c>
      <c r="C81" s="8">
        <f>(ExitPrices[[#This Row],[Raw CWD - Revenue - 10% Increase ]]-ExitPrices[[#This Row],[Raw CWD - Base Model]:[Raw CWD - Base Model]])/ExitPrices[[#This Row],[Raw CWD - Base Model]:[Raw CWD - Base Model]]</f>
        <v>0.10000000000000031</v>
      </c>
      <c r="D81" s="8">
        <f>(ExitPrices[[#This Row],[Raw CWD - Revenue - 10% Decrease]]-ExitPrices[[#This Row],[Raw CWD - Base Model]:[Raw CWD - Base Model]])/ExitPrices[[#This Row],[Raw CWD - Base Model]:[Raw CWD - Base Model]]</f>
        <v>-0.10000000000000002</v>
      </c>
      <c r="E81" s="8">
        <f>(ExitPrices[[#This Row],[Raw CWD - Capacity - 10% Increase]]-ExitPrices[[#This Row],[Raw CWD - Base Model]:[Raw CWD - Base Model]])/ExitPrices[[#This Row],[Raw CWD - Base Model]:[Raw CWD - Base Model]]</f>
        <v>-9.0909090909091064E-2</v>
      </c>
      <c r="F81" s="8">
        <f>(ExitPrices[[#This Row],[Raw CWD - Capacity - 10% Decrease]]-ExitPrices[[#This Row],[Raw CWD - Base Model]:[Raw CWD - Base Model]])/ExitPrices[[#This Row],[Raw CWD - Base Model]:[Raw CWD - Base Model]]</f>
        <v>0.11111111111111108</v>
      </c>
    </row>
    <row r="82" spans="1:6" x14ac:dyDescent="0.2">
      <c r="A82" s="7" t="s">
        <v>107</v>
      </c>
      <c r="B82" s="8">
        <f>(ExitPrices[[#This Row],[Raw CWD - Base Model]]-ExitPrices[[#This Row],[Raw CWD - Base Model]:[Raw CWD - Base Model]])/ExitPrices[[#This Row],[Raw CWD - Base Model]:[Raw CWD - Base Model]]</f>
        <v>0</v>
      </c>
      <c r="C82" s="8">
        <f>(ExitPrices[[#This Row],[Raw CWD - Revenue - 10% Increase ]]-ExitPrices[[#This Row],[Raw CWD - Base Model]:[Raw CWD - Base Model]])/ExitPrices[[#This Row],[Raw CWD - Base Model]:[Raw CWD - Base Model]]</f>
        <v>0.1000000000000002</v>
      </c>
      <c r="D82" s="8">
        <f>(ExitPrices[[#This Row],[Raw CWD - Revenue - 10% Decrease]]-ExitPrices[[#This Row],[Raw CWD - Base Model]:[Raw CWD - Base Model]])/ExitPrices[[#This Row],[Raw CWD - Base Model]:[Raw CWD - Base Model]]</f>
        <v>-0.10000000000000006</v>
      </c>
      <c r="E82" s="8">
        <f>(ExitPrices[[#This Row],[Raw CWD - Capacity - 10% Increase]]-ExitPrices[[#This Row],[Raw CWD - Base Model]:[Raw CWD - Base Model]])/ExitPrices[[#This Row],[Raw CWD - Base Model]:[Raw CWD - Base Model]]</f>
        <v>-9.0909090909090939E-2</v>
      </c>
      <c r="F82" s="8">
        <f>(ExitPrices[[#This Row],[Raw CWD - Capacity - 10% Decrease]]-ExitPrices[[#This Row],[Raw CWD - Base Model]:[Raw CWD - Base Model]])/ExitPrices[[#This Row],[Raw CWD - Base Model]:[Raw CWD - Base Model]]</f>
        <v>0.11111111111111131</v>
      </c>
    </row>
    <row r="83" spans="1:6" x14ac:dyDescent="0.2">
      <c r="A83" s="7" t="s">
        <v>108</v>
      </c>
      <c r="B83" s="8">
        <f>(ExitPrices[[#This Row],[Raw CWD - Base Model]]-ExitPrices[[#This Row],[Raw CWD - Base Model]:[Raw CWD - Base Model]])/ExitPrices[[#This Row],[Raw CWD - Base Model]:[Raw CWD - Base Model]]</f>
        <v>0</v>
      </c>
      <c r="C83" s="8">
        <f>(ExitPrices[[#This Row],[Raw CWD - Revenue - 10% Increase ]]-ExitPrices[[#This Row],[Raw CWD - Base Model]:[Raw CWD - Base Model]])/ExitPrices[[#This Row],[Raw CWD - Base Model]:[Raw CWD - Base Model]]</f>
        <v>0.10000000000000034</v>
      </c>
      <c r="D83" s="8">
        <f>(ExitPrices[[#This Row],[Raw CWD - Revenue - 10% Decrease]]-ExitPrices[[#This Row],[Raw CWD - Base Model]:[Raw CWD - Base Model]])/ExitPrices[[#This Row],[Raw CWD - Base Model]:[Raw CWD - Base Model]]</f>
        <v>-9.9999999999999964E-2</v>
      </c>
      <c r="E83" s="8">
        <f>(ExitPrices[[#This Row],[Raw CWD - Capacity - 10% Increase]]-ExitPrices[[#This Row],[Raw CWD - Base Model]:[Raw CWD - Base Model]])/ExitPrices[[#This Row],[Raw CWD - Base Model]:[Raw CWD - Base Model]]</f>
        <v>-9.0909090909090842E-2</v>
      </c>
      <c r="F83" s="8">
        <f>(ExitPrices[[#This Row],[Raw CWD - Capacity - 10% Decrease]]-ExitPrices[[#This Row],[Raw CWD - Base Model]:[Raw CWD - Base Model]])/ExitPrices[[#This Row],[Raw CWD - Base Model]:[Raw CWD - Base Model]]</f>
        <v>0.11111111111111154</v>
      </c>
    </row>
    <row r="84" spans="1:6" x14ac:dyDescent="0.2">
      <c r="A84" s="7" t="s">
        <v>14</v>
      </c>
      <c r="B84" s="8">
        <f>(ExitPrices[[#This Row],[Raw CWD - Base Model]]-ExitPrices[[#This Row],[Raw CWD - Base Model]:[Raw CWD - Base Model]])/ExitPrices[[#This Row],[Raw CWD - Base Model]:[Raw CWD - Base Model]]</f>
        <v>0</v>
      </c>
      <c r="C84" s="8">
        <f>(ExitPrices[[#This Row],[Raw CWD - Revenue - 10% Increase ]]-ExitPrices[[#This Row],[Raw CWD - Base Model]:[Raw CWD - Base Model]])/ExitPrices[[#This Row],[Raw CWD - Base Model]:[Raw CWD - Base Model]]</f>
        <v>0.10000000000000007</v>
      </c>
      <c r="D84" s="8">
        <f>(ExitPrices[[#This Row],[Raw CWD - Revenue - 10% Decrease]]-ExitPrices[[#This Row],[Raw CWD - Base Model]:[Raw CWD - Base Model]])/ExitPrices[[#This Row],[Raw CWD - Base Model]:[Raw CWD - Base Model]]</f>
        <v>-9.9999999999999895E-2</v>
      </c>
      <c r="E84" s="8">
        <f>(ExitPrices[[#This Row],[Raw CWD - Capacity - 10% Increase]]-ExitPrices[[#This Row],[Raw CWD - Base Model]:[Raw CWD - Base Model]])/ExitPrices[[#This Row],[Raw CWD - Base Model]:[Raw CWD - Base Model]]</f>
        <v>-9.0909090909091148E-2</v>
      </c>
      <c r="F84" s="8">
        <f>(ExitPrices[[#This Row],[Raw CWD - Capacity - 10% Decrease]]-ExitPrices[[#This Row],[Raw CWD - Base Model]:[Raw CWD - Base Model]])/ExitPrices[[#This Row],[Raw CWD - Base Model]:[Raw CWD - Base Model]]</f>
        <v>0.11111111111111119</v>
      </c>
    </row>
    <row r="85" spans="1:6" x14ac:dyDescent="0.2">
      <c r="A85" s="7" t="s">
        <v>109</v>
      </c>
      <c r="B85" s="8">
        <f>(ExitPrices[[#This Row],[Raw CWD - Base Model]]-ExitPrices[[#This Row],[Raw CWD - Base Model]:[Raw CWD - Base Model]])/ExitPrices[[#This Row],[Raw CWD - Base Model]:[Raw CWD - Base Model]]</f>
        <v>0</v>
      </c>
      <c r="C85" s="8">
        <f>(ExitPrices[[#This Row],[Raw CWD - Revenue - 10% Increase ]]-ExitPrices[[#This Row],[Raw CWD - Base Model]:[Raw CWD - Base Model]])/ExitPrices[[#This Row],[Raw CWD - Base Model]:[Raw CWD - Base Model]]</f>
        <v>0.10000000000000024</v>
      </c>
      <c r="D85" s="8">
        <f>(ExitPrices[[#This Row],[Raw CWD - Revenue - 10% Decrease]]-ExitPrices[[#This Row],[Raw CWD - Base Model]:[Raw CWD - Base Model]])/ExitPrices[[#This Row],[Raw CWD - Base Model]:[Raw CWD - Base Model]]</f>
        <v>-0.10000000000000007</v>
      </c>
      <c r="E85" s="8">
        <f>(ExitPrices[[#This Row],[Raw CWD - Capacity - 10% Increase]]-ExitPrices[[#This Row],[Raw CWD - Base Model]:[Raw CWD - Base Model]])/ExitPrices[[#This Row],[Raw CWD - Base Model]:[Raw CWD - Base Model]]</f>
        <v>-9.0909090909090967E-2</v>
      </c>
      <c r="F85" s="8">
        <f>(ExitPrices[[#This Row],[Raw CWD - Capacity - 10% Decrease]]-ExitPrices[[#This Row],[Raw CWD - Base Model]:[Raw CWD - Base Model]])/ExitPrices[[#This Row],[Raw CWD - Base Model]:[Raw CWD - Base Model]]</f>
        <v>0.11111111111111101</v>
      </c>
    </row>
    <row r="86" spans="1:6" x14ac:dyDescent="0.2">
      <c r="A86" s="7" t="s">
        <v>110</v>
      </c>
      <c r="B86" s="8">
        <f>(ExitPrices[[#This Row],[Raw CWD - Base Model]]-ExitPrices[[#This Row],[Raw CWD - Base Model]:[Raw CWD - Base Model]])/ExitPrices[[#This Row],[Raw CWD - Base Model]:[Raw CWD - Base Model]]</f>
        <v>0</v>
      </c>
      <c r="C86" s="8">
        <f>(ExitPrices[[#This Row],[Raw CWD - Revenue - 10% Increase ]]-ExitPrices[[#This Row],[Raw CWD - Base Model]:[Raw CWD - Base Model]])/ExitPrices[[#This Row],[Raw CWD - Base Model]:[Raw CWD - Base Model]]</f>
        <v>0.10000000000000005</v>
      </c>
      <c r="D86" s="8">
        <f>(ExitPrices[[#This Row],[Raw CWD - Revenue - 10% Decrease]]-ExitPrices[[#This Row],[Raw CWD - Base Model]:[Raw CWD - Base Model]])/ExitPrices[[#This Row],[Raw CWD - Base Model]:[Raw CWD - Base Model]]</f>
        <v>-0.10000000000000005</v>
      </c>
      <c r="E86" s="8">
        <f>(ExitPrices[[#This Row],[Raw CWD - Capacity - 10% Increase]]-ExitPrices[[#This Row],[Raw CWD - Base Model]:[Raw CWD - Base Model]])/ExitPrices[[#This Row],[Raw CWD - Base Model]:[Raw CWD - Base Model]]</f>
        <v>-9.0909090909090995E-2</v>
      </c>
      <c r="F86" s="8">
        <f>(ExitPrices[[#This Row],[Raw CWD - Capacity - 10% Decrease]]-ExitPrices[[#This Row],[Raw CWD - Base Model]:[Raw CWD - Base Model]])/ExitPrices[[#This Row],[Raw CWD - Base Model]:[Raw CWD - Base Model]]</f>
        <v>0.11111111111111109</v>
      </c>
    </row>
    <row r="87" spans="1:6" x14ac:dyDescent="0.2">
      <c r="A87" s="7" t="s">
        <v>111</v>
      </c>
      <c r="B87" s="8">
        <f>(ExitPrices[[#This Row],[Raw CWD - Base Model]]-ExitPrices[[#This Row],[Raw CWD - Base Model]:[Raw CWD - Base Model]])/ExitPrices[[#This Row],[Raw CWD - Base Model]:[Raw CWD - Base Model]]</f>
        <v>0</v>
      </c>
      <c r="C87" s="8">
        <f>(ExitPrices[[#This Row],[Raw CWD - Revenue - 10% Increase ]]-ExitPrices[[#This Row],[Raw CWD - Base Model]:[Raw CWD - Base Model]])/ExitPrices[[#This Row],[Raw CWD - Base Model]:[Raw CWD - Base Model]]</f>
        <v>0.10000000000000017</v>
      </c>
      <c r="D87" s="8">
        <f>(ExitPrices[[#This Row],[Raw CWD - Revenue - 10% Decrease]]-ExitPrices[[#This Row],[Raw CWD - Base Model]:[Raw CWD - Base Model]])/ExitPrices[[#This Row],[Raw CWD - Base Model]:[Raw CWD - Base Model]]</f>
        <v>-0.10000000000000003</v>
      </c>
      <c r="E87" s="8">
        <f>(ExitPrices[[#This Row],[Raw CWD - Capacity - 10% Increase]]-ExitPrices[[#This Row],[Raw CWD - Base Model]:[Raw CWD - Base Model]])/ExitPrices[[#This Row],[Raw CWD - Base Model]:[Raw CWD - Base Model]]</f>
        <v>-9.0909090909090898E-2</v>
      </c>
      <c r="F87" s="8">
        <f>(ExitPrices[[#This Row],[Raw CWD - Capacity - 10% Decrease]]-ExitPrices[[#This Row],[Raw CWD - Base Model]:[Raw CWD - Base Model]])/ExitPrices[[#This Row],[Raw CWD - Base Model]:[Raw CWD - Base Model]]</f>
        <v>0.11111111111111119</v>
      </c>
    </row>
    <row r="88" spans="1:6" x14ac:dyDescent="0.2">
      <c r="A88" s="7" t="s">
        <v>112</v>
      </c>
      <c r="B88" s="8">
        <f>(ExitPrices[[#This Row],[Raw CWD - Base Model]]-ExitPrices[[#This Row],[Raw CWD - Base Model]:[Raw CWD - Base Model]])/ExitPrices[[#This Row],[Raw CWD - Base Model]:[Raw CWD - Base Model]]</f>
        <v>0</v>
      </c>
      <c r="C88" s="8">
        <f>(ExitPrices[[#This Row],[Raw CWD - Revenue - 10% Increase ]]-ExitPrices[[#This Row],[Raw CWD - Base Model]:[Raw CWD - Base Model]])/ExitPrices[[#This Row],[Raw CWD - Base Model]:[Raw CWD - Base Model]]</f>
        <v>0.10000000000000024</v>
      </c>
      <c r="D88" s="8">
        <f>(ExitPrices[[#This Row],[Raw CWD - Revenue - 10% Decrease]]-ExitPrices[[#This Row],[Raw CWD - Base Model]:[Raw CWD - Base Model]])/ExitPrices[[#This Row],[Raw CWD - Base Model]:[Raw CWD - Base Model]]</f>
        <v>-0.10000000000000007</v>
      </c>
      <c r="E88" s="8">
        <f>(ExitPrices[[#This Row],[Raw CWD - Capacity - 10% Increase]]-ExitPrices[[#This Row],[Raw CWD - Base Model]:[Raw CWD - Base Model]])/ExitPrices[[#This Row],[Raw CWD - Base Model]:[Raw CWD - Base Model]]</f>
        <v>-9.0909090909091161E-2</v>
      </c>
      <c r="F88" s="8">
        <f>(ExitPrices[[#This Row],[Raw CWD - Capacity - 10% Decrease]]-ExitPrices[[#This Row],[Raw CWD - Base Model]:[Raw CWD - Base Model]])/ExitPrices[[#This Row],[Raw CWD - Base Model]:[Raw CWD - Base Model]]</f>
        <v>0.1111111111111111</v>
      </c>
    </row>
    <row r="89" spans="1:6" x14ac:dyDescent="0.2">
      <c r="A89" s="7" t="s">
        <v>113</v>
      </c>
      <c r="B89" s="8">
        <f>(ExitPrices[[#This Row],[Raw CWD - Base Model]]-ExitPrices[[#This Row],[Raw CWD - Base Model]:[Raw CWD - Base Model]])/ExitPrices[[#This Row],[Raw CWD - Base Model]:[Raw CWD - Base Model]]</f>
        <v>0</v>
      </c>
      <c r="C89" s="8">
        <f>(ExitPrices[[#This Row],[Raw CWD - Revenue - 10% Increase ]]-ExitPrices[[#This Row],[Raw CWD - Base Model]:[Raw CWD - Base Model]])/ExitPrices[[#This Row],[Raw CWD - Base Model]:[Raw CWD - Base Model]]</f>
        <v>0.10000000000000026</v>
      </c>
      <c r="D89" s="8">
        <f>(ExitPrices[[#This Row],[Raw CWD - Revenue - 10% Decrease]]-ExitPrices[[#This Row],[Raw CWD - Base Model]:[Raw CWD - Base Model]])/ExitPrices[[#This Row],[Raw CWD - Base Model]:[Raw CWD - Base Model]]</f>
        <v>-0.10000000000000007</v>
      </c>
      <c r="E89" s="8">
        <f>(ExitPrices[[#This Row],[Raw CWD - Capacity - 10% Increase]]-ExitPrices[[#This Row],[Raw CWD - Base Model]:[Raw CWD - Base Model]])/ExitPrices[[#This Row],[Raw CWD - Base Model]:[Raw CWD - Base Model]]</f>
        <v>-9.0909090909091175E-2</v>
      </c>
      <c r="F89" s="8">
        <f>(ExitPrices[[#This Row],[Raw CWD - Capacity - 10% Decrease]]-ExitPrices[[#This Row],[Raw CWD - Base Model]:[Raw CWD - Base Model]])/ExitPrices[[#This Row],[Raw CWD - Base Model]:[Raw CWD - Base Model]]</f>
        <v>0.11111111111111147</v>
      </c>
    </row>
    <row r="90" spans="1:6" x14ac:dyDescent="0.2">
      <c r="A90" s="7" t="s">
        <v>114</v>
      </c>
      <c r="B90" s="8">
        <f>(ExitPrices[[#This Row],[Raw CWD - Base Model]]-ExitPrices[[#This Row],[Raw CWD - Base Model]:[Raw CWD - Base Model]])/ExitPrices[[#This Row],[Raw CWD - Base Model]:[Raw CWD - Base Model]]</f>
        <v>0</v>
      </c>
      <c r="C90" s="8">
        <f>(ExitPrices[[#This Row],[Raw CWD - Revenue - 10% Increase ]]-ExitPrices[[#This Row],[Raw CWD - Base Model]:[Raw CWD - Base Model]])/ExitPrices[[#This Row],[Raw CWD - Base Model]:[Raw CWD - Base Model]]</f>
        <v>0.10000000000000038</v>
      </c>
      <c r="D90" s="8">
        <f>(ExitPrices[[#This Row],[Raw CWD - Revenue - 10% Decrease]]-ExitPrices[[#This Row],[Raw CWD - Base Model]:[Raw CWD - Base Model]])/ExitPrices[[#This Row],[Raw CWD - Base Model]:[Raw CWD - Base Model]]</f>
        <v>-9.9999999999999922E-2</v>
      </c>
      <c r="E90" s="8">
        <f>(ExitPrices[[#This Row],[Raw CWD - Capacity - 10% Increase]]-ExitPrices[[#This Row],[Raw CWD - Base Model]:[Raw CWD - Base Model]])/ExitPrices[[#This Row],[Raw CWD - Base Model]:[Raw CWD - Base Model]]</f>
        <v>-9.0909090909091092E-2</v>
      </c>
      <c r="F90" s="8">
        <f>(ExitPrices[[#This Row],[Raw CWD - Capacity - 10% Decrease]]-ExitPrices[[#This Row],[Raw CWD - Base Model]:[Raw CWD - Base Model]])/ExitPrices[[#This Row],[Raw CWD - Base Model]:[Raw CWD - Base Model]]</f>
        <v>0.11111111111111145</v>
      </c>
    </row>
    <row r="91" spans="1:6" x14ac:dyDescent="0.2">
      <c r="A91" s="7" t="s">
        <v>115</v>
      </c>
      <c r="B91" s="8">
        <f>(ExitPrices[[#This Row],[Raw CWD - Base Model]]-ExitPrices[[#This Row],[Raw CWD - Base Model]:[Raw CWD - Base Model]])/ExitPrices[[#This Row],[Raw CWD - Base Model]:[Raw CWD - Base Model]]</f>
        <v>0</v>
      </c>
      <c r="C91" s="8">
        <f>(ExitPrices[[#This Row],[Raw CWD - Revenue - 10% Increase ]]-ExitPrices[[#This Row],[Raw CWD - Base Model]:[Raw CWD - Base Model]])/ExitPrices[[#This Row],[Raw CWD - Base Model]:[Raw CWD - Base Model]]</f>
        <v>0.10000000000000028</v>
      </c>
      <c r="D91" s="8">
        <f>(ExitPrices[[#This Row],[Raw CWD - Revenue - 10% Decrease]]-ExitPrices[[#This Row],[Raw CWD - Base Model]:[Raw CWD - Base Model]])/ExitPrices[[#This Row],[Raw CWD - Base Model]:[Raw CWD - Base Model]]</f>
        <v>-9.9999999999999978E-2</v>
      </c>
      <c r="E91" s="8">
        <f>(ExitPrices[[#This Row],[Raw CWD - Capacity - 10% Increase]]-ExitPrices[[#This Row],[Raw CWD - Base Model]:[Raw CWD - Base Model]])/ExitPrices[[#This Row],[Raw CWD - Base Model]:[Raw CWD - Base Model]]</f>
        <v>-9.0909090909090773E-2</v>
      </c>
      <c r="F91" s="8">
        <f>(ExitPrices[[#This Row],[Raw CWD - Capacity - 10% Decrease]]-ExitPrices[[#This Row],[Raw CWD - Base Model]:[Raw CWD - Base Model]])/ExitPrices[[#This Row],[Raw CWD - Base Model]:[Raw CWD - Base Model]]</f>
        <v>0.11111111111111131</v>
      </c>
    </row>
    <row r="92" spans="1:6" x14ac:dyDescent="0.2">
      <c r="A92" s="7" t="s">
        <v>116</v>
      </c>
      <c r="B92" s="8">
        <f>(ExitPrices[[#This Row],[Raw CWD - Base Model]]-ExitPrices[[#This Row],[Raw CWD - Base Model]:[Raw CWD - Base Model]])/ExitPrices[[#This Row],[Raw CWD - Base Model]:[Raw CWD - Base Model]]</f>
        <v>0</v>
      </c>
      <c r="C92" s="8">
        <f>(ExitPrices[[#This Row],[Raw CWD - Revenue - 10% Increase ]]-ExitPrices[[#This Row],[Raw CWD - Base Model]:[Raw CWD - Base Model]])/ExitPrices[[#This Row],[Raw CWD - Base Model]:[Raw CWD - Base Model]]</f>
        <v>0.10000000000000045</v>
      </c>
      <c r="D92" s="8">
        <f>(ExitPrices[[#This Row],[Raw CWD - Revenue - 10% Decrease]]-ExitPrices[[#This Row],[Raw CWD - Base Model]:[Raw CWD - Base Model]])/ExitPrices[[#This Row],[Raw CWD - Base Model]:[Raw CWD - Base Model]]</f>
        <v>-9.9999999999999908E-2</v>
      </c>
      <c r="E92" s="8">
        <f>(ExitPrices[[#This Row],[Raw CWD - Capacity - 10% Increase]]-ExitPrices[[#This Row],[Raw CWD - Base Model]:[Raw CWD - Base Model]])/ExitPrices[[#This Row],[Raw CWD - Base Model]:[Raw CWD - Base Model]]</f>
        <v>-9.0909090909090606E-2</v>
      </c>
      <c r="F92" s="8">
        <f>(ExitPrices[[#This Row],[Raw CWD - Capacity - 10% Decrease]]-ExitPrices[[#This Row],[Raw CWD - Base Model]:[Raw CWD - Base Model]])/ExitPrices[[#This Row],[Raw CWD - Base Model]:[Raw CWD - Base Model]]</f>
        <v>0.11111111111111126</v>
      </c>
    </row>
    <row r="93" spans="1:6" x14ac:dyDescent="0.2">
      <c r="A93" s="7" t="s">
        <v>117</v>
      </c>
      <c r="B93" s="8">
        <f>(ExitPrices[[#This Row],[Raw CWD - Base Model]]-ExitPrices[[#This Row],[Raw CWD - Base Model]:[Raw CWD - Base Model]])/ExitPrices[[#This Row],[Raw CWD - Base Model]:[Raw CWD - Base Model]]</f>
        <v>0</v>
      </c>
      <c r="C93" s="8">
        <f>(ExitPrices[[#This Row],[Raw CWD - Revenue - 10% Increase ]]-ExitPrices[[#This Row],[Raw CWD - Base Model]:[Raw CWD - Base Model]])/ExitPrices[[#This Row],[Raw CWD - Base Model]:[Raw CWD - Base Model]]</f>
        <v>0.10000000000000032</v>
      </c>
      <c r="D93" s="8">
        <f>(ExitPrices[[#This Row],[Raw CWD - Revenue - 10% Decrease]]-ExitPrices[[#This Row],[Raw CWD - Base Model]:[Raw CWD - Base Model]])/ExitPrices[[#This Row],[Raw CWD - Base Model]:[Raw CWD - Base Model]]</f>
        <v>-0.1</v>
      </c>
      <c r="E93" s="8">
        <f>(ExitPrices[[#This Row],[Raw CWD - Capacity - 10% Increase]]-ExitPrices[[#This Row],[Raw CWD - Base Model]:[Raw CWD - Base Model]])/ExitPrices[[#This Row],[Raw CWD - Base Model]:[Raw CWD - Base Model]]</f>
        <v>-9.0909090909091023E-2</v>
      </c>
      <c r="F93" s="8">
        <f>(ExitPrices[[#This Row],[Raw CWD - Capacity - 10% Decrease]]-ExitPrices[[#This Row],[Raw CWD - Base Model]:[Raw CWD - Base Model]])/ExitPrices[[#This Row],[Raw CWD - Base Model]:[Raw CWD - Base Model]]</f>
        <v>0.11111111111111137</v>
      </c>
    </row>
    <row r="94" spans="1:6" x14ac:dyDescent="0.2">
      <c r="A94" s="7" t="s">
        <v>118</v>
      </c>
      <c r="B94" s="8">
        <f>(ExitPrices[[#This Row],[Raw CWD - Base Model]]-ExitPrices[[#This Row],[Raw CWD - Base Model]:[Raw CWD - Base Model]])/ExitPrices[[#This Row],[Raw CWD - Base Model]:[Raw CWD - Base Model]]</f>
        <v>0</v>
      </c>
      <c r="C94" s="8">
        <f>(ExitPrices[[#This Row],[Raw CWD - Revenue - 10% Increase ]]-ExitPrices[[#This Row],[Raw CWD - Base Model]:[Raw CWD - Base Model]])/ExitPrices[[#This Row],[Raw CWD - Base Model]:[Raw CWD - Base Model]]</f>
        <v>0.10000000000000009</v>
      </c>
      <c r="D94" s="8">
        <f>(ExitPrices[[#This Row],[Raw CWD - Revenue - 10% Decrease]]-ExitPrices[[#This Row],[Raw CWD - Base Model]:[Raw CWD - Base Model]])/ExitPrices[[#This Row],[Raw CWD - Base Model]:[Raw CWD - Base Model]]</f>
        <v>-0.10000000000000009</v>
      </c>
      <c r="E94" s="8">
        <f>(ExitPrices[[#This Row],[Raw CWD - Capacity - 10% Increase]]-ExitPrices[[#This Row],[Raw CWD - Base Model]:[Raw CWD - Base Model]])/ExitPrices[[#This Row],[Raw CWD - Base Model]:[Raw CWD - Base Model]]</f>
        <v>-9.0909090909091023E-2</v>
      </c>
      <c r="F94" s="8">
        <f>(ExitPrices[[#This Row],[Raw CWD - Capacity - 10% Decrease]]-ExitPrices[[#This Row],[Raw CWD - Base Model]:[Raw CWD - Base Model]])/ExitPrices[[#This Row],[Raw CWD - Base Model]:[Raw CWD - Base Model]]</f>
        <v>0.11111111111111102</v>
      </c>
    </row>
    <row r="95" spans="1:6" x14ac:dyDescent="0.2">
      <c r="A95" s="7" t="s">
        <v>119</v>
      </c>
      <c r="B95" s="8">
        <f>(ExitPrices[[#This Row],[Raw CWD - Base Model]]-ExitPrices[[#This Row],[Raw CWD - Base Model]:[Raw CWD - Base Model]])/ExitPrices[[#This Row],[Raw CWD - Base Model]:[Raw CWD - Base Model]]</f>
        <v>0</v>
      </c>
      <c r="C95" s="8">
        <f>(ExitPrices[[#This Row],[Raw CWD - Revenue - 10% Increase ]]-ExitPrices[[#This Row],[Raw CWD - Base Model]:[Raw CWD - Base Model]])/ExitPrices[[#This Row],[Raw CWD - Base Model]:[Raw CWD - Base Model]]</f>
        <v>0.10000000000000009</v>
      </c>
      <c r="D95" s="8">
        <f>(ExitPrices[[#This Row],[Raw CWD - Revenue - 10% Decrease]]-ExitPrices[[#This Row],[Raw CWD - Base Model]:[Raw CWD - Base Model]])/ExitPrices[[#This Row],[Raw CWD - Base Model]:[Raw CWD - Base Model]]</f>
        <v>-0.10000000000000009</v>
      </c>
      <c r="E95" s="8">
        <f>(ExitPrices[[#This Row],[Raw CWD - Capacity - 10% Increase]]-ExitPrices[[#This Row],[Raw CWD - Base Model]:[Raw CWD - Base Model]])/ExitPrices[[#This Row],[Raw CWD - Base Model]:[Raw CWD - Base Model]]</f>
        <v>-9.0909090909091023E-2</v>
      </c>
      <c r="F95" s="8">
        <f>(ExitPrices[[#This Row],[Raw CWD - Capacity - 10% Decrease]]-ExitPrices[[#This Row],[Raw CWD - Base Model]:[Raw CWD - Base Model]])/ExitPrices[[#This Row],[Raw CWD - Base Model]:[Raw CWD - Base Model]]</f>
        <v>0.11111111111111102</v>
      </c>
    </row>
    <row r="96" spans="1:6" x14ac:dyDescent="0.2">
      <c r="A96" s="7" t="s">
        <v>120</v>
      </c>
      <c r="B96" s="8">
        <f>(ExitPrices[[#This Row],[Raw CWD - Base Model]]-ExitPrices[[#This Row],[Raw CWD - Base Model]:[Raw CWD - Base Model]])/ExitPrices[[#This Row],[Raw CWD - Base Model]:[Raw CWD - Base Model]]</f>
        <v>0</v>
      </c>
      <c r="C96" s="8">
        <f>(ExitPrices[[#This Row],[Raw CWD - Revenue - 10% Increase ]]-ExitPrices[[#This Row],[Raw CWD - Base Model]:[Raw CWD - Base Model]])/ExitPrices[[#This Row],[Raw CWD - Base Model]:[Raw CWD - Base Model]]</f>
        <v>0.10000000000000013</v>
      </c>
      <c r="D96" s="8">
        <f>(ExitPrices[[#This Row],[Raw CWD - Revenue - 10% Decrease]]-ExitPrices[[#This Row],[Raw CWD - Base Model]:[Raw CWD - Base Model]])/ExitPrices[[#This Row],[Raw CWD - Base Model]:[Raw CWD - Base Model]]</f>
        <v>-0.1</v>
      </c>
      <c r="E96" s="8">
        <f>(ExitPrices[[#This Row],[Raw CWD - Capacity - 10% Increase]]-ExitPrices[[#This Row],[Raw CWD - Base Model]:[Raw CWD - Base Model]])/ExitPrices[[#This Row],[Raw CWD - Base Model]:[Raw CWD - Base Model]]</f>
        <v>-9.0909090909090967E-2</v>
      </c>
      <c r="F96" s="8">
        <f>(ExitPrices[[#This Row],[Raw CWD - Capacity - 10% Decrease]]-ExitPrices[[#This Row],[Raw CWD - Base Model]:[Raw CWD - Base Model]])/ExitPrices[[#This Row],[Raw CWD - Base Model]:[Raw CWD - Base Model]]</f>
        <v>0.11111111111111133</v>
      </c>
    </row>
    <row r="97" spans="1:6" x14ac:dyDescent="0.2">
      <c r="A97" s="7" t="s">
        <v>121</v>
      </c>
      <c r="B97" s="8">
        <f>(ExitPrices[[#This Row],[Raw CWD - Base Model]]-ExitPrices[[#This Row],[Raw CWD - Base Model]:[Raw CWD - Base Model]])/ExitPrices[[#This Row],[Raw CWD - Base Model]:[Raw CWD - Base Model]]</f>
        <v>0</v>
      </c>
      <c r="C97" s="8">
        <f>(ExitPrices[[#This Row],[Raw CWD - Revenue - 10% Increase ]]-ExitPrices[[#This Row],[Raw CWD - Base Model]:[Raw CWD - Base Model]])/ExitPrices[[#This Row],[Raw CWD - Base Model]:[Raw CWD - Base Model]]</f>
        <v>0.10000000000000013</v>
      </c>
      <c r="D97" s="8">
        <f>(ExitPrices[[#This Row],[Raw CWD - Revenue - 10% Decrease]]-ExitPrices[[#This Row],[Raw CWD - Base Model]:[Raw CWD - Base Model]])/ExitPrices[[#This Row],[Raw CWD - Base Model]:[Raw CWD - Base Model]]</f>
        <v>-0.1</v>
      </c>
      <c r="E97" s="8">
        <f>(ExitPrices[[#This Row],[Raw CWD - Capacity - 10% Increase]]-ExitPrices[[#This Row],[Raw CWD - Base Model]:[Raw CWD - Base Model]])/ExitPrices[[#This Row],[Raw CWD - Base Model]:[Raw CWD - Base Model]]</f>
        <v>-9.0909090909090967E-2</v>
      </c>
      <c r="F97" s="8">
        <f>(ExitPrices[[#This Row],[Raw CWD - Capacity - 10% Decrease]]-ExitPrices[[#This Row],[Raw CWD - Base Model]:[Raw CWD - Base Model]])/ExitPrices[[#This Row],[Raw CWD - Base Model]:[Raw CWD - Base Model]]</f>
        <v>0.11111111111111133</v>
      </c>
    </row>
    <row r="98" spans="1:6" x14ac:dyDescent="0.2">
      <c r="A98" s="7" t="s">
        <v>122</v>
      </c>
      <c r="B98" s="8">
        <f>(ExitPrices[[#This Row],[Raw CWD - Base Model]]-ExitPrices[[#This Row],[Raw CWD - Base Model]:[Raw CWD - Base Model]])/ExitPrices[[#This Row],[Raw CWD - Base Model]:[Raw CWD - Base Model]]</f>
        <v>0</v>
      </c>
      <c r="C98" s="8">
        <f>(ExitPrices[[#This Row],[Raw CWD - Revenue - 10% Increase ]]-ExitPrices[[#This Row],[Raw CWD - Base Model]:[Raw CWD - Base Model]])/ExitPrices[[#This Row],[Raw CWD - Base Model]:[Raw CWD - Base Model]]</f>
        <v>0.10000000000000041</v>
      </c>
      <c r="D98" s="8">
        <f>(ExitPrices[[#This Row],[Raw CWD - Revenue - 10% Decrease]]-ExitPrices[[#This Row],[Raw CWD - Base Model]:[Raw CWD - Base Model]])/ExitPrices[[#This Row],[Raw CWD - Base Model]:[Raw CWD - Base Model]]</f>
        <v>-9.9999999999999922E-2</v>
      </c>
      <c r="E98" s="8">
        <f>(ExitPrices[[#This Row],[Raw CWD - Capacity - 10% Increase]]-ExitPrices[[#This Row],[Raw CWD - Base Model]:[Raw CWD - Base Model]])/ExitPrices[[#This Row],[Raw CWD - Base Model]:[Raw CWD - Base Model]]</f>
        <v>-9.0909090909090828E-2</v>
      </c>
      <c r="F98" s="8">
        <f>(ExitPrices[[#This Row],[Raw CWD - Capacity - 10% Decrease]]-ExitPrices[[#This Row],[Raw CWD - Base Model]:[Raw CWD - Base Model]])/ExitPrices[[#This Row],[Raw CWD - Base Model]:[Raw CWD - Base Model]]</f>
        <v>0.1111111111111111</v>
      </c>
    </row>
    <row r="99" spans="1:6" x14ac:dyDescent="0.2">
      <c r="A99" s="7" t="s">
        <v>123</v>
      </c>
      <c r="B99" s="8">
        <f>(ExitPrices[[#This Row],[Raw CWD - Base Model]]-ExitPrices[[#This Row],[Raw CWD - Base Model]:[Raw CWD - Base Model]])/ExitPrices[[#This Row],[Raw CWD - Base Model]:[Raw CWD - Base Model]]</f>
        <v>0</v>
      </c>
      <c r="C99" s="8">
        <f>(ExitPrices[[#This Row],[Raw CWD - Revenue - 10% Increase ]]-ExitPrices[[#This Row],[Raw CWD - Base Model]:[Raw CWD - Base Model]])/ExitPrices[[#This Row],[Raw CWD - Base Model]:[Raw CWD - Base Model]]</f>
        <v>0.10000000000000026</v>
      </c>
      <c r="D99" s="8">
        <f>(ExitPrices[[#This Row],[Raw CWD - Revenue - 10% Decrease]]-ExitPrices[[#This Row],[Raw CWD - Base Model]:[Raw CWD - Base Model]])/ExitPrices[[#This Row],[Raw CWD - Base Model]:[Raw CWD - Base Model]]</f>
        <v>-0.1</v>
      </c>
      <c r="E99" s="8">
        <f>(ExitPrices[[#This Row],[Raw CWD - Capacity - 10% Increase]]-ExitPrices[[#This Row],[Raw CWD - Base Model]:[Raw CWD - Base Model]])/ExitPrices[[#This Row],[Raw CWD - Base Model]:[Raw CWD - Base Model]]</f>
        <v>-9.0909090909090939E-2</v>
      </c>
      <c r="F99" s="8">
        <f>(ExitPrices[[#This Row],[Raw CWD - Capacity - 10% Decrease]]-ExitPrices[[#This Row],[Raw CWD - Base Model]:[Raw CWD - Base Model]])/ExitPrices[[#This Row],[Raw CWD - Base Model]:[Raw CWD - Base Model]]</f>
        <v>0.11111111111111113</v>
      </c>
    </row>
    <row r="100" spans="1:6" x14ac:dyDescent="0.2">
      <c r="A100" s="7" t="s">
        <v>124</v>
      </c>
      <c r="B100" s="8">
        <f>(ExitPrices[[#This Row],[Raw CWD - Base Model]]-ExitPrices[[#This Row],[Raw CWD - Base Model]:[Raw CWD - Base Model]])/ExitPrices[[#This Row],[Raw CWD - Base Model]:[Raw CWD - Base Model]]</f>
        <v>0</v>
      </c>
      <c r="C100" s="8">
        <f>(ExitPrices[[#This Row],[Raw CWD - Revenue - 10% Increase ]]-ExitPrices[[#This Row],[Raw CWD - Base Model]:[Raw CWD - Base Model]])/ExitPrices[[#This Row],[Raw CWD - Base Model]:[Raw CWD - Base Model]]</f>
        <v>0.1</v>
      </c>
      <c r="D100" s="8">
        <f>(ExitPrices[[#This Row],[Raw CWD - Revenue - 10% Decrease]]-ExitPrices[[#This Row],[Raw CWD - Base Model]:[Raw CWD - Base Model]])/ExitPrices[[#This Row],[Raw CWD - Base Model]:[Raw CWD - Base Model]]</f>
        <v>-0.1</v>
      </c>
      <c r="E100" s="8">
        <f>(ExitPrices[[#This Row],[Raw CWD - Capacity - 10% Increase]]-ExitPrices[[#This Row],[Raw CWD - Base Model]:[Raw CWD - Base Model]])/ExitPrices[[#This Row],[Raw CWD - Base Model]:[Raw CWD - Base Model]]</f>
        <v>-9.0909090909090801E-2</v>
      </c>
      <c r="F100" s="8">
        <f>(ExitPrices[[#This Row],[Raw CWD - Capacity - 10% Decrease]]-ExitPrices[[#This Row],[Raw CWD - Base Model]:[Raw CWD - Base Model]])/ExitPrices[[#This Row],[Raw CWD - Base Model]:[Raw CWD - Base Model]]</f>
        <v>0.1111111111111113</v>
      </c>
    </row>
    <row r="101" spans="1:6" x14ac:dyDescent="0.2">
      <c r="A101" s="7" t="s">
        <v>125</v>
      </c>
      <c r="B101" s="8">
        <f>(ExitPrices[[#This Row],[Raw CWD - Base Model]]-ExitPrices[[#This Row],[Raw CWD - Base Model]:[Raw CWD - Base Model]])/ExitPrices[[#This Row],[Raw CWD - Base Model]:[Raw CWD - Base Model]]</f>
        <v>0</v>
      </c>
      <c r="C101" s="8">
        <f>(ExitPrices[[#This Row],[Raw CWD - Revenue - 10% Increase ]]-ExitPrices[[#This Row],[Raw CWD - Base Model]:[Raw CWD - Base Model]])/ExitPrices[[#This Row],[Raw CWD - Base Model]:[Raw CWD - Base Model]]</f>
        <v>0.10000000000000003</v>
      </c>
      <c r="D101" s="8">
        <f>(ExitPrices[[#This Row],[Raw CWD - Revenue - 10% Decrease]]-ExitPrices[[#This Row],[Raw CWD - Base Model]:[Raw CWD - Base Model]])/ExitPrices[[#This Row],[Raw CWD - Base Model]:[Raw CWD - Base Model]]</f>
        <v>-0.10000000000000003</v>
      </c>
      <c r="E101" s="8">
        <f>(ExitPrices[[#This Row],[Raw CWD - Capacity - 10% Increase]]-ExitPrices[[#This Row],[Raw CWD - Base Model]:[Raw CWD - Base Model]])/ExitPrices[[#This Row],[Raw CWD - Base Model]:[Raw CWD - Base Model]]</f>
        <v>-9.0909090909090939E-2</v>
      </c>
      <c r="F101" s="8">
        <f>(ExitPrices[[#This Row],[Raw CWD - Capacity - 10% Decrease]]-ExitPrices[[#This Row],[Raw CWD - Base Model]:[Raw CWD - Base Model]])/ExitPrices[[#This Row],[Raw CWD - Base Model]:[Raw CWD - Base Model]]</f>
        <v>0.11111111111111113</v>
      </c>
    </row>
    <row r="102" spans="1:6" x14ac:dyDescent="0.2">
      <c r="A102" s="7" t="s">
        <v>126</v>
      </c>
      <c r="B102" s="8">
        <f>(ExitPrices[[#This Row],[Raw CWD - Base Model]]-ExitPrices[[#This Row],[Raw CWD - Base Model]:[Raw CWD - Base Model]])/ExitPrices[[#This Row],[Raw CWD - Base Model]:[Raw CWD - Base Model]]</f>
        <v>0</v>
      </c>
      <c r="C102" s="8">
        <f>(ExitPrices[[#This Row],[Raw CWD - Revenue - 10% Increase ]]-ExitPrices[[#This Row],[Raw CWD - Base Model]:[Raw CWD - Base Model]])/ExitPrices[[#This Row],[Raw CWD - Base Model]:[Raw CWD - Base Model]]</f>
        <v>0.10000000000000019</v>
      </c>
      <c r="D102" s="8">
        <f>(ExitPrices[[#This Row],[Raw CWD - Revenue - 10% Decrease]]-ExitPrices[[#This Row],[Raw CWD - Base Model]:[Raw CWD - Base Model]])/ExitPrices[[#This Row],[Raw CWD - Base Model]:[Raw CWD - Base Model]]</f>
        <v>-9.9999999999999908E-2</v>
      </c>
      <c r="E102" s="8">
        <f>(ExitPrices[[#This Row],[Raw CWD - Capacity - 10% Increase]]-ExitPrices[[#This Row],[Raw CWD - Base Model]:[Raw CWD - Base Model]])/ExitPrices[[#This Row],[Raw CWD - Base Model]:[Raw CWD - Base Model]]</f>
        <v>-9.0909090909090703E-2</v>
      </c>
      <c r="F102" s="8">
        <f>(ExitPrices[[#This Row],[Raw CWD - Capacity - 10% Decrease]]-ExitPrices[[#This Row],[Raw CWD - Base Model]:[Raw CWD - Base Model]])/ExitPrices[[#This Row],[Raw CWD - Base Model]:[Raw CWD - Base Model]]</f>
        <v>0.1111111111111114</v>
      </c>
    </row>
    <row r="103" spans="1:6" x14ac:dyDescent="0.2">
      <c r="A103" s="7" t="s">
        <v>127</v>
      </c>
      <c r="B103" s="8">
        <f>(ExitPrices[[#This Row],[Raw CWD - Base Model]]-ExitPrices[[#This Row],[Raw CWD - Base Model]:[Raw CWD - Base Model]])/ExitPrices[[#This Row],[Raw CWD - Base Model]:[Raw CWD - Base Model]]</f>
        <v>0</v>
      </c>
      <c r="C103" s="8">
        <f>(ExitPrices[[#This Row],[Raw CWD - Revenue - 10% Increase ]]-ExitPrices[[#This Row],[Raw CWD - Base Model]:[Raw CWD - Base Model]])/ExitPrices[[#This Row],[Raw CWD - Base Model]:[Raw CWD - Base Model]]</f>
        <v>0.10000000000000024</v>
      </c>
      <c r="D103" s="8">
        <f>(ExitPrices[[#This Row],[Raw CWD - Revenue - 10% Decrease]]-ExitPrices[[#This Row],[Raw CWD - Base Model]:[Raw CWD - Base Model]])/ExitPrices[[#This Row],[Raw CWD - Base Model]:[Raw CWD - Base Model]]</f>
        <v>-9.9999999999999867E-2</v>
      </c>
      <c r="E103" s="8">
        <f>(ExitPrices[[#This Row],[Raw CWD - Capacity - 10% Increase]]-ExitPrices[[#This Row],[Raw CWD - Base Model]:[Raw CWD - Base Model]])/ExitPrices[[#This Row],[Raw CWD - Base Model]:[Raw CWD - Base Model]]</f>
        <v>-9.0909090909090801E-2</v>
      </c>
      <c r="F103" s="8">
        <f>(ExitPrices[[#This Row],[Raw CWD - Capacity - 10% Decrease]]-ExitPrices[[#This Row],[Raw CWD - Base Model]:[Raw CWD - Base Model]])/ExitPrices[[#This Row],[Raw CWD - Base Model]:[Raw CWD - Base Model]]</f>
        <v>0.11111111111111134</v>
      </c>
    </row>
    <row r="104" spans="1:6" x14ac:dyDescent="0.2">
      <c r="A104" s="7" t="s">
        <v>128</v>
      </c>
      <c r="B104" s="8">
        <f>(ExitPrices[[#This Row],[Raw CWD - Base Model]]-ExitPrices[[#This Row],[Raw CWD - Base Model]:[Raw CWD - Base Model]])/ExitPrices[[#This Row],[Raw CWD - Base Model]:[Raw CWD - Base Model]]</f>
        <v>0</v>
      </c>
      <c r="C104" s="8">
        <f>(ExitPrices[[#This Row],[Raw CWD - Revenue - 10% Increase ]]-ExitPrices[[#This Row],[Raw CWD - Base Model]:[Raw CWD - Base Model]])/ExitPrices[[#This Row],[Raw CWD - Base Model]:[Raw CWD - Base Model]]</f>
        <v>0.10000000000000024</v>
      </c>
      <c r="D104" s="8">
        <f>(ExitPrices[[#This Row],[Raw CWD - Revenue - 10% Decrease]]-ExitPrices[[#This Row],[Raw CWD - Base Model]:[Raw CWD - Base Model]])/ExitPrices[[#This Row],[Raw CWD - Base Model]:[Raw CWD - Base Model]]</f>
        <v>-9.9999999999999867E-2</v>
      </c>
      <c r="E104" s="8">
        <f>(ExitPrices[[#This Row],[Raw CWD - Capacity - 10% Increase]]-ExitPrices[[#This Row],[Raw CWD - Base Model]:[Raw CWD - Base Model]])/ExitPrices[[#This Row],[Raw CWD - Base Model]:[Raw CWD - Base Model]]</f>
        <v>-9.0909090909090953E-2</v>
      </c>
      <c r="F104" s="8">
        <f>(ExitPrices[[#This Row],[Raw CWD - Capacity - 10% Decrease]]-ExitPrices[[#This Row],[Raw CWD - Base Model]:[Raw CWD - Base Model]])/ExitPrices[[#This Row],[Raw CWD - Base Model]:[Raw CWD - Base Model]]</f>
        <v>0.11111111111111134</v>
      </c>
    </row>
    <row r="105" spans="1:6" x14ac:dyDescent="0.2">
      <c r="A105" s="7" t="s">
        <v>129</v>
      </c>
      <c r="B105" s="8">
        <f>(ExitPrices[[#This Row],[Raw CWD - Base Model]]-ExitPrices[[#This Row],[Raw CWD - Base Model]:[Raw CWD - Base Model]])/ExitPrices[[#This Row],[Raw CWD - Base Model]:[Raw CWD - Base Model]]</f>
        <v>0</v>
      </c>
      <c r="C105" s="8">
        <f>(ExitPrices[[#This Row],[Raw CWD - Revenue - 10% Increase ]]-ExitPrices[[#This Row],[Raw CWD - Base Model]:[Raw CWD - Base Model]])/ExitPrices[[#This Row],[Raw CWD - Base Model]:[Raw CWD - Base Model]]</f>
        <v>0.10000000000000037</v>
      </c>
      <c r="D105" s="8">
        <f>(ExitPrices[[#This Row],[Raw CWD - Revenue - 10% Decrease]]-ExitPrices[[#This Row],[Raw CWD - Base Model]:[Raw CWD - Base Model]])/ExitPrices[[#This Row],[Raw CWD - Base Model]:[Raw CWD - Base Model]]</f>
        <v>-0.10000000000000002</v>
      </c>
      <c r="E105" s="8">
        <f>(ExitPrices[[#This Row],[Raw CWD - Capacity - 10% Increase]]-ExitPrices[[#This Row],[Raw CWD - Base Model]:[Raw CWD - Base Model]])/ExitPrices[[#This Row],[Raw CWD - Base Model]:[Raw CWD - Base Model]]</f>
        <v>-9.0909090909091023E-2</v>
      </c>
      <c r="F105" s="8">
        <f>(ExitPrices[[#This Row],[Raw CWD - Capacity - 10% Decrease]]-ExitPrices[[#This Row],[Raw CWD - Base Model]:[Raw CWD - Base Model]])/ExitPrices[[#This Row],[Raw CWD - Base Model]:[Raw CWD - Base Model]]</f>
        <v>0.11111111111111126</v>
      </c>
    </row>
    <row r="106" spans="1:6" x14ac:dyDescent="0.2">
      <c r="A106" s="7" t="s">
        <v>130</v>
      </c>
      <c r="B106" s="8">
        <f>(ExitPrices[[#This Row],[Raw CWD - Base Model]]-ExitPrices[[#This Row],[Raw CWD - Base Model]:[Raw CWD - Base Model]])/ExitPrices[[#This Row],[Raw CWD - Base Model]:[Raw CWD - Base Model]]</f>
        <v>0</v>
      </c>
      <c r="C106" s="8">
        <f>(ExitPrices[[#This Row],[Raw CWD - Revenue - 10% Increase ]]-ExitPrices[[#This Row],[Raw CWD - Base Model]:[Raw CWD - Base Model]])/ExitPrices[[#This Row],[Raw CWD - Base Model]:[Raw CWD - Base Model]]</f>
        <v>0.10000000000000034</v>
      </c>
      <c r="D106" s="8">
        <f>(ExitPrices[[#This Row],[Raw CWD - Revenue - 10% Decrease]]-ExitPrices[[#This Row],[Raw CWD - Base Model]:[Raw CWD - Base Model]])/ExitPrices[[#This Row],[Raw CWD - Base Model]:[Raw CWD - Base Model]]</f>
        <v>-9.9999999999999936E-2</v>
      </c>
      <c r="E106" s="8">
        <f>(ExitPrices[[#This Row],[Raw CWD - Capacity - 10% Increase]]-ExitPrices[[#This Row],[Raw CWD - Base Model]:[Raw CWD - Base Model]])/ExitPrices[[#This Row],[Raw CWD - Base Model]:[Raw CWD - Base Model]]</f>
        <v>-9.090909090909069E-2</v>
      </c>
      <c r="F106" s="8">
        <f>(ExitPrices[[#This Row],[Raw CWD - Capacity - 10% Decrease]]-ExitPrices[[#This Row],[Raw CWD - Base Model]:[Raw CWD - Base Model]])/ExitPrices[[#This Row],[Raw CWD - Base Model]:[Raw CWD - Base Model]]</f>
        <v>0.11111111111111187</v>
      </c>
    </row>
    <row r="107" spans="1:6" x14ac:dyDescent="0.2">
      <c r="A107" s="7" t="s">
        <v>131</v>
      </c>
      <c r="B107" s="8">
        <f>(ExitPrices[[#This Row],[Raw CWD - Base Model]]-ExitPrices[[#This Row],[Raw CWD - Base Model]:[Raw CWD - Base Model]])/ExitPrices[[#This Row],[Raw CWD - Base Model]:[Raw CWD - Base Model]]</f>
        <v>0</v>
      </c>
      <c r="C107" s="8">
        <f>(ExitPrices[[#This Row],[Raw CWD - Revenue - 10% Increase ]]-ExitPrices[[#This Row],[Raw CWD - Base Model]:[Raw CWD - Base Model]])/ExitPrices[[#This Row],[Raw CWD - Base Model]:[Raw CWD - Base Model]]</f>
        <v>0.10000000000000034</v>
      </c>
      <c r="D107" s="8">
        <f>(ExitPrices[[#This Row],[Raw CWD - Revenue - 10% Decrease]]-ExitPrices[[#This Row],[Raw CWD - Base Model]:[Raw CWD - Base Model]])/ExitPrices[[#This Row],[Raw CWD - Base Model]:[Raw CWD - Base Model]]</f>
        <v>-9.9999999999999936E-2</v>
      </c>
      <c r="E107" s="8">
        <f>(ExitPrices[[#This Row],[Raw CWD - Capacity - 10% Increase]]-ExitPrices[[#This Row],[Raw CWD - Base Model]:[Raw CWD - Base Model]])/ExitPrices[[#This Row],[Raw CWD - Base Model]:[Raw CWD - Base Model]]</f>
        <v>-9.090909090909069E-2</v>
      </c>
      <c r="F107" s="8">
        <f>(ExitPrices[[#This Row],[Raw CWD - Capacity - 10% Decrease]]-ExitPrices[[#This Row],[Raw CWD - Base Model]:[Raw CWD - Base Model]])/ExitPrices[[#This Row],[Raw CWD - Base Model]:[Raw CWD - Base Model]]</f>
        <v>0.11111111111111167</v>
      </c>
    </row>
    <row r="108" spans="1:6" x14ac:dyDescent="0.2">
      <c r="A108" s="7" t="s">
        <v>132</v>
      </c>
      <c r="B108" s="8">
        <f>(ExitPrices[[#This Row],[Raw CWD - Base Model]]-ExitPrices[[#This Row],[Raw CWD - Base Model]:[Raw CWD - Base Model]])/ExitPrices[[#This Row],[Raw CWD - Base Model]:[Raw CWD - Base Model]]</f>
        <v>0</v>
      </c>
      <c r="C108" s="8">
        <f>(ExitPrices[[#This Row],[Raw CWD - Revenue - 10% Increase ]]-ExitPrices[[#This Row],[Raw CWD - Base Model]:[Raw CWD - Base Model]])/ExitPrices[[#This Row],[Raw CWD - Base Model]:[Raw CWD - Base Model]]</f>
        <v>0.10000000000000023</v>
      </c>
      <c r="D108" s="8">
        <f>(ExitPrices[[#This Row],[Raw CWD - Revenue - 10% Decrease]]-ExitPrices[[#This Row],[Raw CWD - Base Model]:[Raw CWD - Base Model]])/ExitPrices[[#This Row],[Raw CWD - Base Model]:[Raw CWD - Base Model]]</f>
        <v>-0.1</v>
      </c>
      <c r="E108" s="8">
        <f>(ExitPrices[[#This Row],[Raw CWD - Capacity - 10% Increase]]-ExitPrices[[#This Row],[Raw CWD - Base Model]:[Raw CWD - Base Model]])/ExitPrices[[#This Row],[Raw CWD - Base Model]:[Raw CWD - Base Model]]</f>
        <v>-9.0909090909091175E-2</v>
      </c>
      <c r="F108" s="8">
        <f>(ExitPrices[[#This Row],[Raw CWD - Capacity - 10% Decrease]]-ExitPrices[[#This Row],[Raw CWD - Base Model]:[Raw CWD - Base Model]])/ExitPrices[[#This Row],[Raw CWD - Base Model]:[Raw CWD - Base Model]]</f>
        <v>0.11111111111111122</v>
      </c>
    </row>
    <row r="109" spans="1:6" x14ac:dyDescent="0.2">
      <c r="A109" s="7" t="s">
        <v>133</v>
      </c>
      <c r="B109" s="8">
        <f>(ExitPrices[[#This Row],[Raw CWD - Base Model]]-ExitPrices[[#This Row],[Raw CWD - Base Model]:[Raw CWD - Base Model]])/ExitPrices[[#This Row],[Raw CWD - Base Model]:[Raw CWD - Base Model]]</f>
        <v>0</v>
      </c>
      <c r="C109" s="8">
        <f>(ExitPrices[[#This Row],[Raw CWD - Revenue - 10% Increase ]]-ExitPrices[[#This Row],[Raw CWD - Base Model]:[Raw CWD - Base Model]])/ExitPrices[[#This Row],[Raw CWD - Base Model]:[Raw CWD - Base Model]]</f>
        <v>0.1000000000000002</v>
      </c>
      <c r="D109" s="8">
        <f>(ExitPrices[[#This Row],[Raw CWD - Revenue - 10% Decrease]]-ExitPrices[[#This Row],[Raw CWD - Base Model]:[Raw CWD - Base Model]])/ExitPrices[[#This Row],[Raw CWD - Base Model]:[Raw CWD - Base Model]]</f>
        <v>-0.10000000000000005</v>
      </c>
      <c r="E109" s="8">
        <f>(ExitPrices[[#This Row],[Raw CWD - Capacity - 10% Increase]]-ExitPrices[[#This Row],[Raw CWD - Base Model]:[Raw CWD - Base Model]])/ExitPrices[[#This Row],[Raw CWD - Base Model]:[Raw CWD - Base Model]]</f>
        <v>-9.0909090909091023E-2</v>
      </c>
      <c r="F109" s="8">
        <f>(ExitPrices[[#This Row],[Raw CWD - Capacity - 10% Decrease]]-ExitPrices[[#This Row],[Raw CWD - Base Model]:[Raw CWD - Base Model]])/ExitPrices[[#This Row],[Raw CWD - Base Model]:[Raw CWD - Base Model]]</f>
        <v>0.11111111111111131</v>
      </c>
    </row>
    <row r="110" spans="1:6" x14ac:dyDescent="0.2">
      <c r="A110" s="7" t="s">
        <v>134</v>
      </c>
      <c r="B110" s="8">
        <f>(ExitPrices[[#This Row],[Raw CWD - Base Model]]-ExitPrices[[#This Row],[Raw CWD - Base Model]:[Raw CWD - Base Model]])/ExitPrices[[#This Row],[Raw CWD - Base Model]:[Raw CWD - Base Model]]</f>
        <v>0</v>
      </c>
      <c r="C110" s="8">
        <f>(ExitPrices[[#This Row],[Raw CWD - Revenue - 10% Increase ]]-ExitPrices[[#This Row],[Raw CWD - Base Model]:[Raw CWD - Base Model]])/ExitPrices[[#This Row],[Raw CWD - Base Model]:[Raw CWD - Base Model]]</f>
        <v>0.10000000000000009</v>
      </c>
      <c r="D110" s="8">
        <f>(ExitPrices[[#This Row],[Raw CWD - Revenue - 10% Decrease]]-ExitPrices[[#This Row],[Raw CWD - Base Model]:[Raw CWD - Base Model]])/ExitPrices[[#This Row],[Raw CWD - Base Model]:[Raw CWD - Base Model]]</f>
        <v>-0.10000000000000023</v>
      </c>
      <c r="E110" s="8">
        <f>(ExitPrices[[#This Row],[Raw CWD - Capacity - 10% Increase]]-ExitPrices[[#This Row],[Raw CWD - Base Model]:[Raw CWD - Base Model]])/ExitPrices[[#This Row],[Raw CWD - Base Model]:[Raw CWD - Base Model]]</f>
        <v>-9.0909090909090995E-2</v>
      </c>
      <c r="F110" s="8">
        <f>(ExitPrices[[#This Row],[Raw CWD - Capacity - 10% Decrease]]-ExitPrices[[#This Row],[Raw CWD - Base Model]:[Raw CWD - Base Model]])/ExitPrices[[#This Row],[Raw CWD - Base Model]:[Raw CWD - Base Model]]</f>
        <v>0.11111111111111106</v>
      </c>
    </row>
    <row r="111" spans="1:6" x14ac:dyDescent="0.2">
      <c r="A111" s="7" t="s">
        <v>135</v>
      </c>
      <c r="B111" s="8">
        <f>(ExitPrices[[#This Row],[Raw CWD - Base Model]]-ExitPrices[[#This Row],[Raw CWD - Base Model]:[Raw CWD - Base Model]])/ExitPrices[[#This Row],[Raw CWD - Base Model]:[Raw CWD - Base Model]]</f>
        <v>0</v>
      </c>
      <c r="C111" s="8">
        <f>(ExitPrices[[#This Row],[Raw CWD - Revenue - 10% Increase ]]-ExitPrices[[#This Row],[Raw CWD - Base Model]:[Raw CWD - Base Model]])/ExitPrices[[#This Row],[Raw CWD - Base Model]:[Raw CWD - Base Model]]</f>
        <v>0.1000000000000002</v>
      </c>
      <c r="D111" s="8">
        <f>(ExitPrices[[#This Row],[Raw CWD - Revenue - 10% Decrease]]-ExitPrices[[#This Row],[Raw CWD - Base Model]:[Raw CWD - Base Model]])/ExitPrices[[#This Row],[Raw CWD - Base Model]:[Raw CWD - Base Model]]</f>
        <v>-0.10000000000000006</v>
      </c>
      <c r="E111" s="8">
        <f>(ExitPrices[[#This Row],[Raw CWD - Capacity - 10% Increase]]-ExitPrices[[#This Row],[Raw CWD - Base Model]:[Raw CWD - Base Model]])/ExitPrices[[#This Row],[Raw CWD - Base Model]:[Raw CWD - Base Model]]</f>
        <v>-9.0909090909091175E-2</v>
      </c>
      <c r="F111" s="8">
        <f>(ExitPrices[[#This Row],[Raw CWD - Capacity - 10% Decrease]]-ExitPrices[[#This Row],[Raw CWD - Base Model]:[Raw CWD - Base Model]])/ExitPrices[[#This Row],[Raw CWD - Base Model]:[Raw CWD - Base Model]]</f>
        <v>0.1111111111111112</v>
      </c>
    </row>
    <row r="112" spans="1:6" x14ac:dyDescent="0.2">
      <c r="A112" s="7" t="s">
        <v>136</v>
      </c>
      <c r="B112" s="8">
        <f>(ExitPrices[[#This Row],[Raw CWD - Base Model]]-ExitPrices[[#This Row],[Raw CWD - Base Model]:[Raw CWD - Base Model]])/ExitPrices[[#This Row],[Raw CWD - Base Model]:[Raw CWD - Base Model]]</f>
        <v>0</v>
      </c>
      <c r="C112" s="8">
        <f>(ExitPrices[[#This Row],[Raw CWD - Revenue - 10% Increase ]]-ExitPrices[[#This Row],[Raw CWD - Base Model]:[Raw CWD - Base Model]])/ExitPrices[[#This Row],[Raw CWD - Base Model]:[Raw CWD - Base Model]]</f>
        <v>0.10000000000000019</v>
      </c>
      <c r="D112" s="8">
        <f>(ExitPrices[[#This Row],[Raw CWD - Revenue - 10% Decrease]]-ExitPrices[[#This Row],[Raw CWD - Base Model]:[Raw CWD - Base Model]])/ExitPrices[[#This Row],[Raw CWD - Base Model]:[Raw CWD - Base Model]]</f>
        <v>-0.10000000000000005</v>
      </c>
      <c r="E112" s="8">
        <f>(ExitPrices[[#This Row],[Raw CWD - Capacity - 10% Increase]]-ExitPrices[[#This Row],[Raw CWD - Base Model]:[Raw CWD - Base Model]])/ExitPrices[[#This Row],[Raw CWD - Base Model]:[Raw CWD - Base Model]]</f>
        <v>-9.0909090909090995E-2</v>
      </c>
      <c r="F112" s="8">
        <f>(ExitPrices[[#This Row],[Raw CWD - Capacity - 10% Decrease]]-ExitPrices[[#This Row],[Raw CWD - Base Model]:[Raw CWD - Base Model]])/ExitPrices[[#This Row],[Raw CWD - Base Model]:[Raw CWD - Base Model]]</f>
        <v>0.11111111111111133</v>
      </c>
    </row>
    <row r="113" spans="1:6" x14ac:dyDescent="0.2">
      <c r="A113" s="7" t="s">
        <v>137</v>
      </c>
      <c r="B113" s="8">
        <f>(ExitPrices[[#This Row],[Raw CWD - Base Model]]-ExitPrices[[#This Row],[Raw CWD - Base Model]:[Raw CWD - Base Model]])/ExitPrices[[#This Row],[Raw CWD - Base Model]:[Raw CWD - Base Model]]</f>
        <v>0</v>
      </c>
      <c r="C113" s="8">
        <f>(ExitPrices[[#This Row],[Raw CWD - Revenue - 10% Increase ]]-ExitPrices[[#This Row],[Raw CWD - Base Model]:[Raw CWD - Base Model]])/ExitPrices[[#This Row],[Raw CWD - Base Model]:[Raw CWD - Base Model]]</f>
        <v>0.1000000000000001</v>
      </c>
      <c r="D113" s="8">
        <f>(ExitPrices[[#This Row],[Raw CWD - Revenue - 10% Decrease]]-ExitPrices[[#This Row],[Raw CWD - Base Model]:[Raw CWD - Base Model]])/ExitPrices[[#This Row],[Raw CWD - Base Model]:[Raw CWD - Base Model]]</f>
        <v>-0.1</v>
      </c>
      <c r="E113" s="8">
        <f>(ExitPrices[[#This Row],[Raw CWD - Capacity - 10% Increase]]-ExitPrices[[#This Row],[Raw CWD - Base Model]:[Raw CWD - Base Model]])/ExitPrices[[#This Row],[Raw CWD - Base Model]:[Raw CWD - Base Model]]</f>
        <v>-9.0909090909090967E-2</v>
      </c>
      <c r="F113" s="8">
        <f>(ExitPrices[[#This Row],[Raw CWD - Capacity - 10% Decrease]]-ExitPrices[[#This Row],[Raw CWD - Base Model]:[Raw CWD - Base Model]])/ExitPrices[[#This Row],[Raw CWD - Base Model]:[Raw CWD - Base Model]]</f>
        <v>0.1111111111111111</v>
      </c>
    </row>
    <row r="114" spans="1:6" x14ac:dyDescent="0.2">
      <c r="A114" s="7" t="s">
        <v>138</v>
      </c>
      <c r="B114" s="8">
        <f>(ExitPrices[[#This Row],[Raw CWD - Base Model]]-ExitPrices[[#This Row],[Raw CWD - Base Model]:[Raw CWD - Base Model]])/ExitPrices[[#This Row],[Raw CWD - Base Model]:[Raw CWD - Base Model]]</f>
        <v>0</v>
      </c>
      <c r="C114" s="8">
        <f>(ExitPrices[[#This Row],[Raw CWD - Revenue - 10% Increase ]]-ExitPrices[[#This Row],[Raw CWD - Base Model]:[Raw CWD - Base Model]])/ExitPrices[[#This Row],[Raw CWD - Base Model]:[Raw CWD - Base Model]]</f>
        <v>0.10000000000000005</v>
      </c>
      <c r="D114" s="8">
        <f>(ExitPrices[[#This Row],[Raw CWD - Revenue - 10% Decrease]]-ExitPrices[[#This Row],[Raw CWD - Base Model]:[Raw CWD - Base Model]])/ExitPrices[[#This Row],[Raw CWD - Base Model]:[Raw CWD - Base Model]]</f>
        <v>-0.10000000000000005</v>
      </c>
      <c r="E114" s="8">
        <f>(ExitPrices[[#This Row],[Raw CWD - Capacity - 10% Increase]]-ExitPrices[[#This Row],[Raw CWD - Base Model]:[Raw CWD - Base Model]])/ExitPrices[[#This Row],[Raw CWD - Base Model]:[Raw CWD - Base Model]]</f>
        <v>-9.0909090909091009E-2</v>
      </c>
      <c r="F114" s="8">
        <f>(ExitPrices[[#This Row],[Raw CWD - Capacity - 10% Decrease]]-ExitPrices[[#This Row],[Raw CWD - Base Model]:[Raw CWD - Base Model]])/ExitPrices[[#This Row],[Raw CWD - Base Model]:[Raw CWD - Base Model]]</f>
        <v>0.11111111111111115</v>
      </c>
    </row>
    <row r="115" spans="1:6" x14ac:dyDescent="0.2">
      <c r="A115" s="7" t="s">
        <v>139</v>
      </c>
      <c r="B115" s="8">
        <f>(ExitPrices[[#This Row],[Raw CWD - Base Model]]-ExitPrices[[#This Row],[Raw CWD - Base Model]:[Raw CWD - Base Model]])/ExitPrices[[#This Row],[Raw CWD - Base Model]:[Raw CWD - Base Model]]</f>
        <v>0</v>
      </c>
      <c r="C115" s="8">
        <f>(ExitPrices[[#This Row],[Raw CWD - Revenue - 10% Increase ]]-ExitPrices[[#This Row],[Raw CWD - Base Model]:[Raw CWD - Base Model]])/ExitPrices[[#This Row],[Raw CWD - Base Model]:[Raw CWD - Base Model]]</f>
        <v>0.10000000000000021</v>
      </c>
      <c r="D115" s="8">
        <f>(ExitPrices[[#This Row],[Raw CWD - Revenue - 10% Decrease]]-ExitPrices[[#This Row],[Raw CWD - Base Model]:[Raw CWD - Base Model]])/ExitPrices[[#This Row],[Raw CWD - Base Model]:[Raw CWD - Base Model]]</f>
        <v>-0.10000000000000009</v>
      </c>
      <c r="E115" s="8">
        <f>(ExitPrices[[#This Row],[Raw CWD - Capacity - 10% Increase]]-ExitPrices[[#This Row],[Raw CWD - Base Model]:[Raw CWD - Base Model]])/ExitPrices[[#This Row],[Raw CWD - Base Model]:[Raw CWD - Base Model]]</f>
        <v>-9.0909090909091064E-2</v>
      </c>
      <c r="F115" s="8">
        <f>(ExitPrices[[#This Row],[Raw CWD - Capacity - 10% Decrease]]-ExitPrices[[#This Row],[Raw CWD - Base Model]:[Raw CWD - Base Model]])/ExitPrices[[#This Row],[Raw CWD - Base Model]:[Raw CWD - Base Model]]</f>
        <v>0.11111111111111126</v>
      </c>
    </row>
    <row r="116" spans="1:6" x14ac:dyDescent="0.2">
      <c r="A116" s="7" t="s">
        <v>140</v>
      </c>
      <c r="B116" s="8">
        <f>(ExitPrices[[#This Row],[Raw CWD - Base Model]]-ExitPrices[[#This Row],[Raw CWD - Base Model]:[Raw CWD - Base Model]])/ExitPrices[[#This Row],[Raw CWD - Base Model]:[Raw CWD - Base Model]]</f>
        <v>0</v>
      </c>
      <c r="C116" s="8">
        <f>(ExitPrices[[#This Row],[Raw CWD - Revenue - 10% Increase ]]-ExitPrices[[#This Row],[Raw CWD - Base Model]:[Raw CWD - Base Model]])/ExitPrices[[#This Row],[Raw CWD - Base Model]:[Raw CWD - Base Model]]</f>
        <v>0.10000000000000023</v>
      </c>
      <c r="D116" s="8">
        <f>(ExitPrices[[#This Row],[Raw CWD - Revenue - 10% Decrease]]-ExitPrices[[#This Row],[Raw CWD - Base Model]:[Raw CWD - Base Model]])/ExitPrices[[#This Row],[Raw CWD - Base Model]:[Raw CWD - Base Model]]</f>
        <v>-9.9999999999999978E-2</v>
      </c>
      <c r="E116" s="8">
        <f>(ExitPrices[[#This Row],[Raw CWD - Capacity - 10% Increase]]-ExitPrices[[#This Row],[Raw CWD - Base Model]:[Raw CWD - Base Model]])/ExitPrices[[#This Row],[Raw CWD - Base Model]:[Raw CWD - Base Model]]</f>
        <v>-9.0909090909090814E-2</v>
      </c>
      <c r="F116" s="8">
        <f>(ExitPrices[[#This Row],[Raw CWD - Capacity - 10% Decrease]]-ExitPrices[[#This Row],[Raw CWD - Base Model]:[Raw CWD - Base Model]])/ExitPrices[[#This Row],[Raw CWD - Base Model]:[Raw CWD - Base Model]]</f>
        <v>0.11111111111111138</v>
      </c>
    </row>
    <row r="117" spans="1:6" x14ac:dyDescent="0.2">
      <c r="A117" s="7" t="s">
        <v>141</v>
      </c>
      <c r="B117" s="8">
        <f>(ExitPrices[[#This Row],[Raw CWD - Base Model]]-ExitPrices[[#This Row],[Raw CWD - Base Model]:[Raw CWD - Base Model]])/ExitPrices[[#This Row],[Raw CWD - Base Model]:[Raw CWD - Base Model]]</f>
        <v>0</v>
      </c>
      <c r="C117" s="8">
        <f>(ExitPrices[[#This Row],[Raw CWD - Revenue - 10% Increase ]]-ExitPrices[[#This Row],[Raw CWD - Base Model]:[Raw CWD - Base Model]])/ExitPrices[[#This Row],[Raw CWD - Base Model]:[Raw CWD - Base Model]]</f>
        <v>0.10000000000000035</v>
      </c>
      <c r="D117" s="8">
        <f>(ExitPrices[[#This Row],[Raw CWD - Revenue - 10% Decrease]]-ExitPrices[[#This Row],[Raw CWD - Base Model]:[Raw CWD - Base Model]])/ExitPrices[[#This Row],[Raw CWD - Base Model]:[Raw CWD - Base Model]]</f>
        <v>-9.9999999999999756E-2</v>
      </c>
      <c r="E117" s="8">
        <f>(ExitPrices[[#This Row],[Raw CWD - Capacity - 10% Increase]]-ExitPrices[[#This Row],[Raw CWD - Base Model]:[Raw CWD - Base Model]])/ExitPrices[[#This Row],[Raw CWD - Base Model]:[Raw CWD - Base Model]]</f>
        <v>-9.0909090909090856E-2</v>
      </c>
      <c r="F117" s="8">
        <f>(ExitPrices[[#This Row],[Raw CWD - Capacity - 10% Decrease]]-ExitPrices[[#This Row],[Raw CWD - Base Model]:[Raw CWD - Base Model]])/ExitPrices[[#This Row],[Raw CWD - Base Model]:[Raw CWD - Base Model]]</f>
        <v>0.1111111111111118</v>
      </c>
    </row>
    <row r="118" spans="1:6" x14ac:dyDescent="0.2">
      <c r="A118" s="7" t="s">
        <v>142</v>
      </c>
      <c r="B118" s="8">
        <f>(ExitPrices[[#This Row],[Raw CWD - Base Model]]-ExitPrices[[#This Row],[Raw CWD - Base Model]:[Raw CWD - Base Model]])/ExitPrices[[#This Row],[Raw CWD - Base Model]:[Raw CWD - Base Model]]</f>
        <v>0</v>
      </c>
      <c r="C118" s="8">
        <f>(ExitPrices[[#This Row],[Raw CWD - Revenue - 10% Increase ]]-ExitPrices[[#This Row],[Raw CWD - Base Model]:[Raw CWD - Base Model]])/ExitPrices[[#This Row],[Raw CWD - Base Model]:[Raw CWD - Base Model]]</f>
        <v>0.10000000000000019</v>
      </c>
      <c r="D118" s="8">
        <f>(ExitPrices[[#This Row],[Raw CWD - Revenue - 10% Decrease]]-ExitPrices[[#This Row],[Raw CWD - Base Model]:[Raw CWD - Base Model]])/ExitPrices[[#This Row],[Raw CWD - Base Model]:[Raw CWD - Base Model]]</f>
        <v>-9.9999999999999978E-2</v>
      </c>
      <c r="E118" s="8">
        <f>(ExitPrices[[#This Row],[Raw CWD - Capacity - 10% Increase]]-ExitPrices[[#This Row],[Raw CWD - Base Model]:[Raw CWD - Base Model]])/ExitPrices[[#This Row],[Raw CWD - Base Model]:[Raw CWD - Base Model]]</f>
        <v>-9.0909090909090967E-2</v>
      </c>
      <c r="F118" s="8">
        <f>(ExitPrices[[#This Row],[Raw CWD - Capacity - 10% Decrease]]-ExitPrices[[#This Row],[Raw CWD - Base Model]:[Raw CWD - Base Model]])/ExitPrices[[#This Row],[Raw CWD - Base Model]:[Raw CWD - Base Model]]</f>
        <v>0.11111111111111134</v>
      </c>
    </row>
    <row r="119" spans="1:6" x14ac:dyDescent="0.2">
      <c r="A119" s="7" t="s">
        <v>143</v>
      </c>
      <c r="B119" s="8">
        <f>(ExitPrices[[#This Row],[Raw CWD - Base Model]]-ExitPrices[[#This Row],[Raw CWD - Base Model]:[Raw CWD - Base Model]])/ExitPrices[[#This Row],[Raw CWD - Base Model]:[Raw CWD - Base Model]]</f>
        <v>0</v>
      </c>
      <c r="C119" s="8">
        <f>(ExitPrices[[#This Row],[Raw CWD - Revenue - 10% Increase ]]-ExitPrices[[#This Row],[Raw CWD - Base Model]:[Raw CWD - Base Model]])/ExitPrices[[#This Row],[Raw CWD - Base Model]:[Raw CWD - Base Model]]</f>
        <v>0.10000000000000014</v>
      </c>
      <c r="D119" s="8">
        <f>(ExitPrices[[#This Row],[Raw CWD - Revenue - 10% Decrease]]-ExitPrices[[#This Row],[Raw CWD - Base Model]:[Raw CWD - Base Model]])/ExitPrices[[#This Row],[Raw CWD - Base Model]:[Raw CWD - Base Model]]</f>
        <v>-0.10000000000000002</v>
      </c>
      <c r="E119" s="8">
        <f>(ExitPrices[[#This Row],[Raw CWD - Capacity - 10% Increase]]-ExitPrices[[#This Row],[Raw CWD - Base Model]:[Raw CWD - Base Model]])/ExitPrices[[#This Row],[Raw CWD - Base Model]:[Raw CWD - Base Model]]</f>
        <v>-9.0909090909090925E-2</v>
      </c>
      <c r="F119" s="8">
        <f>(ExitPrices[[#This Row],[Raw CWD - Capacity - 10% Decrease]]-ExitPrices[[#This Row],[Raw CWD - Base Model]:[Raw CWD - Base Model]])/ExitPrices[[#This Row],[Raw CWD - Base Model]:[Raw CWD - Base Model]]</f>
        <v>0.11111111111111113</v>
      </c>
    </row>
    <row r="120" spans="1:6" x14ac:dyDescent="0.2">
      <c r="A120" s="7" t="s">
        <v>144</v>
      </c>
      <c r="B120" s="8">
        <f>(ExitPrices[[#This Row],[Raw CWD - Base Model]]-ExitPrices[[#This Row],[Raw CWD - Base Model]:[Raw CWD - Base Model]])/ExitPrices[[#This Row],[Raw CWD - Base Model]:[Raw CWD - Base Model]]</f>
        <v>0</v>
      </c>
      <c r="C120" s="8">
        <f>(ExitPrices[[#This Row],[Raw CWD - Revenue - 10% Increase ]]-ExitPrices[[#This Row],[Raw CWD - Base Model]:[Raw CWD - Base Model]])/ExitPrices[[#This Row],[Raw CWD - Base Model]:[Raw CWD - Base Model]]</f>
        <v>0.10000000000000028</v>
      </c>
      <c r="D120" s="8">
        <f>(ExitPrices[[#This Row],[Raw CWD - Revenue - 10% Decrease]]-ExitPrices[[#This Row],[Raw CWD - Base Model]:[Raw CWD - Base Model]])/ExitPrices[[#This Row],[Raw CWD - Base Model]:[Raw CWD - Base Model]]</f>
        <v>-9.9999999999999908E-2</v>
      </c>
      <c r="E120" s="8">
        <f>(ExitPrices[[#This Row],[Raw CWD - Capacity - 10% Increase]]-ExitPrices[[#This Row],[Raw CWD - Base Model]:[Raw CWD - Base Model]])/ExitPrices[[#This Row],[Raw CWD - Base Model]:[Raw CWD - Base Model]]</f>
        <v>-9.0909090909090898E-2</v>
      </c>
      <c r="F120" s="8">
        <f>(ExitPrices[[#This Row],[Raw CWD - Capacity - 10% Decrease]]-ExitPrices[[#This Row],[Raw CWD - Base Model]:[Raw CWD - Base Model]])/ExitPrices[[#This Row],[Raw CWD - Base Model]:[Raw CWD - Base Model]]</f>
        <v>0.11111111111111138</v>
      </c>
    </row>
    <row r="121" spans="1:6" x14ac:dyDescent="0.2">
      <c r="A121" s="7" t="s">
        <v>145</v>
      </c>
      <c r="B121" s="8">
        <f>(ExitPrices[[#This Row],[Raw CWD - Base Model]]-ExitPrices[[#This Row],[Raw CWD - Base Model]:[Raw CWD - Base Model]])/ExitPrices[[#This Row],[Raw CWD - Base Model]:[Raw CWD - Base Model]]</f>
        <v>0</v>
      </c>
      <c r="C121" s="8">
        <f>(ExitPrices[[#This Row],[Raw CWD - Revenue - 10% Increase ]]-ExitPrices[[#This Row],[Raw CWD - Base Model]:[Raw CWD - Base Model]])/ExitPrices[[#This Row],[Raw CWD - Base Model]:[Raw CWD - Base Model]]</f>
        <v>0.10000000000000002</v>
      </c>
      <c r="D121" s="8">
        <f>(ExitPrices[[#This Row],[Raw CWD - Revenue - 10% Decrease]]-ExitPrices[[#This Row],[Raw CWD - Base Model]:[Raw CWD - Base Model]])/ExitPrices[[#This Row],[Raw CWD - Base Model]:[Raw CWD - Base Model]]</f>
        <v>-0.10000000000000002</v>
      </c>
      <c r="E121" s="8">
        <f>(ExitPrices[[#This Row],[Raw CWD - Capacity - 10% Increase]]-ExitPrices[[#This Row],[Raw CWD - Base Model]:[Raw CWD - Base Model]])/ExitPrices[[#This Row],[Raw CWD - Base Model]:[Raw CWD - Base Model]]</f>
        <v>-9.0909090909091023E-2</v>
      </c>
      <c r="F121" s="8">
        <f>(ExitPrices[[#This Row],[Raw CWD - Capacity - 10% Decrease]]-ExitPrices[[#This Row],[Raw CWD - Base Model]:[Raw CWD - Base Model]])/ExitPrices[[#This Row],[Raw CWD - Base Model]:[Raw CWD - Base Model]]</f>
        <v>0.11111111111111123</v>
      </c>
    </row>
    <row r="122" spans="1:6" x14ac:dyDescent="0.2">
      <c r="A122" s="7" t="s">
        <v>146</v>
      </c>
      <c r="B122" s="8">
        <f>(ExitPrices[[#This Row],[Raw CWD - Base Model]]-ExitPrices[[#This Row],[Raw CWD - Base Model]:[Raw CWD - Base Model]])/ExitPrices[[#This Row],[Raw CWD - Base Model]:[Raw CWD - Base Model]]</f>
        <v>0</v>
      </c>
      <c r="C122" s="8">
        <f>(ExitPrices[[#This Row],[Raw CWD - Revenue - 10% Increase ]]-ExitPrices[[#This Row],[Raw CWD - Base Model]:[Raw CWD - Base Model]])/ExitPrices[[#This Row],[Raw CWD - Base Model]:[Raw CWD - Base Model]]</f>
        <v>0.10000000000000017</v>
      </c>
      <c r="D122" s="8">
        <f>(ExitPrices[[#This Row],[Raw CWD - Revenue - 10% Decrease]]-ExitPrices[[#This Row],[Raw CWD - Base Model]:[Raw CWD - Base Model]])/ExitPrices[[#This Row],[Raw CWD - Base Model]:[Raw CWD - Base Model]]</f>
        <v>-0.10000000000000005</v>
      </c>
      <c r="E122" s="8">
        <f>(ExitPrices[[#This Row],[Raw CWD - Capacity - 10% Increase]]-ExitPrices[[#This Row],[Raw CWD - Base Model]:[Raw CWD - Base Model]])/ExitPrices[[#This Row],[Raw CWD - Base Model]:[Raw CWD - Base Model]]</f>
        <v>-9.090909090909112E-2</v>
      </c>
      <c r="F122" s="8">
        <f>(ExitPrices[[#This Row],[Raw CWD - Capacity - 10% Decrease]]-ExitPrices[[#This Row],[Raw CWD - Base Model]:[Raw CWD - Base Model]])/ExitPrices[[#This Row],[Raw CWD - Base Model]:[Raw CWD - Base Model]]</f>
        <v>0.11111111111111104</v>
      </c>
    </row>
    <row r="123" spans="1:6" x14ac:dyDescent="0.2">
      <c r="A123" s="7" t="s">
        <v>147</v>
      </c>
      <c r="B123" s="8">
        <f>(ExitPrices[[#This Row],[Raw CWD - Base Model]]-ExitPrices[[#This Row],[Raw CWD - Base Model]:[Raw CWD - Base Model]])/ExitPrices[[#This Row],[Raw CWD - Base Model]:[Raw CWD - Base Model]]</f>
        <v>0</v>
      </c>
      <c r="C123" s="8">
        <f>(ExitPrices[[#This Row],[Raw CWD - Revenue - 10% Increase ]]-ExitPrices[[#This Row],[Raw CWD - Base Model]:[Raw CWD - Base Model]])/ExitPrices[[#This Row],[Raw CWD - Base Model]:[Raw CWD - Base Model]]</f>
        <v>0.1</v>
      </c>
      <c r="D123" s="8">
        <f>(ExitPrices[[#This Row],[Raw CWD - Revenue - 10% Decrease]]-ExitPrices[[#This Row],[Raw CWD - Base Model]:[Raw CWD - Base Model]])/ExitPrices[[#This Row],[Raw CWD - Base Model]:[Raw CWD - Base Model]]</f>
        <v>-0.10000000000000012</v>
      </c>
      <c r="E123" s="8">
        <f>(ExitPrices[[#This Row],[Raw CWD - Capacity - 10% Increase]]-ExitPrices[[#This Row],[Raw CWD - Base Model]:[Raw CWD - Base Model]])/ExitPrices[[#This Row],[Raw CWD - Base Model]:[Raw CWD - Base Model]]</f>
        <v>-9.0909090909091314E-2</v>
      </c>
      <c r="F123" s="8">
        <f>(ExitPrices[[#This Row],[Raw CWD - Capacity - 10% Decrease]]-ExitPrices[[#This Row],[Raw CWD - Base Model]:[Raw CWD - Base Model]])/ExitPrices[[#This Row],[Raw CWD - Base Model]:[Raw CWD - Base Model]]</f>
        <v>0.11111111111111109</v>
      </c>
    </row>
    <row r="124" spans="1:6" x14ac:dyDescent="0.2">
      <c r="A124" s="7" t="s">
        <v>148</v>
      </c>
      <c r="B124" s="8">
        <f>(ExitPrices[[#This Row],[Raw CWD - Base Model]]-ExitPrices[[#This Row],[Raw CWD - Base Model]:[Raw CWD - Base Model]])/ExitPrices[[#This Row],[Raw CWD - Base Model]:[Raw CWD - Base Model]]</f>
        <v>0</v>
      </c>
      <c r="C124" s="8">
        <f>(ExitPrices[[#This Row],[Raw CWD - Revenue - 10% Increase ]]-ExitPrices[[#This Row],[Raw CWD - Base Model]:[Raw CWD - Base Model]])/ExitPrices[[#This Row],[Raw CWD - Base Model]:[Raw CWD - Base Model]]</f>
        <v>0.10000000000000021</v>
      </c>
      <c r="D124" s="8">
        <f>(ExitPrices[[#This Row],[Raw CWD - Revenue - 10% Decrease]]-ExitPrices[[#This Row],[Raw CWD - Base Model]:[Raw CWD - Base Model]])/ExitPrices[[#This Row],[Raw CWD - Base Model]:[Raw CWD - Base Model]]</f>
        <v>-9.9999999999999992E-2</v>
      </c>
      <c r="E124" s="8">
        <f>(ExitPrices[[#This Row],[Raw CWD - Capacity - 10% Increase]]-ExitPrices[[#This Row],[Raw CWD - Base Model]:[Raw CWD - Base Model]])/ExitPrices[[#This Row],[Raw CWD - Base Model]:[Raw CWD - Base Model]]</f>
        <v>-9.0909090909090898E-2</v>
      </c>
      <c r="F124" s="8">
        <f>(ExitPrices[[#This Row],[Raw CWD - Capacity - 10% Decrease]]-ExitPrices[[#This Row],[Raw CWD - Base Model]:[Raw CWD - Base Model]])/ExitPrices[[#This Row],[Raw CWD - Base Model]:[Raw CWD - Base Model]]</f>
        <v>0.11111111111111137</v>
      </c>
    </row>
    <row r="125" spans="1:6" x14ac:dyDescent="0.2">
      <c r="A125" s="7" t="s">
        <v>149</v>
      </c>
      <c r="B125" s="8">
        <f>(ExitPrices[[#This Row],[Raw CWD - Base Model]]-ExitPrices[[#This Row],[Raw CWD - Base Model]:[Raw CWD - Base Model]])/ExitPrices[[#This Row],[Raw CWD - Base Model]:[Raw CWD - Base Model]]</f>
        <v>0</v>
      </c>
      <c r="C125" s="8">
        <f>(ExitPrices[[#This Row],[Raw CWD - Revenue - 10% Increase ]]-ExitPrices[[#This Row],[Raw CWD - Base Model]:[Raw CWD - Base Model]])/ExitPrices[[#This Row],[Raw CWD - Base Model]:[Raw CWD - Base Model]]</f>
        <v>0.10000000000000024</v>
      </c>
      <c r="D125" s="8">
        <f>(ExitPrices[[#This Row],[Raw CWD - Revenue - 10% Decrease]]-ExitPrices[[#This Row],[Raw CWD - Base Model]:[Raw CWD - Base Model]])/ExitPrices[[#This Row],[Raw CWD - Base Model]:[Raw CWD - Base Model]]</f>
        <v>-0.10000000000000009</v>
      </c>
      <c r="E125" s="8">
        <f>(ExitPrices[[#This Row],[Raw CWD - Capacity - 10% Increase]]-ExitPrices[[#This Row],[Raw CWD - Base Model]:[Raw CWD - Base Model]])/ExitPrices[[#This Row],[Raw CWD - Base Model]:[Raw CWD - Base Model]]</f>
        <v>-9.0909090909090912E-2</v>
      </c>
      <c r="F125" s="8">
        <f>(ExitPrices[[#This Row],[Raw CWD - Capacity - 10% Decrease]]-ExitPrices[[#This Row],[Raw CWD - Base Model]:[Raw CWD - Base Model]])/ExitPrices[[#This Row],[Raw CWD - Base Model]:[Raw CWD - Base Model]]</f>
        <v>0.11111111111111133</v>
      </c>
    </row>
    <row r="126" spans="1:6" x14ac:dyDescent="0.2">
      <c r="A126" s="7" t="s">
        <v>150</v>
      </c>
      <c r="B126" s="8">
        <f>(ExitPrices[[#This Row],[Raw CWD - Base Model]]-ExitPrices[[#This Row],[Raw CWD - Base Model]:[Raw CWD - Base Model]])/ExitPrices[[#This Row],[Raw CWD - Base Model]:[Raw CWD - Base Model]]</f>
        <v>0</v>
      </c>
      <c r="C126" s="8">
        <f>(ExitPrices[[#This Row],[Raw CWD - Revenue - 10% Increase ]]-ExitPrices[[#This Row],[Raw CWD - Base Model]:[Raw CWD - Base Model]])/ExitPrices[[#This Row],[Raw CWD - Base Model]:[Raw CWD - Base Model]]</f>
        <v>0.10000000000000012</v>
      </c>
      <c r="D126" s="8">
        <f>(ExitPrices[[#This Row],[Raw CWD - Revenue - 10% Decrease]]-ExitPrices[[#This Row],[Raw CWD - Base Model]:[Raw CWD - Base Model]])/ExitPrices[[#This Row],[Raw CWD - Base Model]:[Raw CWD - Base Model]]</f>
        <v>-0.10000000000000012</v>
      </c>
      <c r="E126" s="8">
        <f>(ExitPrices[[#This Row],[Raw CWD - Capacity - 10% Increase]]-ExitPrices[[#This Row],[Raw CWD - Base Model]:[Raw CWD - Base Model]])/ExitPrices[[#This Row],[Raw CWD - Base Model]:[Raw CWD - Base Model]]</f>
        <v>-9.0909090909090939E-2</v>
      </c>
      <c r="F126" s="8">
        <f>(ExitPrices[[#This Row],[Raw CWD - Capacity - 10% Decrease]]-ExitPrices[[#This Row],[Raw CWD - Base Model]:[Raw CWD - Base Model]])/ExitPrices[[#This Row],[Raw CWD - Base Model]:[Raw CWD - Base Model]]</f>
        <v>0.1111111111111112</v>
      </c>
    </row>
    <row r="127" spans="1:6" x14ac:dyDescent="0.2">
      <c r="A127" s="7" t="s">
        <v>151</v>
      </c>
      <c r="B127" s="8">
        <f>(ExitPrices[[#This Row],[Raw CWD - Base Model]]-ExitPrices[[#This Row],[Raw CWD - Base Model]:[Raw CWD - Base Model]])/ExitPrices[[#This Row],[Raw CWD - Base Model]:[Raw CWD - Base Model]]</f>
        <v>0</v>
      </c>
      <c r="C127" s="8">
        <f>(ExitPrices[[#This Row],[Raw CWD - Revenue - 10% Increase ]]-ExitPrices[[#This Row],[Raw CWD - Base Model]:[Raw CWD - Base Model]])/ExitPrices[[#This Row],[Raw CWD - Base Model]:[Raw CWD - Base Model]]</f>
        <v>0.10000000000000013</v>
      </c>
      <c r="D127" s="8">
        <f>(ExitPrices[[#This Row],[Raw CWD - Revenue - 10% Decrease]]-ExitPrices[[#This Row],[Raw CWD - Base Model]:[Raw CWD - Base Model]])/ExitPrices[[#This Row],[Raw CWD - Base Model]:[Raw CWD - Base Model]]</f>
        <v>-0.1</v>
      </c>
      <c r="E127" s="8">
        <f>(ExitPrices[[#This Row],[Raw CWD - Capacity - 10% Increase]]-ExitPrices[[#This Row],[Raw CWD - Base Model]:[Raw CWD - Base Model]])/ExitPrices[[#This Row],[Raw CWD - Base Model]:[Raw CWD - Base Model]]</f>
        <v>-9.0909090909091078E-2</v>
      </c>
      <c r="F127" s="8">
        <f>(ExitPrices[[#This Row],[Raw CWD - Capacity - 10% Decrease]]-ExitPrices[[#This Row],[Raw CWD - Base Model]:[Raw CWD - Base Model]])/ExitPrices[[#This Row],[Raw CWD - Base Model]:[Raw CWD - Base Model]]</f>
        <v>0.11111111111111134</v>
      </c>
    </row>
    <row r="128" spans="1:6" x14ac:dyDescent="0.2">
      <c r="A128" s="7" t="s">
        <v>152</v>
      </c>
      <c r="B128" s="8">
        <f>(ExitPrices[[#This Row],[Raw CWD - Base Model]]-ExitPrices[[#This Row],[Raw CWD - Base Model]:[Raw CWD - Base Model]])/ExitPrices[[#This Row],[Raw CWD - Base Model]:[Raw CWD - Base Model]]</f>
        <v>0</v>
      </c>
      <c r="C128" s="8">
        <f>(ExitPrices[[#This Row],[Raw CWD - Revenue - 10% Increase ]]-ExitPrices[[#This Row],[Raw CWD - Base Model]:[Raw CWD - Base Model]])/ExitPrices[[#This Row],[Raw CWD - Base Model]:[Raw CWD - Base Model]]</f>
        <v>0.10000000000000019</v>
      </c>
      <c r="D128" s="8">
        <f>(ExitPrices[[#This Row],[Raw CWD - Revenue - 10% Decrease]]-ExitPrices[[#This Row],[Raw CWD - Base Model]:[Raw CWD - Base Model]])/ExitPrices[[#This Row],[Raw CWD - Base Model]:[Raw CWD - Base Model]]</f>
        <v>-9.9999999999999978E-2</v>
      </c>
      <c r="E128" s="8">
        <f>(ExitPrices[[#This Row],[Raw CWD - Capacity - 10% Increase]]-ExitPrices[[#This Row],[Raw CWD - Base Model]:[Raw CWD - Base Model]])/ExitPrices[[#This Row],[Raw CWD - Base Model]:[Raw CWD - Base Model]]</f>
        <v>-9.0909090909090856E-2</v>
      </c>
      <c r="F128" s="8">
        <f>(ExitPrices[[#This Row],[Raw CWD - Capacity - 10% Decrease]]-ExitPrices[[#This Row],[Raw CWD - Base Model]:[Raw CWD - Base Model]])/ExitPrices[[#This Row],[Raw CWD - Base Model]:[Raw CWD - Base Model]]</f>
        <v>0.11111111111111133</v>
      </c>
    </row>
    <row r="129" spans="1:6" x14ac:dyDescent="0.2">
      <c r="A129" s="7" t="s">
        <v>153</v>
      </c>
      <c r="B129" s="8">
        <f>(ExitPrices[[#This Row],[Raw CWD - Base Model]]-ExitPrices[[#This Row],[Raw CWD - Base Model]:[Raw CWD - Base Model]])/ExitPrices[[#This Row],[Raw CWD - Base Model]:[Raw CWD - Base Model]]</f>
        <v>0</v>
      </c>
      <c r="C129" s="8">
        <f>(ExitPrices[[#This Row],[Raw CWD - Revenue - 10% Increase ]]-ExitPrices[[#This Row],[Raw CWD - Base Model]:[Raw CWD - Base Model]])/ExitPrices[[#This Row],[Raw CWD - Base Model]:[Raw CWD - Base Model]]</f>
        <v>0.10000000000000026</v>
      </c>
      <c r="D129" s="8">
        <f>(ExitPrices[[#This Row],[Raw CWD - Revenue - 10% Decrease]]-ExitPrices[[#This Row],[Raw CWD - Base Model]:[Raw CWD - Base Model]])/ExitPrices[[#This Row],[Raw CWD - Base Model]:[Raw CWD - Base Model]]</f>
        <v>-0.10000000000000007</v>
      </c>
      <c r="E129" s="8">
        <f>(ExitPrices[[#This Row],[Raw CWD - Capacity - 10% Increase]]-ExitPrices[[#This Row],[Raw CWD - Base Model]:[Raw CWD - Base Model]])/ExitPrices[[#This Row],[Raw CWD - Base Model]:[Raw CWD - Base Model]]</f>
        <v>-9.0909090909091203E-2</v>
      </c>
      <c r="F129" s="8">
        <f>(ExitPrices[[#This Row],[Raw CWD - Capacity - 10% Decrease]]-ExitPrices[[#This Row],[Raw CWD - Base Model]:[Raw CWD - Base Model]])/ExitPrices[[#This Row],[Raw CWD - Base Model]:[Raw CWD - Base Model]]</f>
        <v>0.11111111111111134</v>
      </c>
    </row>
    <row r="130" spans="1:6" x14ac:dyDescent="0.2">
      <c r="A130" s="7" t="s">
        <v>154</v>
      </c>
      <c r="B130" s="8">
        <f>(ExitPrices[[#This Row],[Raw CWD - Base Model]]-ExitPrices[[#This Row],[Raw CWD - Base Model]:[Raw CWD - Base Model]])/ExitPrices[[#This Row],[Raw CWD - Base Model]:[Raw CWD - Base Model]]</f>
        <v>0</v>
      </c>
      <c r="C130" s="8">
        <f>(ExitPrices[[#This Row],[Raw CWD - Revenue - 10% Increase ]]-ExitPrices[[#This Row],[Raw CWD - Base Model]:[Raw CWD - Base Model]])/ExitPrices[[#This Row],[Raw CWD - Base Model]:[Raw CWD - Base Model]]</f>
        <v>0.1</v>
      </c>
      <c r="D130" s="8">
        <f>(ExitPrices[[#This Row],[Raw CWD - Revenue - 10% Decrease]]-ExitPrices[[#This Row],[Raw CWD - Base Model]:[Raw CWD - Base Model]])/ExitPrices[[#This Row],[Raw CWD - Base Model]:[Raw CWD - Base Model]]</f>
        <v>-0.1</v>
      </c>
      <c r="E130" s="8">
        <f>(ExitPrices[[#This Row],[Raw CWD - Capacity - 10% Increase]]-ExitPrices[[#This Row],[Raw CWD - Base Model]:[Raw CWD - Base Model]])/ExitPrices[[#This Row],[Raw CWD - Base Model]:[Raw CWD - Base Model]]</f>
        <v>-9.0909090909091064E-2</v>
      </c>
      <c r="F130" s="8">
        <f>(ExitPrices[[#This Row],[Raw CWD - Capacity - 10% Decrease]]-ExitPrices[[#This Row],[Raw CWD - Base Model]:[Raw CWD - Base Model]])/ExitPrices[[#This Row],[Raw CWD - Base Model]:[Raw CWD - Base Model]]</f>
        <v>0.11111111111111113</v>
      </c>
    </row>
    <row r="131" spans="1:6" x14ac:dyDescent="0.2">
      <c r="A131" s="7" t="s">
        <v>155</v>
      </c>
      <c r="B131" s="8">
        <f>(ExitPrices[[#This Row],[Raw CWD - Base Model]]-ExitPrices[[#This Row],[Raw CWD - Base Model]:[Raw CWD - Base Model]])/ExitPrices[[#This Row],[Raw CWD - Base Model]:[Raw CWD - Base Model]]</f>
        <v>0</v>
      </c>
      <c r="C131" s="8">
        <f>(ExitPrices[[#This Row],[Raw CWD - Revenue - 10% Increase ]]-ExitPrices[[#This Row],[Raw CWD - Base Model]:[Raw CWD - Base Model]])/ExitPrices[[#This Row],[Raw CWD - Base Model]:[Raw CWD - Base Model]]</f>
        <v>0.10000000000000009</v>
      </c>
      <c r="D131" s="8">
        <f>(ExitPrices[[#This Row],[Raw CWD - Revenue - 10% Decrease]]-ExitPrices[[#This Row],[Raw CWD - Base Model]:[Raw CWD - Base Model]])/ExitPrices[[#This Row],[Raw CWD - Base Model]:[Raw CWD - Base Model]]</f>
        <v>-9.9999999999999978E-2</v>
      </c>
      <c r="E131" s="8">
        <f>(ExitPrices[[#This Row],[Raw CWD - Capacity - 10% Increase]]-ExitPrices[[#This Row],[Raw CWD - Base Model]:[Raw CWD - Base Model]])/ExitPrices[[#This Row],[Raw CWD - Base Model]:[Raw CWD - Base Model]]</f>
        <v>-9.0909090909091161E-2</v>
      </c>
      <c r="F131" s="8">
        <f>(ExitPrices[[#This Row],[Raw CWD - Capacity - 10% Decrease]]-ExitPrices[[#This Row],[Raw CWD - Base Model]:[Raw CWD - Base Model]])/ExitPrices[[#This Row],[Raw CWD - Base Model]:[Raw CWD - Base Model]]</f>
        <v>0.11111111111111131</v>
      </c>
    </row>
    <row r="132" spans="1:6" x14ac:dyDescent="0.2">
      <c r="A132" s="7" t="s">
        <v>156</v>
      </c>
      <c r="B132" s="8">
        <f>(ExitPrices[[#This Row],[Raw CWD - Base Model]]-ExitPrices[[#This Row],[Raw CWD - Base Model]:[Raw CWD - Base Model]])/ExitPrices[[#This Row],[Raw CWD - Base Model]:[Raw CWD - Base Model]]</f>
        <v>0</v>
      </c>
      <c r="C132" s="8">
        <f>(ExitPrices[[#This Row],[Raw CWD - Revenue - 10% Increase ]]-ExitPrices[[#This Row],[Raw CWD - Base Model]:[Raw CWD - Base Model]])/ExitPrices[[#This Row],[Raw CWD - Base Model]:[Raw CWD - Base Model]]</f>
        <v>0.10000000000000017</v>
      </c>
      <c r="D132" s="8">
        <f>(ExitPrices[[#This Row],[Raw CWD - Revenue - 10% Decrease]]-ExitPrices[[#This Row],[Raw CWD - Base Model]:[Raw CWD - Base Model]])/ExitPrices[[#This Row],[Raw CWD - Base Model]:[Raw CWD - Base Model]]</f>
        <v>-0.10000000000000017</v>
      </c>
      <c r="E132" s="8">
        <f>(ExitPrices[[#This Row],[Raw CWD - Capacity - 10% Increase]]-ExitPrices[[#This Row],[Raw CWD - Base Model]:[Raw CWD - Base Model]])/ExitPrices[[#This Row],[Raw CWD - Base Model]:[Raw CWD - Base Model]]</f>
        <v>-9.0909090909090995E-2</v>
      </c>
      <c r="F132" s="8">
        <f>(ExitPrices[[#This Row],[Raw CWD - Capacity - 10% Decrease]]-ExitPrices[[#This Row],[Raw CWD - Base Model]:[Raw CWD - Base Model]])/ExitPrices[[#This Row],[Raw CWD - Base Model]:[Raw CWD - Base Model]]</f>
        <v>0.11111111111111098</v>
      </c>
    </row>
    <row r="133" spans="1:6" x14ac:dyDescent="0.2">
      <c r="A133" s="7" t="s">
        <v>157</v>
      </c>
      <c r="B133" s="8">
        <f>(ExitPrices[[#This Row],[Raw CWD - Base Model]]-ExitPrices[[#This Row],[Raw CWD - Base Model]:[Raw CWD - Base Model]])/ExitPrices[[#This Row],[Raw CWD - Base Model]:[Raw CWD - Base Model]]</f>
        <v>0</v>
      </c>
      <c r="C133" s="8">
        <f>(ExitPrices[[#This Row],[Raw CWD - Revenue - 10% Increase ]]-ExitPrices[[#This Row],[Raw CWD - Base Model]:[Raw CWD - Base Model]])/ExitPrices[[#This Row],[Raw CWD - Base Model]:[Raw CWD - Base Model]]</f>
        <v>0.10000000000000002</v>
      </c>
      <c r="D133" s="8">
        <f>(ExitPrices[[#This Row],[Raw CWD - Revenue - 10% Decrease]]-ExitPrices[[#This Row],[Raw CWD - Base Model]:[Raw CWD - Base Model]])/ExitPrices[[#This Row],[Raw CWD - Base Model]:[Raw CWD - Base Model]]</f>
        <v>-0.10000000000000002</v>
      </c>
      <c r="E133" s="8">
        <f>(ExitPrices[[#This Row],[Raw CWD - Capacity - 10% Increase]]-ExitPrices[[#This Row],[Raw CWD - Base Model]:[Raw CWD - Base Model]])/ExitPrices[[#This Row],[Raw CWD - Base Model]:[Raw CWD - Base Model]]</f>
        <v>-9.0909090909091037E-2</v>
      </c>
      <c r="F133" s="8">
        <f>(ExitPrices[[#This Row],[Raw CWD - Capacity - 10% Decrease]]-ExitPrices[[#This Row],[Raw CWD - Base Model]:[Raw CWD - Base Model]])/ExitPrices[[#This Row],[Raw CWD - Base Model]:[Raw CWD - Base Model]]</f>
        <v>0.11111111111111113</v>
      </c>
    </row>
    <row r="134" spans="1:6" x14ac:dyDescent="0.2">
      <c r="A134" s="7" t="s">
        <v>158</v>
      </c>
      <c r="B134" s="8">
        <f>(ExitPrices[[#This Row],[Raw CWD - Base Model]]-ExitPrices[[#This Row],[Raw CWD - Base Model]:[Raw CWD - Base Model]])/ExitPrices[[#This Row],[Raw CWD - Base Model]:[Raw CWD - Base Model]]</f>
        <v>0</v>
      </c>
      <c r="C134" s="8">
        <f>(ExitPrices[[#This Row],[Raw CWD - Revenue - 10% Increase ]]-ExitPrices[[#This Row],[Raw CWD - Base Model]:[Raw CWD - Base Model]])/ExitPrices[[#This Row],[Raw CWD - Base Model]:[Raw CWD - Base Model]]</f>
        <v>0.10000000000000049</v>
      </c>
      <c r="D134" s="8">
        <f>(ExitPrices[[#This Row],[Raw CWD - Revenue - 10% Decrease]]-ExitPrices[[#This Row],[Raw CWD - Base Model]:[Raw CWD - Base Model]])/ExitPrices[[#This Row],[Raw CWD - Base Model]:[Raw CWD - Base Model]]</f>
        <v>-9.9999999999999881E-2</v>
      </c>
      <c r="E134" s="8">
        <f>(ExitPrices[[#This Row],[Raw CWD - Capacity - 10% Increase]]-ExitPrices[[#This Row],[Raw CWD - Base Model]:[Raw CWD - Base Model]])/ExitPrices[[#This Row],[Raw CWD - Base Model]:[Raw CWD - Base Model]]</f>
        <v>-9.0909090909090509E-2</v>
      </c>
      <c r="F134" s="8">
        <f>(ExitPrices[[#This Row],[Raw CWD - Capacity - 10% Decrease]]-ExitPrices[[#This Row],[Raw CWD - Base Model]:[Raw CWD - Base Model]])/ExitPrices[[#This Row],[Raw CWD - Base Model]:[Raw CWD - Base Model]]</f>
        <v>0.11111111111111152</v>
      </c>
    </row>
    <row r="135" spans="1:6" x14ac:dyDescent="0.2">
      <c r="A135" s="7" t="s">
        <v>159</v>
      </c>
      <c r="B135" s="8">
        <f>(ExitPrices[[#This Row],[Raw CWD - Base Model]]-ExitPrices[[#This Row],[Raw CWD - Base Model]:[Raw CWD - Base Model]])/ExitPrices[[#This Row],[Raw CWD - Base Model]:[Raw CWD - Base Model]]</f>
        <v>0</v>
      </c>
      <c r="C135" s="8">
        <f>(ExitPrices[[#This Row],[Raw CWD - Revenue - 10% Increase ]]-ExitPrices[[#This Row],[Raw CWD - Base Model]:[Raw CWD - Base Model]])/ExitPrices[[#This Row],[Raw CWD - Base Model]:[Raw CWD - Base Model]]</f>
        <v>0.10000000000000042</v>
      </c>
      <c r="D135" s="8">
        <f>(ExitPrices[[#This Row],[Raw CWD - Revenue - 10% Decrease]]-ExitPrices[[#This Row],[Raw CWD - Base Model]:[Raw CWD - Base Model]])/ExitPrices[[#This Row],[Raw CWD - Base Model]:[Raw CWD - Base Model]]</f>
        <v>-9.9999999999999922E-2</v>
      </c>
      <c r="E135" s="8">
        <f>(ExitPrices[[#This Row],[Raw CWD - Capacity - 10% Increase]]-ExitPrices[[#This Row],[Raw CWD - Base Model]:[Raw CWD - Base Model]])/ExitPrices[[#This Row],[Raw CWD - Base Model]:[Raw CWD - Base Model]]</f>
        <v>-9.0909090909090967E-2</v>
      </c>
      <c r="F135" s="8">
        <f>(ExitPrices[[#This Row],[Raw CWD - Capacity - 10% Decrease]]-ExitPrices[[#This Row],[Raw CWD - Base Model]:[Raw CWD - Base Model]])/ExitPrices[[#This Row],[Raw CWD - Base Model]:[Raw CWD - Base Model]]</f>
        <v>0.11111111111111124</v>
      </c>
    </row>
    <row r="136" spans="1:6" x14ac:dyDescent="0.2">
      <c r="A136" s="7" t="s">
        <v>160</v>
      </c>
      <c r="B136" s="8">
        <f>(ExitPrices[[#This Row],[Raw CWD - Base Model]]-ExitPrices[[#This Row],[Raw CWD - Base Model]:[Raw CWD - Base Model]])/ExitPrices[[#This Row],[Raw CWD - Base Model]:[Raw CWD - Base Model]]</f>
        <v>0</v>
      </c>
      <c r="C136" s="8">
        <f>(ExitPrices[[#This Row],[Raw CWD - Revenue - 10% Increase ]]-ExitPrices[[#This Row],[Raw CWD - Base Model]:[Raw CWD - Base Model]])/ExitPrices[[#This Row],[Raw CWD - Base Model]:[Raw CWD - Base Model]]</f>
        <v>0.10000000000000005</v>
      </c>
      <c r="D136" s="8">
        <f>(ExitPrices[[#This Row],[Raw CWD - Revenue - 10% Decrease]]-ExitPrices[[#This Row],[Raw CWD - Base Model]:[Raw CWD - Base Model]])/ExitPrices[[#This Row],[Raw CWD - Base Model]:[Raw CWD - Base Model]]</f>
        <v>-0.10000000000000005</v>
      </c>
      <c r="E136" s="8">
        <f>(ExitPrices[[#This Row],[Raw CWD - Capacity - 10% Increase]]-ExitPrices[[#This Row],[Raw CWD - Base Model]:[Raw CWD - Base Model]])/ExitPrices[[#This Row],[Raw CWD - Base Model]:[Raw CWD - Base Model]]</f>
        <v>-9.0909090909090606E-2</v>
      </c>
      <c r="F136" s="8">
        <f>(ExitPrices[[#This Row],[Raw CWD - Capacity - 10% Decrease]]-ExitPrices[[#This Row],[Raw CWD - Base Model]:[Raw CWD - Base Model]])/ExitPrices[[#This Row],[Raw CWD - Base Model]:[Raw CWD - Base Model]]</f>
        <v>0.11111111111111142</v>
      </c>
    </row>
    <row r="137" spans="1:6" x14ac:dyDescent="0.2">
      <c r="A137" s="7" t="s">
        <v>22</v>
      </c>
      <c r="B137" s="8">
        <f>(ExitPrices[[#This Row],[Raw CWD - Base Model]]-ExitPrices[[#This Row],[Raw CWD - Base Model]:[Raw CWD - Base Model]])/ExitPrices[[#This Row],[Raw CWD - Base Model]:[Raw CWD - Base Model]]</f>
        <v>0</v>
      </c>
      <c r="C137" s="8">
        <f>(ExitPrices[[#This Row],[Raw CWD - Revenue - 10% Increase ]]-ExitPrices[[#This Row],[Raw CWD - Base Model]:[Raw CWD - Base Model]])/ExitPrices[[#This Row],[Raw CWD - Base Model]:[Raw CWD - Base Model]]</f>
        <v>0.10000000000000034</v>
      </c>
      <c r="D137" s="8">
        <f>(ExitPrices[[#This Row],[Raw CWD - Revenue - 10% Decrease]]-ExitPrices[[#This Row],[Raw CWD - Base Model]:[Raw CWD - Base Model]])/ExitPrices[[#This Row],[Raw CWD - Base Model]:[Raw CWD - Base Model]]</f>
        <v>-0.10000000000000009</v>
      </c>
      <c r="E137" s="8">
        <f>(ExitPrices[[#This Row],[Raw CWD - Capacity - 10% Increase]]-ExitPrices[[#This Row],[Raw CWD - Base Model]:[Raw CWD - Base Model]])/ExitPrices[[#This Row],[Raw CWD - Base Model]:[Raw CWD - Base Model]]</f>
        <v>-9.0909090909090898E-2</v>
      </c>
      <c r="F137" s="8">
        <f>(ExitPrices[[#This Row],[Raw CWD - Capacity - 10% Decrease]]-ExitPrices[[#This Row],[Raw CWD - Base Model]:[Raw CWD - Base Model]])/ExitPrices[[#This Row],[Raw CWD - Base Model]:[Raw CWD - Base Model]]</f>
        <v>0.11111111111111165</v>
      </c>
    </row>
    <row r="138" spans="1:6" x14ac:dyDescent="0.2">
      <c r="A138" s="7" t="s">
        <v>161</v>
      </c>
      <c r="B138" s="8">
        <f>(ExitPrices[[#This Row],[Raw CWD - Base Model]]-ExitPrices[[#This Row],[Raw CWD - Base Model]:[Raw CWD - Base Model]])/ExitPrices[[#This Row],[Raw CWD - Base Model]:[Raw CWD - Base Model]]</f>
        <v>0</v>
      </c>
      <c r="C138" s="8">
        <f>(ExitPrices[[#This Row],[Raw CWD - Revenue - 10% Increase ]]-ExitPrices[[#This Row],[Raw CWD - Base Model]:[Raw CWD - Base Model]])/ExitPrices[[#This Row],[Raw CWD - Base Model]:[Raw CWD - Base Model]]</f>
        <v>9.9999999999999964E-2</v>
      </c>
      <c r="D138" s="8">
        <f>(ExitPrices[[#This Row],[Raw CWD - Revenue - 10% Decrease]]-ExitPrices[[#This Row],[Raw CWD - Base Model]:[Raw CWD - Base Model]])/ExitPrices[[#This Row],[Raw CWD - Base Model]:[Raw CWD - Base Model]]</f>
        <v>-0.10000000000000009</v>
      </c>
      <c r="E138" s="8">
        <f>(ExitPrices[[#This Row],[Raw CWD - Capacity - 10% Increase]]-ExitPrices[[#This Row],[Raw CWD - Base Model]:[Raw CWD - Base Model]])/ExitPrices[[#This Row],[Raw CWD - Base Model]:[Raw CWD - Base Model]]</f>
        <v>-9.0909090909091009E-2</v>
      </c>
      <c r="F138" s="8">
        <f>(ExitPrices[[#This Row],[Raw CWD - Capacity - 10% Decrease]]-ExitPrices[[#This Row],[Raw CWD - Base Model]:[Raw CWD - Base Model]])/ExitPrices[[#This Row],[Raw CWD - Base Model]:[Raw CWD - Base Model]]</f>
        <v>0.11111111111111151</v>
      </c>
    </row>
    <row r="139" spans="1:6" x14ac:dyDescent="0.2">
      <c r="A139" s="7" t="s">
        <v>162</v>
      </c>
      <c r="B139" s="8">
        <f>(ExitPrices[[#This Row],[Raw CWD - Base Model]]-ExitPrices[[#This Row],[Raw CWD - Base Model]:[Raw CWD - Base Model]])/ExitPrices[[#This Row],[Raw CWD - Base Model]:[Raw CWD - Base Model]]</f>
        <v>0</v>
      </c>
      <c r="C139" s="8">
        <f>(ExitPrices[[#This Row],[Raw CWD - Revenue - 10% Increase ]]-ExitPrices[[#This Row],[Raw CWD - Base Model]:[Raw CWD - Base Model]])/ExitPrices[[#This Row],[Raw CWD - Base Model]:[Raw CWD - Base Model]]</f>
        <v>0.1000000000000003</v>
      </c>
      <c r="D139" s="8">
        <f>(ExitPrices[[#This Row],[Raw CWD - Revenue - 10% Decrease]]-ExitPrices[[#This Row],[Raw CWD - Base Model]:[Raw CWD - Base Model]])/ExitPrices[[#This Row],[Raw CWD - Base Model]:[Raw CWD - Base Model]]</f>
        <v>-0.1</v>
      </c>
      <c r="E139" s="8">
        <f>(ExitPrices[[#This Row],[Raw CWD - Capacity - 10% Increase]]-ExitPrices[[#This Row],[Raw CWD - Base Model]:[Raw CWD - Base Model]])/ExitPrices[[#This Row],[Raw CWD - Base Model]:[Raw CWD - Base Model]]</f>
        <v>-9.0909090909090787E-2</v>
      </c>
      <c r="F139" s="8">
        <f>(ExitPrices[[#This Row],[Raw CWD - Capacity - 10% Decrease]]-ExitPrices[[#This Row],[Raw CWD - Base Model]:[Raw CWD - Base Model]])/ExitPrices[[#This Row],[Raw CWD - Base Model]:[Raw CWD - Base Model]]</f>
        <v>0.11111111111111105</v>
      </c>
    </row>
    <row r="140" spans="1:6" x14ac:dyDescent="0.2">
      <c r="A140" s="7" t="s">
        <v>163</v>
      </c>
      <c r="B140" s="8">
        <f>(ExitPrices[[#This Row],[Raw CWD - Base Model]]-ExitPrices[[#This Row],[Raw CWD - Base Model]:[Raw CWD - Base Model]])/ExitPrices[[#This Row],[Raw CWD - Base Model]:[Raw CWD - Base Model]]</f>
        <v>0</v>
      </c>
      <c r="C140" s="8">
        <f>(ExitPrices[[#This Row],[Raw CWD - Revenue - 10% Increase ]]-ExitPrices[[#This Row],[Raw CWD - Base Model]:[Raw CWD - Base Model]])/ExitPrices[[#This Row],[Raw CWD - Base Model]:[Raw CWD - Base Model]]</f>
        <v>0.10000000000000007</v>
      </c>
      <c r="D140" s="8">
        <f>(ExitPrices[[#This Row],[Raw CWD - Revenue - 10% Decrease]]-ExitPrices[[#This Row],[Raw CWD - Base Model]:[Raw CWD - Base Model]])/ExitPrices[[#This Row],[Raw CWD - Base Model]:[Raw CWD - Base Model]]</f>
        <v>-0.10000000000000007</v>
      </c>
      <c r="E140" s="8">
        <f>(ExitPrices[[#This Row],[Raw CWD - Capacity - 10% Increase]]-ExitPrices[[#This Row],[Raw CWD - Base Model]:[Raw CWD - Base Model]])/ExitPrices[[#This Row],[Raw CWD - Base Model]:[Raw CWD - Base Model]]</f>
        <v>-9.0909090909090842E-2</v>
      </c>
      <c r="F140" s="8">
        <f>(ExitPrices[[#This Row],[Raw CWD - Capacity - 10% Decrease]]-ExitPrices[[#This Row],[Raw CWD - Base Model]:[Raw CWD - Base Model]])/ExitPrices[[#This Row],[Raw CWD - Base Model]:[Raw CWD - Base Model]]</f>
        <v>0.11111111111111126</v>
      </c>
    </row>
    <row r="141" spans="1:6" x14ac:dyDescent="0.2">
      <c r="A141" s="7" t="s">
        <v>164</v>
      </c>
      <c r="B141" s="8">
        <f>(ExitPrices[[#This Row],[Raw CWD - Base Model]]-ExitPrices[[#This Row],[Raw CWD - Base Model]:[Raw CWD - Base Model]])/ExitPrices[[#This Row],[Raw CWD - Base Model]:[Raw CWD - Base Model]]</f>
        <v>0</v>
      </c>
      <c r="C141" s="8">
        <f>(ExitPrices[[#This Row],[Raw CWD - Revenue - 10% Increase ]]-ExitPrices[[#This Row],[Raw CWD - Base Model]:[Raw CWD - Base Model]])/ExitPrices[[#This Row],[Raw CWD - Base Model]:[Raw CWD - Base Model]]</f>
        <v>0.10000000000000028</v>
      </c>
      <c r="D141" s="8">
        <f>(ExitPrices[[#This Row],[Raw CWD - Revenue - 10% Decrease]]-ExitPrices[[#This Row],[Raw CWD - Base Model]:[Raw CWD - Base Model]])/ExitPrices[[#This Row],[Raw CWD - Base Model]:[Raw CWD - Base Model]]</f>
        <v>-9.9999999999999867E-2</v>
      </c>
      <c r="E141" s="8">
        <f>(ExitPrices[[#This Row],[Raw CWD - Capacity - 10% Increase]]-ExitPrices[[#This Row],[Raw CWD - Base Model]:[Raw CWD - Base Model]])/ExitPrices[[#This Row],[Raw CWD - Base Model]:[Raw CWD - Base Model]]</f>
        <v>-9.0909090909090606E-2</v>
      </c>
      <c r="F141" s="8">
        <f>(ExitPrices[[#This Row],[Raw CWD - Capacity - 10% Decrease]]-ExitPrices[[#This Row],[Raw CWD - Base Model]:[Raw CWD - Base Model]])/ExitPrices[[#This Row],[Raw CWD - Base Model]:[Raw CWD - Base Model]]</f>
        <v>0.11111111111111166</v>
      </c>
    </row>
    <row r="142" spans="1:6" x14ac:dyDescent="0.2">
      <c r="A142" s="7" t="s">
        <v>165</v>
      </c>
      <c r="B142" s="8">
        <f>(ExitPrices[[#This Row],[Raw CWD - Base Model]]-ExitPrices[[#This Row],[Raw CWD - Base Model]:[Raw CWD - Base Model]])/ExitPrices[[#This Row],[Raw CWD - Base Model]:[Raw CWD - Base Model]]</f>
        <v>0</v>
      </c>
      <c r="C142" s="8">
        <f>(ExitPrices[[#This Row],[Raw CWD - Revenue - 10% Increase ]]-ExitPrices[[#This Row],[Raw CWD - Base Model]:[Raw CWD - Base Model]])/ExitPrices[[#This Row],[Raw CWD - Base Model]:[Raw CWD - Base Model]]</f>
        <v>0.10000000000000013</v>
      </c>
      <c r="D142" s="8">
        <f>(ExitPrices[[#This Row],[Raw CWD - Revenue - 10% Decrease]]-ExitPrices[[#This Row],[Raw CWD - Base Model]:[Raw CWD - Base Model]])/ExitPrices[[#This Row],[Raw CWD - Base Model]:[Raw CWD - Base Model]]</f>
        <v>-9.9999999999999992E-2</v>
      </c>
      <c r="E142" s="8">
        <f>(ExitPrices[[#This Row],[Raw CWD - Capacity - 10% Increase]]-ExitPrices[[#This Row],[Raw CWD - Base Model]:[Raw CWD - Base Model]])/ExitPrices[[#This Row],[Raw CWD - Base Model]:[Raw CWD - Base Model]]</f>
        <v>-9.090909090909087E-2</v>
      </c>
      <c r="F142" s="8">
        <f>(ExitPrices[[#This Row],[Raw CWD - Capacity - 10% Decrease]]-ExitPrices[[#This Row],[Raw CWD - Base Model]:[Raw CWD - Base Model]])/ExitPrices[[#This Row],[Raw CWD - Base Model]:[Raw CWD - Base Model]]</f>
        <v>0.11111111111111165</v>
      </c>
    </row>
    <row r="143" spans="1:6" x14ac:dyDescent="0.2">
      <c r="A143" s="7" t="s">
        <v>166</v>
      </c>
      <c r="B143" s="8">
        <f>(ExitPrices[[#This Row],[Raw CWD - Base Model]]-ExitPrices[[#This Row],[Raw CWD - Base Model]:[Raw CWD - Base Model]])/ExitPrices[[#This Row],[Raw CWD - Base Model]:[Raw CWD - Base Model]]</f>
        <v>0</v>
      </c>
      <c r="C143" s="8">
        <f>(ExitPrices[[#This Row],[Raw CWD - Revenue - 10% Increase ]]-ExitPrices[[#This Row],[Raw CWD - Base Model]:[Raw CWD - Base Model]])/ExitPrices[[#This Row],[Raw CWD - Base Model]:[Raw CWD - Base Model]]</f>
        <v>0.10000000000000023</v>
      </c>
      <c r="D143" s="8">
        <f>(ExitPrices[[#This Row],[Raw CWD - Revenue - 10% Decrease]]-ExitPrices[[#This Row],[Raw CWD - Base Model]:[Raw CWD - Base Model]])/ExitPrices[[#This Row],[Raw CWD - Base Model]:[Raw CWD - Base Model]]</f>
        <v>-0.1</v>
      </c>
      <c r="E143" s="8">
        <f>(ExitPrices[[#This Row],[Raw CWD - Capacity - 10% Increase]]-ExitPrices[[#This Row],[Raw CWD - Base Model]:[Raw CWD - Base Model]])/ExitPrices[[#This Row],[Raw CWD - Base Model]:[Raw CWD - Base Model]]</f>
        <v>-9.0909090909090925E-2</v>
      </c>
      <c r="F143" s="8">
        <f>(ExitPrices[[#This Row],[Raw CWD - Capacity - 10% Decrease]]-ExitPrices[[#This Row],[Raw CWD - Base Model]:[Raw CWD - Base Model]])/ExitPrices[[#This Row],[Raw CWD - Base Model]:[Raw CWD - Base Model]]</f>
        <v>0.11111111111111122</v>
      </c>
    </row>
    <row r="144" spans="1:6" x14ac:dyDescent="0.2">
      <c r="A144" s="7" t="s">
        <v>167</v>
      </c>
      <c r="B144" s="8">
        <f>(ExitPrices[[#This Row],[Raw CWD - Base Model]]-ExitPrices[[#This Row],[Raw CWD - Base Model]:[Raw CWD - Base Model]])/ExitPrices[[#This Row],[Raw CWD - Base Model]:[Raw CWD - Base Model]]</f>
        <v>0</v>
      </c>
      <c r="C144" s="8">
        <f>(ExitPrices[[#This Row],[Raw CWD - Revenue - 10% Increase ]]-ExitPrices[[#This Row],[Raw CWD - Base Model]:[Raw CWD - Base Model]])/ExitPrices[[#This Row],[Raw CWD - Base Model]:[Raw CWD - Base Model]]</f>
        <v>0.10000000000000012</v>
      </c>
      <c r="D144" s="8">
        <f>(ExitPrices[[#This Row],[Raw CWD - Revenue - 10% Decrease]]-ExitPrices[[#This Row],[Raw CWD - Base Model]:[Raw CWD - Base Model]])/ExitPrices[[#This Row],[Raw CWD - Base Model]:[Raw CWD - Base Model]]</f>
        <v>-0.1</v>
      </c>
      <c r="E144" s="8">
        <f>(ExitPrices[[#This Row],[Raw CWD - Capacity - 10% Increase]]-ExitPrices[[#This Row],[Raw CWD - Base Model]:[Raw CWD - Base Model]])/ExitPrices[[#This Row],[Raw CWD - Base Model]:[Raw CWD - Base Model]]</f>
        <v>-9.090909090909105E-2</v>
      </c>
      <c r="F144" s="8">
        <f>(ExitPrices[[#This Row],[Raw CWD - Capacity - 10% Decrease]]-ExitPrices[[#This Row],[Raw CWD - Base Model]:[Raw CWD - Base Model]])/ExitPrices[[#This Row],[Raw CWD - Base Model]:[Raw CWD - Base Model]]</f>
        <v>0.11111111111111134</v>
      </c>
    </row>
    <row r="145" spans="1:6" x14ac:dyDescent="0.2">
      <c r="A145" s="7" t="s">
        <v>168</v>
      </c>
      <c r="B145" s="8">
        <f>(ExitPrices[[#This Row],[Raw CWD - Base Model]]-ExitPrices[[#This Row],[Raw CWD - Base Model]:[Raw CWD - Base Model]])/ExitPrices[[#This Row],[Raw CWD - Base Model]:[Raw CWD - Base Model]]</f>
        <v>0</v>
      </c>
      <c r="C145" s="8">
        <f>(ExitPrices[[#This Row],[Raw CWD - Revenue - 10% Increase ]]-ExitPrices[[#This Row],[Raw CWD - Base Model]:[Raw CWD - Base Model]])/ExitPrices[[#This Row],[Raw CWD - Base Model]:[Raw CWD - Base Model]]</f>
        <v>0.10000000000000032</v>
      </c>
      <c r="D145" s="8">
        <f>(ExitPrices[[#This Row],[Raw CWD - Revenue - 10% Decrease]]-ExitPrices[[#This Row],[Raw CWD - Base Model]:[Raw CWD - Base Model]])/ExitPrices[[#This Row],[Raw CWD - Base Model]:[Raw CWD - Base Model]]</f>
        <v>-9.9999999999999964E-2</v>
      </c>
      <c r="E145" s="8">
        <f>(ExitPrices[[#This Row],[Raw CWD - Capacity - 10% Increase]]-ExitPrices[[#This Row],[Raw CWD - Base Model]:[Raw CWD - Base Model]])/ExitPrices[[#This Row],[Raw CWD - Base Model]:[Raw CWD - Base Model]]</f>
        <v>-9.0909090909090828E-2</v>
      </c>
      <c r="F145" s="8">
        <f>(ExitPrices[[#This Row],[Raw CWD - Capacity - 10% Decrease]]-ExitPrices[[#This Row],[Raw CWD - Base Model]:[Raw CWD - Base Model]])/ExitPrices[[#This Row],[Raw CWD - Base Model]:[Raw CWD - Base Model]]</f>
        <v>0.11111111111111124</v>
      </c>
    </row>
    <row r="146" spans="1:6" x14ac:dyDescent="0.2">
      <c r="A146" s="7" t="s">
        <v>169</v>
      </c>
      <c r="B146" s="8">
        <f>(ExitPrices[[#This Row],[Raw CWD - Base Model]]-ExitPrices[[#This Row],[Raw CWD - Base Model]:[Raw CWD - Base Model]])/ExitPrices[[#This Row],[Raw CWD - Base Model]:[Raw CWD - Base Model]]</f>
        <v>0</v>
      </c>
      <c r="C146" s="8">
        <f>(ExitPrices[[#This Row],[Raw CWD - Revenue - 10% Increase ]]-ExitPrices[[#This Row],[Raw CWD - Base Model]:[Raw CWD - Base Model]])/ExitPrices[[#This Row],[Raw CWD - Base Model]:[Raw CWD - Base Model]]</f>
        <v>0.10000000000000024</v>
      </c>
      <c r="D146" s="8">
        <f>(ExitPrices[[#This Row],[Raw CWD - Revenue - 10% Decrease]]-ExitPrices[[#This Row],[Raw CWD - Base Model]:[Raw CWD - Base Model]])/ExitPrices[[#This Row],[Raw CWD - Base Model]:[Raw CWD - Base Model]]</f>
        <v>-9.9999999999999992E-2</v>
      </c>
      <c r="E146" s="8">
        <f>(ExitPrices[[#This Row],[Raw CWD - Capacity - 10% Increase]]-ExitPrices[[#This Row],[Raw CWD - Base Model]:[Raw CWD - Base Model]])/ExitPrices[[#This Row],[Raw CWD - Base Model]:[Raw CWD - Base Model]]</f>
        <v>-9.0909090909091023E-2</v>
      </c>
      <c r="F146" s="8">
        <f>(ExitPrices[[#This Row],[Raw CWD - Capacity - 10% Decrease]]-ExitPrices[[#This Row],[Raw CWD - Base Model]:[Raw CWD - Base Model]])/ExitPrices[[#This Row],[Raw CWD - Base Model]:[Raw CWD - Base Model]]</f>
        <v>0.11111111111111122</v>
      </c>
    </row>
    <row r="147" spans="1:6" x14ac:dyDescent="0.2">
      <c r="A147" s="7" t="s">
        <v>170</v>
      </c>
      <c r="B147" s="8">
        <f>(ExitPrices[[#This Row],[Raw CWD - Base Model]]-ExitPrices[[#This Row],[Raw CWD - Base Model]:[Raw CWD - Base Model]])/ExitPrices[[#This Row],[Raw CWD - Base Model]:[Raw CWD - Base Model]]</f>
        <v>0</v>
      </c>
      <c r="C147" s="8">
        <f>(ExitPrices[[#This Row],[Raw CWD - Revenue - 10% Increase ]]-ExitPrices[[#This Row],[Raw CWD - Base Model]:[Raw CWD - Base Model]])/ExitPrices[[#This Row],[Raw CWD - Base Model]:[Raw CWD - Base Model]]</f>
        <v>0.10000000000000044</v>
      </c>
      <c r="D147" s="8">
        <f>(ExitPrices[[#This Row],[Raw CWD - Revenue - 10% Decrease]]-ExitPrices[[#This Row],[Raw CWD - Base Model]:[Raw CWD - Base Model]])/ExitPrices[[#This Row],[Raw CWD - Base Model]:[Raw CWD - Base Model]]</f>
        <v>-9.999999999999995E-2</v>
      </c>
      <c r="E147" s="8">
        <f>(ExitPrices[[#This Row],[Raw CWD - Capacity - 10% Increase]]-ExitPrices[[#This Row],[Raw CWD - Base Model]:[Raw CWD - Base Model]])/ExitPrices[[#This Row],[Raw CWD - Base Model]:[Raw CWD - Base Model]]</f>
        <v>-9.0909090909090842E-2</v>
      </c>
      <c r="F147" s="8">
        <f>(ExitPrices[[#This Row],[Raw CWD - Capacity - 10% Decrease]]-ExitPrices[[#This Row],[Raw CWD - Base Model]:[Raw CWD - Base Model]])/ExitPrices[[#This Row],[Raw CWD - Base Model]:[Raw CWD - Base Model]]</f>
        <v>0.11111111111111109</v>
      </c>
    </row>
    <row r="148" spans="1:6" x14ac:dyDescent="0.2">
      <c r="A148" s="7" t="s">
        <v>171</v>
      </c>
      <c r="B148" s="8">
        <f>(ExitPrices[[#This Row],[Raw CWD - Base Model]]-ExitPrices[[#This Row],[Raw CWD - Base Model]:[Raw CWD - Base Model]])/ExitPrices[[#This Row],[Raw CWD - Base Model]:[Raw CWD - Base Model]]</f>
        <v>0</v>
      </c>
      <c r="C148" s="8">
        <f>(ExitPrices[[#This Row],[Raw CWD - Revenue - 10% Increase ]]-ExitPrices[[#This Row],[Raw CWD - Base Model]:[Raw CWD - Base Model]])/ExitPrices[[#This Row],[Raw CWD - Base Model]:[Raw CWD - Base Model]]</f>
        <v>0.1000000000000002</v>
      </c>
      <c r="D148" s="8">
        <f>(ExitPrices[[#This Row],[Raw CWD - Revenue - 10% Decrease]]-ExitPrices[[#This Row],[Raw CWD - Base Model]:[Raw CWD - Base Model]])/ExitPrices[[#This Row],[Raw CWD - Base Model]:[Raw CWD - Base Model]]</f>
        <v>-0.10000000000000003</v>
      </c>
      <c r="E148" s="8">
        <f>(ExitPrices[[#This Row],[Raw CWD - Capacity - 10% Increase]]-ExitPrices[[#This Row],[Raw CWD - Base Model]:[Raw CWD - Base Model]])/ExitPrices[[#This Row],[Raw CWD - Base Model]:[Raw CWD - Base Model]]</f>
        <v>-9.090909090909105E-2</v>
      </c>
      <c r="F148" s="8">
        <f>(ExitPrices[[#This Row],[Raw CWD - Capacity - 10% Decrease]]-ExitPrices[[#This Row],[Raw CWD - Base Model]:[Raw CWD - Base Model]])/ExitPrices[[#This Row],[Raw CWD - Base Model]:[Raw CWD - Base Model]]</f>
        <v>0.11111111111111133</v>
      </c>
    </row>
    <row r="149" spans="1:6" x14ac:dyDescent="0.2">
      <c r="A149" s="7" t="s">
        <v>172</v>
      </c>
      <c r="B149" s="8">
        <f>(ExitPrices[[#This Row],[Raw CWD - Base Model]]-ExitPrices[[#This Row],[Raw CWD - Base Model]:[Raw CWD - Base Model]])/ExitPrices[[#This Row],[Raw CWD - Base Model]:[Raw CWD - Base Model]]</f>
        <v>0</v>
      </c>
      <c r="C149" s="8">
        <f>(ExitPrices[[#This Row],[Raw CWD - Revenue - 10% Increase ]]-ExitPrices[[#This Row],[Raw CWD - Base Model]:[Raw CWD - Base Model]])/ExitPrices[[#This Row],[Raw CWD - Base Model]:[Raw CWD - Base Model]]</f>
        <v>0.1000000000000002</v>
      </c>
      <c r="D149" s="8">
        <f>(ExitPrices[[#This Row],[Raw CWD - Revenue - 10% Decrease]]-ExitPrices[[#This Row],[Raw CWD - Base Model]:[Raw CWD - Base Model]])/ExitPrices[[#This Row],[Raw CWD - Base Model]:[Raw CWD - Base Model]]</f>
        <v>-0.1</v>
      </c>
      <c r="E149" s="8">
        <f>(ExitPrices[[#This Row],[Raw CWD - Capacity - 10% Increase]]-ExitPrices[[#This Row],[Raw CWD - Base Model]:[Raw CWD - Base Model]])/ExitPrices[[#This Row],[Raw CWD - Base Model]:[Raw CWD - Base Model]]</f>
        <v>-9.0909090909091175E-2</v>
      </c>
      <c r="F149" s="8">
        <f>(ExitPrices[[#This Row],[Raw CWD - Capacity - 10% Decrease]]-ExitPrices[[#This Row],[Raw CWD - Base Model]:[Raw CWD - Base Model]])/ExitPrices[[#This Row],[Raw CWD - Base Model]:[Raw CWD - Base Model]]</f>
        <v>0.11111111111111116</v>
      </c>
    </row>
    <row r="150" spans="1:6" x14ac:dyDescent="0.2">
      <c r="A150" s="7" t="s">
        <v>173</v>
      </c>
      <c r="B150" s="8">
        <f>(ExitPrices[[#This Row],[Raw CWD - Base Model]]-ExitPrices[[#This Row],[Raw CWD - Base Model]:[Raw CWD - Base Model]])/ExitPrices[[#This Row],[Raw CWD - Base Model]:[Raw CWD - Base Model]]</f>
        <v>0</v>
      </c>
      <c r="C150" s="8">
        <f>(ExitPrices[[#This Row],[Raw CWD - Revenue - 10% Increase ]]-ExitPrices[[#This Row],[Raw CWD - Base Model]:[Raw CWD - Base Model]])/ExitPrices[[#This Row],[Raw CWD - Base Model]:[Raw CWD - Base Model]]</f>
        <v>0.10000000000000021</v>
      </c>
      <c r="D150" s="8">
        <f>(ExitPrices[[#This Row],[Raw CWD - Revenue - 10% Decrease]]-ExitPrices[[#This Row],[Raw CWD - Base Model]:[Raw CWD - Base Model]])/ExitPrices[[#This Row],[Raw CWD - Base Model]:[Raw CWD - Base Model]]</f>
        <v>-0.10000000000000007</v>
      </c>
      <c r="E150" s="8">
        <f>(ExitPrices[[#This Row],[Raw CWD - Capacity - 10% Increase]]-ExitPrices[[#This Row],[Raw CWD - Base Model]:[Raw CWD - Base Model]])/ExitPrices[[#This Row],[Raw CWD - Base Model]:[Raw CWD - Base Model]]</f>
        <v>-9.0909090909091175E-2</v>
      </c>
      <c r="F150" s="8">
        <f>(ExitPrices[[#This Row],[Raw CWD - Capacity - 10% Decrease]]-ExitPrices[[#This Row],[Raw CWD - Base Model]:[Raw CWD - Base Model]])/ExitPrices[[#This Row],[Raw CWD - Base Model]:[Raw CWD - Base Model]]</f>
        <v>0.11111111111111115</v>
      </c>
    </row>
    <row r="151" spans="1:6" x14ac:dyDescent="0.2">
      <c r="A151" s="7" t="s">
        <v>174</v>
      </c>
      <c r="B151" s="8">
        <f>(ExitPrices[[#This Row],[Raw CWD - Base Model]]-ExitPrices[[#This Row],[Raw CWD - Base Model]:[Raw CWD - Base Model]])/ExitPrices[[#This Row],[Raw CWD - Base Model]:[Raw CWD - Base Model]]</f>
        <v>0</v>
      </c>
      <c r="C151" s="8">
        <f>(ExitPrices[[#This Row],[Raw CWD - Revenue - 10% Increase ]]-ExitPrices[[#This Row],[Raw CWD - Base Model]:[Raw CWD - Base Model]])/ExitPrices[[#This Row],[Raw CWD - Base Model]:[Raw CWD - Base Model]]</f>
        <v>0.10000000000000031</v>
      </c>
      <c r="D151" s="8">
        <f>(ExitPrices[[#This Row],[Raw CWD - Revenue - 10% Decrease]]-ExitPrices[[#This Row],[Raw CWD - Base Model]:[Raw CWD - Base Model]])/ExitPrices[[#This Row],[Raw CWD - Base Model]:[Raw CWD - Base Model]]</f>
        <v>-0.10000000000000002</v>
      </c>
      <c r="E151" s="8">
        <f>(ExitPrices[[#This Row],[Raw CWD - Capacity - 10% Increase]]-ExitPrices[[#This Row],[Raw CWD - Base Model]:[Raw CWD - Base Model]])/ExitPrices[[#This Row],[Raw CWD - Base Model]:[Raw CWD - Base Model]]</f>
        <v>-9.0909090909091064E-2</v>
      </c>
      <c r="F151" s="8">
        <f>(ExitPrices[[#This Row],[Raw CWD - Capacity - 10% Decrease]]-ExitPrices[[#This Row],[Raw CWD - Base Model]:[Raw CWD - Base Model]])/ExitPrices[[#This Row],[Raw CWD - Base Model]:[Raw CWD - Base Model]]</f>
        <v>0.11111111111111119</v>
      </c>
    </row>
    <row r="152" spans="1:6" x14ac:dyDescent="0.2">
      <c r="A152" s="7" t="s">
        <v>175</v>
      </c>
      <c r="B152" s="8">
        <f>(ExitPrices[[#This Row],[Raw CWD - Base Model]]-ExitPrices[[#This Row],[Raw CWD - Base Model]:[Raw CWD - Base Model]])/ExitPrices[[#This Row],[Raw CWD - Base Model]:[Raw CWD - Base Model]]</f>
        <v>0</v>
      </c>
      <c r="C152" s="8">
        <f>(ExitPrices[[#This Row],[Raw CWD - Revenue - 10% Increase ]]-ExitPrices[[#This Row],[Raw CWD - Base Model]:[Raw CWD - Base Model]])/ExitPrices[[#This Row],[Raw CWD - Base Model]:[Raw CWD - Base Model]]</f>
        <v>0.10000000000000032</v>
      </c>
      <c r="D152" s="8">
        <f>(ExitPrices[[#This Row],[Raw CWD - Revenue - 10% Decrease]]-ExitPrices[[#This Row],[Raw CWD - Base Model]:[Raw CWD - Base Model]])/ExitPrices[[#This Row],[Raw CWD - Base Model]:[Raw CWD - Base Model]]</f>
        <v>-9.9999999999999895E-2</v>
      </c>
      <c r="E152" s="8">
        <f>(ExitPrices[[#This Row],[Raw CWD - Capacity - 10% Increase]]-ExitPrices[[#This Row],[Raw CWD - Base Model]:[Raw CWD - Base Model]])/ExitPrices[[#This Row],[Raw CWD - Base Model]:[Raw CWD - Base Model]]</f>
        <v>-9.0909090909090925E-2</v>
      </c>
      <c r="F152" s="8">
        <f>(ExitPrices[[#This Row],[Raw CWD - Capacity - 10% Decrease]]-ExitPrices[[#This Row],[Raw CWD - Base Model]:[Raw CWD - Base Model]])/ExitPrices[[#This Row],[Raw CWD - Base Model]:[Raw CWD - Base Model]]</f>
        <v>0.11111111111111119</v>
      </c>
    </row>
    <row r="153" spans="1:6" x14ac:dyDescent="0.2">
      <c r="A153" s="7" t="s">
        <v>176</v>
      </c>
      <c r="B153" s="8">
        <f>(ExitPrices[[#This Row],[Raw CWD - Base Model]]-ExitPrices[[#This Row],[Raw CWD - Base Model]:[Raw CWD - Base Model]])/ExitPrices[[#This Row],[Raw CWD - Base Model]:[Raw CWD - Base Model]]</f>
        <v>0</v>
      </c>
      <c r="C153" s="8">
        <f>(ExitPrices[[#This Row],[Raw CWD - Revenue - 10% Increase ]]-ExitPrices[[#This Row],[Raw CWD - Base Model]:[Raw CWD - Base Model]])/ExitPrices[[#This Row],[Raw CWD - Base Model]:[Raw CWD - Base Model]]</f>
        <v>0.10000000000000013</v>
      </c>
      <c r="D153" s="8">
        <f>(ExitPrices[[#This Row],[Raw CWD - Revenue - 10% Decrease]]-ExitPrices[[#This Row],[Raw CWD - Base Model]:[Raw CWD - Base Model]])/ExitPrices[[#This Row],[Raw CWD - Base Model]:[Raw CWD - Base Model]]</f>
        <v>-0.10000000000000013</v>
      </c>
      <c r="E153" s="8">
        <f>(ExitPrices[[#This Row],[Raw CWD - Capacity - 10% Increase]]-ExitPrices[[#This Row],[Raw CWD - Base Model]:[Raw CWD - Base Model]])/ExitPrices[[#This Row],[Raw CWD - Base Model]:[Raw CWD - Base Model]]</f>
        <v>-9.0909090909090967E-2</v>
      </c>
      <c r="F153" s="8">
        <f>(ExitPrices[[#This Row],[Raw CWD - Capacity - 10% Decrease]]-ExitPrices[[#This Row],[Raw CWD - Base Model]:[Raw CWD - Base Model]])/ExitPrices[[#This Row],[Raw CWD - Base Model]:[Raw CWD - Base Model]]</f>
        <v>0.11111111111111129</v>
      </c>
    </row>
    <row r="154" spans="1:6" x14ac:dyDescent="0.2">
      <c r="A154" s="7" t="s">
        <v>177</v>
      </c>
      <c r="B154" s="8">
        <f>(ExitPrices[[#This Row],[Raw CWD - Base Model]]-ExitPrices[[#This Row],[Raw CWD - Base Model]:[Raw CWD - Base Model]])/ExitPrices[[#This Row],[Raw CWD - Base Model]:[Raw CWD - Base Model]]</f>
        <v>0</v>
      </c>
      <c r="C154" s="8">
        <f>(ExitPrices[[#This Row],[Raw CWD - Revenue - 10% Increase ]]-ExitPrices[[#This Row],[Raw CWD - Base Model]:[Raw CWD - Base Model]])/ExitPrices[[#This Row],[Raw CWD - Base Model]:[Raw CWD - Base Model]]</f>
        <v>0.10000000000000032</v>
      </c>
      <c r="D154" s="8">
        <f>(ExitPrices[[#This Row],[Raw CWD - Revenue - 10% Decrease]]-ExitPrices[[#This Row],[Raw CWD - Base Model]:[Raw CWD - Base Model]])/ExitPrices[[#This Row],[Raw CWD - Base Model]:[Raw CWD - Base Model]]</f>
        <v>-9.9999999999999922E-2</v>
      </c>
      <c r="E154" s="8">
        <f>(ExitPrices[[#This Row],[Raw CWD - Capacity - 10% Increase]]-ExitPrices[[#This Row],[Raw CWD - Base Model]:[Raw CWD - Base Model]])/ExitPrices[[#This Row],[Raw CWD - Base Model]:[Raw CWD - Base Model]]</f>
        <v>-9.0909090909090967E-2</v>
      </c>
      <c r="F154" s="8">
        <f>(ExitPrices[[#This Row],[Raw CWD - Capacity - 10% Decrease]]-ExitPrices[[#This Row],[Raw CWD - Base Model]:[Raw CWD - Base Model]])/ExitPrices[[#This Row],[Raw CWD - Base Model]:[Raw CWD - Base Model]]</f>
        <v>0.11111111111111138</v>
      </c>
    </row>
    <row r="155" spans="1:6" x14ac:dyDescent="0.2">
      <c r="A155" s="7" t="s">
        <v>178</v>
      </c>
      <c r="B155" s="8">
        <f>(ExitPrices[[#This Row],[Raw CWD - Base Model]]-ExitPrices[[#This Row],[Raw CWD - Base Model]:[Raw CWD - Base Model]])/ExitPrices[[#This Row],[Raw CWD - Base Model]:[Raw CWD - Base Model]]</f>
        <v>0</v>
      </c>
      <c r="C155" s="8">
        <f>(ExitPrices[[#This Row],[Raw CWD - Revenue - 10% Increase ]]-ExitPrices[[#This Row],[Raw CWD - Base Model]:[Raw CWD - Base Model]])/ExitPrices[[#This Row],[Raw CWD - Base Model]:[Raw CWD - Base Model]]</f>
        <v>0.10000000000000035</v>
      </c>
      <c r="D155" s="8">
        <f>(ExitPrices[[#This Row],[Raw CWD - Revenue - 10% Decrease]]-ExitPrices[[#This Row],[Raw CWD - Base Model]:[Raw CWD - Base Model]])/ExitPrices[[#This Row],[Raw CWD - Base Model]:[Raw CWD - Base Model]]</f>
        <v>-9.9999999999999839E-2</v>
      </c>
      <c r="E155" s="8">
        <f>(ExitPrices[[#This Row],[Raw CWD - Capacity - 10% Increase]]-ExitPrices[[#This Row],[Raw CWD - Base Model]:[Raw CWD - Base Model]])/ExitPrices[[#This Row],[Raw CWD - Base Model]:[Raw CWD - Base Model]]</f>
        <v>-9.0909090909090884E-2</v>
      </c>
      <c r="F155" s="8">
        <f>(ExitPrices[[#This Row],[Raw CWD - Capacity - 10% Decrease]]-ExitPrices[[#This Row],[Raw CWD - Base Model]:[Raw CWD - Base Model]])/ExitPrices[[#This Row],[Raw CWD - Base Model]:[Raw CWD - Base Model]]</f>
        <v>0.11111111111111141</v>
      </c>
    </row>
    <row r="156" spans="1:6" x14ac:dyDescent="0.2">
      <c r="A156" s="7" t="s">
        <v>179</v>
      </c>
      <c r="B156" s="8">
        <f>(ExitPrices[[#This Row],[Raw CWD - Base Model]]-ExitPrices[[#This Row],[Raw CWD - Base Model]:[Raw CWD - Base Model]])/ExitPrices[[#This Row],[Raw CWD - Base Model]:[Raw CWD - Base Model]]</f>
        <v>0</v>
      </c>
      <c r="C156" s="8">
        <f>(ExitPrices[[#This Row],[Raw CWD - Revenue - 10% Increase ]]-ExitPrices[[#This Row],[Raw CWD - Base Model]:[Raw CWD - Base Model]])/ExitPrices[[#This Row],[Raw CWD - Base Model]:[Raw CWD - Base Model]]</f>
        <v>0.10000000000000002</v>
      </c>
      <c r="D156" s="8">
        <f>(ExitPrices[[#This Row],[Raw CWD - Revenue - 10% Decrease]]-ExitPrices[[#This Row],[Raw CWD - Base Model]:[Raw CWD - Base Model]])/ExitPrices[[#This Row],[Raw CWD - Base Model]:[Raw CWD - Base Model]]</f>
        <v>-0.10000000000000013</v>
      </c>
      <c r="E156" s="8">
        <f>(ExitPrices[[#This Row],[Raw CWD - Capacity - 10% Increase]]-ExitPrices[[#This Row],[Raw CWD - Base Model]:[Raw CWD - Base Model]])/ExitPrices[[#This Row],[Raw CWD - Base Model]:[Raw CWD - Base Model]]</f>
        <v>-9.0909090909091148E-2</v>
      </c>
      <c r="F156" s="8">
        <f>(ExitPrices[[#This Row],[Raw CWD - Capacity - 10% Decrease]]-ExitPrices[[#This Row],[Raw CWD - Base Model]:[Raw CWD - Base Model]])/ExitPrices[[#This Row],[Raw CWD - Base Model]:[Raw CWD - Base Model]]</f>
        <v>0.11111111111111113</v>
      </c>
    </row>
    <row r="157" spans="1:6" x14ac:dyDescent="0.2">
      <c r="A157" s="7" t="s">
        <v>180</v>
      </c>
      <c r="B157" s="8">
        <f>(ExitPrices[[#This Row],[Raw CWD - Base Model]]-ExitPrices[[#This Row],[Raw CWD - Base Model]:[Raw CWD - Base Model]])/ExitPrices[[#This Row],[Raw CWD - Base Model]:[Raw CWD - Base Model]]</f>
        <v>0</v>
      </c>
      <c r="C157" s="8">
        <f>(ExitPrices[[#This Row],[Raw CWD - Revenue - 10% Increase ]]-ExitPrices[[#This Row],[Raw CWD - Base Model]:[Raw CWD - Base Model]])/ExitPrices[[#This Row],[Raw CWD - Base Model]:[Raw CWD - Base Model]]</f>
        <v>0.10000000000000031</v>
      </c>
      <c r="D157" s="8">
        <f>(ExitPrices[[#This Row],[Raw CWD - Revenue - 10% Decrease]]-ExitPrices[[#This Row],[Raw CWD - Base Model]:[Raw CWD - Base Model]])/ExitPrices[[#This Row],[Raw CWD - Base Model]:[Raw CWD - Base Model]]</f>
        <v>-9.9999999999999895E-2</v>
      </c>
      <c r="E157" s="8">
        <f>(ExitPrices[[#This Row],[Raw CWD - Capacity - 10% Increase]]-ExitPrices[[#This Row],[Raw CWD - Base Model]:[Raw CWD - Base Model]])/ExitPrices[[#This Row],[Raw CWD - Base Model]:[Raw CWD - Base Model]]</f>
        <v>-9.0909090909091148E-2</v>
      </c>
      <c r="F157" s="8">
        <f>(ExitPrices[[#This Row],[Raw CWD - Capacity - 10% Decrease]]-ExitPrices[[#This Row],[Raw CWD - Base Model]:[Raw CWD - Base Model]])/ExitPrices[[#This Row],[Raw CWD - Base Model]:[Raw CWD - Base Model]]</f>
        <v>0.11111111111111123</v>
      </c>
    </row>
    <row r="158" spans="1:6" x14ac:dyDescent="0.2">
      <c r="A158" s="7" t="s">
        <v>181</v>
      </c>
      <c r="B158" s="8">
        <f>(ExitPrices[[#This Row],[Raw CWD - Base Model]]-ExitPrices[[#This Row],[Raw CWD - Base Model]:[Raw CWD - Base Model]])/ExitPrices[[#This Row],[Raw CWD - Base Model]:[Raw CWD - Base Model]]</f>
        <v>0</v>
      </c>
      <c r="C158" s="8">
        <f>(ExitPrices[[#This Row],[Raw CWD - Revenue - 10% Increase ]]-ExitPrices[[#This Row],[Raw CWD - Base Model]:[Raw CWD - Base Model]])/ExitPrices[[#This Row],[Raw CWD - Base Model]:[Raw CWD - Base Model]]</f>
        <v>0.10000000000000013</v>
      </c>
      <c r="D158" s="8">
        <f>(ExitPrices[[#This Row],[Raw CWD - Revenue - 10% Decrease]]-ExitPrices[[#This Row],[Raw CWD - Base Model]:[Raw CWD - Base Model]])/ExitPrices[[#This Row],[Raw CWD - Base Model]:[Raw CWD - Base Model]]</f>
        <v>-9.9999999999999895E-2</v>
      </c>
      <c r="E158" s="8">
        <f>(ExitPrices[[#This Row],[Raw CWD - Capacity - 10% Increase]]-ExitPrices[[#This Row],[Raw CWD - Base Model]:[Raw CWD - Base Model]])/ExitPrices[[#This Row],[Raw CWD - Base Model]:[Raw CWD - Base Model]]</f>
        <v>-9.0909090909090967E-2</v>
      </c>
      <c r="F158" s="8">
        <f>(ExitPrices[[#This Row],[Raw CWD - Capacity - 10% Decrease]]-ExitPrices[[#This Row],[Raw CWD - Base Model]:[Raw CWD - Base Model]])/ExitPrices[[#This Row],[Raw CWD - Base Model]:[Raw CWD - Base Model]]</f>
        <v>0.11111111111111129</v>
      </c>
    </row>
    <row r="159" spans="1:6" x14ac:dyDescent="0.2">
      <c r="A159" s="7" t="s">
        <v>182</v>
      </c>
      <c r="B159" s="8">
        <f>(ExitPrices[[#This Row],[Raw CWD - Base Model]]-ExitPrices[[#This Row],[Raw CWD - Base Model]:[Raw CWD - Base Model]])/ExitPrices[[#This Row],[Raw CWD - Base Model]:[Raw CWD - Base Model]]</f>
        <v>0</v>
      </c>
      <c r="C159" s="8">
        <f>(ExitPrices[[#This Row],[Raw CWD - Revenue - 10% Increase ]]-ExitPrices[[#This Row],[Raw CWD - Base Model]:[Raw CWD - Base Model]])/ExitPrices[[#This Row],[Raw CWD - Base Model]:[Raw CWD - Base Model]]</f>
        <v>0.10000000000000002</v>
      </c>
      <c r="D159" s="8">
        <f>(ExitPrices[[#This Row],[Raw CWD - Revenue - 10% Decrease]]-ExitPrices[[#This Row],[Raw CWD - Base Model]:[Raw CWD - Base Model]])/ExitPrices[[#This Row],[Raw CWD - Base Model]:[Raw CWD - Base Model]]</f>
        <v>-0.10000000000000016</v>
      </c>
      <c r="E159" s="8">
        <f>(ExitPrices[[#This Row],[Raw CWD - Capacity - 10% Increase]]-ExitPrices[[#This Row],[Raw CWD - Base Model]:[Raw CWD - Base Model]])/ExitPrices[[#This Row],[Raw CWD - Base Model]:[Raw CWD - Base Model]]</f>
        <v>-9.0909090909091078E-2</v>
      </c>
      <c r="F159" s="8">
        <f>(ExitPrices[[#This Row],[Raw CWD - Capacity - 10% Decrease]]-ExitPrices[[#This Row],[Raw CWD - Base Model]:[Raw CWD - Base Model]])/ExitPrices[[#This Row],[Raw CWD - Base Model]:[Raw CWD - Base Model]]</f>
        <v>0.11111111111111116</v>
      </c>
    </row>
    <row r="160" spans="1:6" x14ac:dyDescent="0.2">
      <c r="A160" s="7" t="s">
        <v>183</v>
      </c>
      <c r="B160" s="8">
        <f>(ExitPrices[[#This Row],[Raw CWD - Base Model]]-ExitPrices[[#This Row],[Raw CWD - Base Model]:[Raw CWD - Base Model]])/ExitPrices[[#This Row],[Raw CWD - Base Model]:[Raw CWD - Base Model]]</f>
        <v>0</v>
      </c>
      <c r="C160" s="8">
        <f>(ExitPrices[[#This Row],[Raw CWD - Revenue - 10% Increase ]]-ExitPrices[[#This Row],[Raw CWD - Base Model]:[Raw CWD - Base Model]])/ExitPrices[[#This Row],[Raw CWD - Base Model]:[Raw CWD - Base Model]]</f>
        <v>0.10000000000000016</v>
      </c>
      <c r="D160" s="8">
        <f>(ExitPrices[[#This Row],[Raw CWD - Revenue - 10% Decrease]]-ExitPrices[[#This Row],[Raw CWD - Base Model]:[Raw CWD - Base Model]])/ExitPrices[[#This Row],[Raw CWD - Base Model]:[Raw CWD - Base Model]]</f>
        <v>-0.10000000000000006</v>
      </c>
      <c r="E160" s="8">
        <f>(ExitPrices[[#This Row],[Raw CWD - Capacity - 10% Increase]]-ExitPrices[[#This Row],[Raw CWD - Base Model]:[Raw CWD - Base Model]])/ExitPrices[[#This Row],[Raw CWD - Base Model]:[Raw CWD - Base Model]]</f>
        <v>-9.0909090909090981E-2</v>
      </c>
      <c r="F160" s="8">
        <f>(ExitPrices[[#This Row],[Raw CWD - Capacity - 10% Decrease]]-ExitPrices[[#This Row],[Raw CWD - Base Model]:[Raw CWD - Base Model]])/ExitPrices[[#This Row],[Raw CWD - Base Model]:[Raw CWD - Base Model]]</f>
        <v>0.11111111111111099</v>
      </c>
    </row>
    <row r="161" spans="1:6" x14ac:dyDescent="0.2">
      <c r="A161" s="7" t="s">
        <v>184</v>
      </c>
      <c r="B161" s="8">
        <f>(ExitPrices[[#This Row],[Raw CWD - Base Model]]-ExitPrices[[#This Row],[Raw CWD - Base Model]:[Raw CWD - Base Model]])/ExitPrices[[#This Row],[Raw CWD - Base Model]:[Raw CWD - Base Model]]</f>
        <v>0</v>
      </c>
      <c r="C161" s="8">
        <f>(ExitPrices[[#This Row],[Raw CWD - Revenue - 10% Increase ]]-ExitPrices[[#This Row],[Raw CWD - Base Model]:[Raw CWD - Base Model]])/ExitPrices[[#This Row],[Raw CWD - Base Model]:[Raw CWD - Base Model]]</f>
        <v>0.1000000000000002</v>
      </c>
      <c r="D161" s="8">
        <f>(ExitPrices[[#This Row],[Raw CWD - Revenue - 10% Decrease]]-ExitPrices[[#This Row],[Raw CWD - Base Model]:[Raw CWD - Base Model]])/ExitPrices[[#This Row],[Raw CWD - Base Model]:[Raw CWD - Base Model]]</f>
        <v>-0.10000000000000007</v>
      </c>
      <c r="E161" s="8">
        <f>(ExitPrices[[#This Row],[Raw CWD - Capacity - 10% Increase]]-ExitPrices[[#This Row],[Raw CWD - Base Model]:[Raw CWD - Base Model]])/ExitPrices[[#This Row],[Raw CWD - Base Model]:[Raw CWD - Base Model]]</f>
        <v>-9.0909090909091037E-2</v>
      </c>
      <c r="F161" s="8">
        <f>(ExitPrices[[#This Row],[Raw CWD - Capacity - 10% Decrease]]-ExitPrices[[#This Row],[Raw CWD - Base Model]:[Raw CWD - Base Model]])/ExitPrices[[#This Row],[Raw CWD - Base Model]:[Raw CWD - Base Model]]</f>
        <v>0.11111111111111149</v>
      </c>
    </row>
    <row r="162" spans="1:6" x14ac:dyDescent="0.2">
      <c r="A162" s="7" t="s">
        <v>185</v>
      </c>
      <c r="B162" s="8">
        <f>(ExitPrices[[#This Row],[Raw CWD - Base Model]]-ExitPrices[[#This Row],[Raw CWD - Base Model]:[Raw CWD - Base Model]])/ExitPrices[[#This Row],[Raw CWD - Base Model]:[Raw CWD - Base Model]]</f>
        <v>0</v>
      </c>
      <c r="C162" s="8">
        <f>(ExitPrices[[#This Row],[Raw CWD - Revenue - 10% Increase ]]-ExitPrices[[#This Row],[Raw CWD - Base Model]:[Raw CWD - Base Model]])/ExitPrices[[#This Row],[Raw CWD - Base Model]:[Raw CWD - Base Model]]</f>
        <v>0.10000000000000019</v>
      </c>
      <c r="D162" s="8">
        <f>(ExitPrices[[#This Row],[Raw CWD - Revenue - 10% Decrease]]-ExitPrices[[#This Row],[Raw CWD - Base Model]:[Raw CWD - Base Model]])/ExitPrices[[#This Row],[Raw CWD - Base Model]:[Raw CWD - Base Model]]</f>
        <v>-9.9999999999999895E-2</v>
      </c>
      <c r="E162" s="8">
        <f>(ExitPrices[[#This Row],[Raw CWD - Capacity - 10% Increase]]-ExitPrices[[#This Row],[Raw CWD - Base Model]:[Raw CWD - Base Model]])/ExitPrices[[#This Row],[Raw CWD - Base Model]:[Raw CWD - Base Model]]</f>
        <v>-9.0909090909090745E-2</v>
      </c>
      <c r="F162" s="8">
        <f>(ExitPrices[[#This Row],[Raw CWD - Capacity - 10% Decrease]]-ExitPrices[[#This Row],[Raw CWD - Base Model]:[Raw CWD - Base Model]])/ExitPrices[[#This Row],[Raw CWD - Base Model]:[Raw CWD - Base Model]]</f>
        <v>0.11111111111111159</v>
      </c>
    </row>
    <row r="163" spans="1:6" x14ac:dyDescent="0.2">
      <c r="A163" s="7" t="s">
        <v>186</v>
      </c>
      <c r="B163" s="8">
        <f>(ExitPrices[[#This Row],[Raw CWD - Base Model]]-ExitPrices[[#This Row],[Raw CWD - Base Model]:[Raw CWD - Base Model]])/ExitPrices[[#This Row],[Raw CWD - Base Model]:[Raw CWD - Base Model]]</f>
        <v>0</v>
      </c>
      <c r="C163" s="8">
        <f>(ExitPrices[[#This Row],[Raw CWD - Revenue - 10% Increase ]]-ExitPrices[[#This Row],[Raw CWD - Base Model]:[Raw CWD - Base Model]])/ExitPrices[[#This Row],[Raw CWD - Base Model]:[Raw CWD - Base Model]]</f>
        <v>0.10000000000000017</v>
      </c>
      <c r="D163" s="8">
        <f>(ExitPrices[[#This Row],[Raw CWD - Revenue - 10% Decrease]]-ExitPrices[[#This Row],[Raw CWD - Base Model]:[Raw CWD - Base Model]])/ExitPrices[[#This Row],[Raw CWD - Base Model]:[Raw CWD - Base Model]]</f>
        <v>-0.10000000000000005</v>
      </c>
      <c r="E163" s="8">
        <f>(ExitPrices[[#This Row],[Raw CWD - Capacity - 10% Increase]]-ExitPrices[[#This Row],[Raw CWD - Base Model]:[Raw CWD - Base Model]])/ExitPrices[[#This Row],[Raw CWD - Base Model]:[Raw CWD - Base Model]]</f>
        <v>-9.0909090909090912E-2</v>
      </c>
      <c r="F163" s="8">
        <f>(ExitPrices[[#This Row],[Raw CWD - Capacity - 10% Decrease]]-ExitPrices[[#This Row],[Raw CWD - Base Model]:[Raw CWD - Base Model]])/ExitPrices[[#This Row],[Raw CWD - Base Model]:[Raw CWD - Base Model]]</f>
        <v>0.11111111111111129</v>
      </c>
    </row>
    <row r="164" spans="1:6" x14ac:dyDescent="0.2">
      <c r="A164" s="7" t="s">
        <v>187</v>
      </c>
      <c r="B164" s="8">
        <f>(ExitPrices[[#This Row],[Raw CWD - Base Model]]-ExitPrices[[#This Row],[Raw CWD - Base Model]:[Raw CWD - Base Model]])/ExitPrices[[#This Row],[Raw CWD - Base Model]:[Raw CWD - Base Model]]</f>
        <v>0</v>
      </c>
      <c r="C164" s="8">
        <f>(ExitPrices[[#This Row],[Raw CWD - Revenue - 10% Increase ]]-ExitPrices[[#This Row],[Raw CWD - Base Model]:[Raw CWD - Base Model]])/ExitPrices[[#This Row],[Raw CWD - Base Model]:[Raw CWD - Base Model]]</f>
        <v>0.1000000000000002</v>
      </c>
      <c r="D164" s="8">
        <f>(ExitPrices[[#This Row],[Raw CWD - Revenue - 10% Decrease]]-ExitPrices[[#This Row],[Raw CWD - Base Model]:[Raw CWD - Base Model]])/ExitPrices[[#This Row],[Raw CWD - Base Model]:[Raw CWD - Base Model]]</f>
        <v>-0.10000000000000003</v>
      </c>
      <c r="E164" s="8">
        <f>(ExitPrices[[#This Row],[Raw CWD - Capacity - 10% Increase]]-ExitPrices[[#This Row],[Raw CWD - Base Model]:[Raw CWD - Base Model]])/ExitPrices[[#This Row],[Raw CWD - Base Model]:[Raw CWD - Base Model]]</f>
        <v>-9.0909090909090912E-2</v>
      </c>
      <c r="F164" s="8">
        <f>(ExitPrices[[#This Row],[Raw CWD - Capacity - 10% Decrease]]-ExitPrices[[#This Row],[Raw CWD - Base Model]:[Raw CWD - Base Model]])/ExitPrices[[#This Row],[Raw CWD - Base Model]:[Raw CWD - Base Model]]</f>
        <v>0.11111111111111131</v>
      </c>
    </row>
    <row r="165" spans="1:6" x14ac:dyDescent="0.2">
      <c r="A165" s="7" t="s">
        <v>188</v>
      </c>
      <c r="B165" s="8">
        <f>(ExitPrices[[#This Row],[Raw CWD - Base Model]]-ExitPrices[[#This Row],[Raw CWD - Base Model]:[Raw CWD - Base Model]])/ExitPrices[[#This Row],[Raw CWD - Base Model]:[Raw CWD - Base Model]]</f>
        <v>0</v>
      </c>
      <c r="C165" s="8">
        <f>(ExitPrices[[#This Row],[Raw CWD - Revenue - 10% Increase ]]-ExitPrices[[#This Row],[Raw CWD - Base Model]:[Raw CWD - Base Model]])/ExitPrices[[#This Row],[Raw CWD - Base Model]:[Raw CWD - Base Model]]</f>
        <v>0.10000000000000003</v>
      </c>
      <c r="D165" s="8">
        <f>(ExitPrices[[#This Row],[Raw CWD - Revenue - 10% Decrease]]-ExitPrices[[#This Row],[Raw CWD - Base Model]:[Raw CWD - Base Model]])/ExitPrices[[#This Row],[Raw CWD - Base Model]:[Raw CWD - Base Model]]</f>
        <v>-0.10000000000000003</v>
      </c>
      <c r="E165" s="8">
        <f>(ExitPrices[[#This Row],[Raw CWD - Capacity - 10% Increase]]-ExitPrices[[#This Row],[Raw CWD - Base Model]:[Raw CWD - Base Model]])/ExitPrices[[#This Row],[Raw CWD - Base Model]:[Raw CWD - Base Model]]</f>
        <v>-9.0909090909090912E-2</v>
      </c>
      <c r="F165" s="8">
        <f>(ExitPrices[[#This Row],[Raw CWD - Capacity - 10% Decrease]]-ExitPrices[[#This Row],[Raw CWD - Base Model]:[Raw CWD - Base Model]])/ExitPrices[[#This Row],[Raw CWD - Base Model]:[Raw CWD - Base Model]]</f>
        <v>0.11111111111111131</v>
      </c>
    </row>
    <row r="166" spans="1:6" x14ac:dyDescent="0.2">
      <c r="A166" s="7" t="s">
        <v>189</v>
      </c>
      <c r="B166" s="8">
        <f>(ExitPrices[[#This Row],[Raw CWD - Base Model]]-ExitPrices[[#This Row],[Raw CWD - Base Model]:[Raw CWD - Base Model]])/ExitPrices[[#This Row],[Raw CWD - Base Model]:[Raw CWD - Base Model]]</f>
        <v>0</v>
      </c>
      <c r="C166" s="8">
        <f>(ExitPrices[[#This Row],[Raw CWD - Revenue - 10% Increase ]]-ExitPrices[[#This Row],[Raw CWD - Base Model]:[Raw CWD - Base Model]])/ExitPrices[[#This Row],[Raw CWD - Base Model]:[Raw CWD - Base Model]]</f>
        <v>0.1000000000000002</v>
      </c>
      <c r="D166" s="8">
        <f>(ExitPrices[[#This Row],[Raw CWD - Revenue - 10% Decrease]]-ExitPrices[[#This Row],[Raw CWD - Base Model]:[Raw CWD - Base Model]])/ExitPrices[[#This Row],[Raw CWD - Base Model]:[Raw CWD - Base Model]]</f>
        <v>-9.9999999999999978E-2</v>
      </c>
      <c r="E166" s="8">
        <f>(ExitPrices[[#This Row],[Raw CWD - Capacity - 10% Increase]]-ExitPrices[[#This Row],[Raw CWD - Base Model]:[Raw CWD - Base Model]])/ExitPrices[[#This Row],[Raw CWD - Base Model]:[Raw CWD - Base Model]]</f>
        <v>-9.0909090909091009E-2</v>
      </c>
      <c r="F166" s="8">
        <f>(ExitPrices[[#This Row],[Raw CWD - Capacity - 10% Decrease]]-ExitPrices[[#This Row],[Raw CWD - Base Model]:[Raw CWD - Base Model]])/ExitPrices[[#This Row],[Raw CWD - Base Model]:[Raw CWD - Base Model]]</f>
        <v>0.11111111111111106</v>
      </c>
    </row>
    <row r="167" spans="1:6" x14ac:dyDescent="0.2">
      <c r="A167" s="7" t="s">
        <v>190</v>
      </c>
      <c r="B167" s="8">
        <f>(ExitPrices[[#This Row],[Raw CWD - Base Model]]-ExitPrices[[#This Row],[Raw CWD - Base Model]:[Raw CWD - Base Model]])/ExitPrices[[#This Row],[Raw CWD - Base Model]:[Raw CWD - Base Model]]</f>
        <v>0</v>
      </c>
      <c r="C167" s="8">
        <f>(ExitPrices[[#This Row],[Raw CWD - Revenue - 10% Increase ]]-ExitPrices[[#This Row],[Raw CWD - Base Model]:[Raw CWD - Base Model]])/ExitPrices[[#This Row],[Raw CWD - Base Model]:[Raw CWD - Base Model]]</f>
        <v>0.10000000000000002</v>
      </c>
      <c r="D167" s="8">
        <f>(ExitPrices[[#This Row],[Raw CWD - Revenue - 10% Decrease]]-ExitPrices[[#This Row],[Raw CWD - Base Model]:[Raw CWD - Base Model]])/ExitPrices[[#This Row],[Raw CWD - Base Model]:[Raw CWD - Base Model]]</f>
        <v>-0.10000000000000002</v>
      </c>
      <c r="E167" s="8">
        <f>(ExitPrices[[#This Row],[Raw CWD - Capacity - 10% Increase]]-ExitPrices[[#This Row],[Raw CWD - Base Model]:[Raw CWD - Base Model]])/ExitPrices[[#This Row],[Raw CWD - Base Model]:[Raw CWD - Base Model]]</f>
        <v>-9.0909090909091189E-2</v>
      </c>
      <c r="F167" s="8">
        <f>(ExitPrices[[#This Row],[Raw CWD - Capacity - 10% Decrease]]-ExitPrices[[#This Row],[Raw CWD - Base Model]:[Raw CWD - Base Model]])/ExitPrices[[#This Row],[Raw CWD - Base Model]:[Raw CWD - Base Model]]</f>
        <v>0.11111111111111097</v>
      </c>
    </row>
    <row r="168" spans="1:6" x14ac:dyDescent="0.2">
      <c r="A168" s="7" t="s">
        <v>191</v>
      </c>
      <c r="B168" s="8">
        <f>(ExitPrices[[#This Row],[Raw CWD - Base Model]]-ExitPrices[[#This Row],[Raw CWD - Base Model]:[Raw CWD - Base Model]])/ExitPrices[[#This Row],[Raw CWD - Base Model]:[Raw CWD - Base Model]]</f>
        <v>0</v>
      </c>
      <c r="C168" s="8">
        <f>(ExitPrices[[#This Row],[Raw CWD - Revenue - 10% Increase ]]-ExitPrices[[#This Row],[Raw CWD - Base Model]:[Raw CWD - Base Model]])/ExitPrices[[#This Row],[Raw CWD - Base Model]:[Raw CWD - Base Model]]</f>
        <v>0.1000000000000001</v>
      </c>
      <c r="D168" s="8">
        <f>(ExitPrices[[#This Row],[Raw CWD - Revenue - 10% Decrease]]-ExitPrices[[#This Row],[Raw CWD - Base Model]:[Raw CWD - Base Model]])/ExitPrices[[#This Row],[Raw CWD - Base Model]:[Raw CWD - Base Model]]</f>
        <v>-0.1000000000000001</v>
      </c>
      <c r="E168" s="8">
        <f>(ExitPrices[[#This Row],[Raw CWD - Capacity - 10% Increase]]-ExitPrices[[#This Row],[Raw CWD - Base Model]:[Raw CWD - Base Model]])/ExitPrices[[#This Row],[Raw CWD - Base Model]:[Raw CWD - Base Model]]</f>
        <v>-9.0909090909091092E-2</v>
      </c>
      <c r="F168" s="8">
        <f>(ExitPrices[[#This Row],[Raw CWD - Capacity - 10% Decrease]]-ExitPrices[[#This Row],[Raw CWD - Base Model]:[Raw CWD - Base Model]])/ExitPrices[[#This Row],[Raw CWD - Base Model]:[Raw CWD - Base Model]]</f>
        <v>0.11111111111111104</v>
      </c>
    </row>
    <row r="169" spans="1:6" x14ac:dyDescent="0.2">
      <c r="A169" s="7" t="s">
        <v>192</v>
      </c>
      <c r="B169" s="8">
        <f>(ExitPrices[[#This Row],[Raw CWD - Base Model]]-ExitPrices[[#This Row],[Raw CWD - Base Model]:[Raw CWD - Base Model]])/ExitPrices[[#This Row],[Raw CWD - Base Model]:[Raw CWD - Base Model]]</f>
        <v>0</v>
      </c>
      <c r="C169" s="8">
        <f>(ExitPrices[[#This Row],[Raw CWD - Revenue - 10% Increase ]]-ExitPrices[[#This Row],[Raw CWD - Base Model]:[Raw CWD - Base Model]])/ExitPrices[[#This Row],[Raw CWD - Base Model]:[Raw CWD - Base Model]]</f>
        <v>0.10000000000000019</v>
      </c>
      <c r="D169" s="8">
        <f>(ExitPrices[[#This Row],[Raw CWD - Revenue - 10% Decrease]]-ExitPrices[[#This Row],[Raw CWD - Base Model]:[Raw CWD - Base Model]])/ExitPrices[[#This Row],[Raw CWD - Base Model]:[Raw CWD - Base Model]]</f>
        <v>-9.9999999999999811E-2</v>
      </c>
      <c r="E169" s="8">
        <f>(ExitPrices[[#This Row],[Raw CWD - Capacity - 10% Increase]]-ExitPrices[[#This Row],[Raw CWD - Base Model]:[Raw CWD - Base Model]])/ExitPrices[[#This Row],[Raw CWD - Base Model]:[Raw CWD - Base Model]]</f>
        <v>-9.0909090909090759E-2</v>
      </c>
      <c r="F169" s="8">
        <f>(ExitPrices[[#This Row],[Raw CWD - Capacity - 10% Decrease]]-ExitPrices[[#This Row],[Raw CWD - Base Model]:[Raw CWD - Base Model]])/ExitPrices[[#This Row],[Raw CWD - Base Model]:[Raw CWD - Base Model]]</f>
        <v>0.1111111111111116</v>
      </c>
    </row>
    <row r="170" spans="1:6" x14ac:dyDescent="0.2">
      <c r="A170" s="7" t="s">
        <v>193</v>
      </c>
      <c r="B170" s="8">
        <f>(ExitPrices[[#This Row],[Raw CWD - Base Model]]-ExitPrices[[#This Row],[Raw CWD - Base Model]:[Raw CWD - Base Model]])/ExitPrices[[#This Row],[Raw CWD - Base Model]:[Raw CWD - Base Model]]</f>
        <v>0</v>
      </c>
      <c r="C170" s="8">
        <f>(ExitPrices[[#This Row],[Raw CWD - Revenue - 10% Increase ]]-ExitPrices[[#This Row],[Raw CWD - Base Model]:[Raw CWD - Base Model]])/ExitPrices[[#This Row],[Raw CWD - Base Model]:[Raw CWD - Base Model]]</f>
        <v>0.10000000000000032</v>
      </c>
      <c r="D170" s="8">
        <f>(ExitPrices[[#This Row],[Raw CWD - Revenue - 10% Decrease]]-ExitPrices[[#This Row],[Raw CWD - Base Model]:[Raw CWD - Base Model]])/ExitPrices[[#This Row],[Raw CWD - Base Model]:[Raw CWD - Base Model]]</f>
        <v>-9.9999999999999964E-2</v>
      </c>
      <c r="E170" s="8">
        <f>(ExitPrices[[#This Row],[Raw CWD - Capacity - 10% Increase]]-ExitPrices[[#This Row],[Raw CWD - Base Model]:[Raw CWD - Base Model]])/ExitPrices[[#This Row],[Raw CWD - Base Model]:[Raw CWD - Base Model]]</f>
        <v>-9.0909090909090939E-2</v>
      </c>
      <c r="F170" s="8">
        <f>(ExitPrices[[#This Row],[Raw CWD - Capacity - 10% Decrease]]-ExitPrices[[#This Row],[Raw CWD - Base Model]:[Raw CWD - Base Model]])/ExitPrices[[#This Row],[Raw CWD - Base Model]:[Raw CWD - Base Model]]</f>
        <v>0.11111111111111124</v>
      </c>
    </row>
    <row r="171" spans="1:6" x14ac:dyDescent="0.2">
      <c r="A171" s="7" t="s">
        <v>194</v>
      </c>
      <c r="B171" s="8">
        <f>(ExitPrices[[#This Row],[Raw CWD - Base Model]]-ExitPrices[[#This Row],[Raw CWD - Base Model]:[Raw CWD - Base Model]])/ExitPrices[[#This Row],[Raw CWD - Base Model]:[Raw CWD - Base Model]]</f>
        <v>0</v>
      </c>
      <c r="C171" s="8">
        <f>(ExitPrices[[#This Row],[Raw CWD - Revenue - 10% Increase ]]-ExitPrices[[#This Row],[Raw CWD - Base Model]:[Raw CWD - Base Model]])/ExitPrices[[#This Row],[Raw CWD - Base Model]:[Raw CWD - Base Model]]</f>
        <v>0.10000000000000014</v>
      </c>
      <c r="D171" s="8">
        <f>(ExitPrices[[#This Row],[Raw CWD - Revenue - 10% Decrease]]-ExitPrices[[#This Row],[Raw CWD - Base Model]:[Raw CWD - Base Model]])/ExitPrices[[#This Row],[Raw CWD - Base Model]:[Raw CWD - Base Model]]</f>
        <v>-0.10000000000000014</v>
      </c>
      <c r="E171" s="8">
        <f>(ExitPrices[[#This Row],[Raw CWD - Capacity - 10% Increase]]-ExitPrices[[#This Row],[Raw CWD - Base Model]:[Raw CWD - Base Model]])/ExitPrices[[#This Row],[Raw CWD - Base Model]:[Raw CWD - Base Model]]</f>
        <v>-9.0909090909090842E-2</v>
      </c>
      <c r="F171" s="8">
        <f>(ExitPrices[[#This Row],[Raw CWD - Capacity - 10% Decrease]]-ExitPrices[[#This Row],[Raw CWD - Base Model]:[Raw CWD - Base Model]])/ExitPrices[[#This Row],[Raw CWD - Base Model]:[Raw CWD - Base Model]]</f>
        <v>0.11111111111111109</v>
      </c>
    </row>
    <row r="172" spans="1:6" x14ac:dyDescent="0.2">
      <c r="A172" s="7" t="s">
        <v>195</v>
      </c>
      <c r="B172" s="8">
        <f>(ExitPrices[[#This Row],[Raw CWD - Base Model]]-ExitPrices[[#This Row],[Raw CWD - Base Model]:[Raw CWD - Base Model]])/ExitPrices[[#This Row],[Raw CWD - Base Model]:[Raw CWD - Base Model]]</f>
        <v>0</v>
      </c>
      <c r="C172" s="8">
        <f>(ExitPrices[[#This Row],[Raw CWD - Revenue - 10% Increase ]]-ExitPrices[[#This Row],[Raw CWD - Base Model]:[Raw CWD - Base Model]])/ExitPrices[[#This Row],[Raw CWD - Base Model]:[Raw CWD - Base Model]]</f>
        <v>0.10000000000000039</v>
      </c>
      <c r="D172" s="8">
        <f>(ExitPrices[[#This Row],[Raw CWD - Revenue - 10% Decrease]]-ExitPrices[[#This Row],[Raw CWD - Base Model]:[Raw CWD - Base Model]])/ExitPrices[[#This Row],[Raw CWD - Base Model]:[Raw CWD - Base Model]]</f>
        <v>-9.9999999999999853E-2</v>
      </c>
      <c r="E172" s="8">
        <f>(ExitPrices[[#This Row],[Raw CWD - Capacity - 10% Increase]]-ExitPrices[[#This Row],[Raw CWD - Base Model]:[Raw CWD - Base Model]])/ExitPrices[[#This Row],[Raw CWD - Base Model]:[Raw CWD - Base Model]]</f>
        <v>-9.0909090909090648E-2</v>
      </c>
      <c r="F172" s="8">
        <f>(ExitPrices[[#This Row],[Raw CWD - Capacity - 10% Decrease]]-ExitPrices[[#This Row],[Raw CWD - Base Model]:[Raw CWD - Base Model]])/ExitPrices[[#This Row],[Raw CWD - Base Model]:[Raw CWD - Base Model]]</f>
        <v>0.11111111111111119</v>
      </c>
    </row>
    <row r="173" spans="1:6" x14ac:dyDescent="0.2">
      <c r="A173" s="7" t="s">
        <v>196</v>
      </c>
      <c r="B173" s="8">
        <f>(ExitPrices[[#This Row],[Raw CWD - Base Model]]-ExitPrices[[#This Row],[Raw CWD - Base Model]:[Raw CWD - Base Model]])/ExitPrices[[#This Row],[Raw CWD - Base Model]:[Raw CWD - Base Model]]</f>
        <v>0</v>
      </c>
      <c r="C173" s="8">
        <f>(ExitPrices[[#This Row],[Raw CWD - Revenue - 10% Increase ]]-ExitPrices[[#This Row],[Raw CWD - Base Model]:[Raw CWD - Base Model]])/ExitPrices[[#This Row],[Raw CWD - Base Model]:[Raw CWD - Base Model]]</f>
        <v>0.10000000000000017</v>
      </c>
      <c r="D173" s="8">
        <f>(ExitPrices[[#This Row],[Raw CWD - Revenue - 10% Decrease]]-ExitPrices[[#This Row],[Raw CWD - Base Model]:[Raw CWD - Base Model]])/ExitPrices[[#This Row],[Raw CWD - Base Model]:[Raw CWD - Base Model]]</f>
        <v>-9.9999999999999784E-2</v>
      </c>
      <c r="E173" s="8">
        <f>(ExitPrices[[#This Row],[Raw CWD - Capacity - 10% Increase]]-ExitPrices[[#This Row],[Raw CWD - Base Model]:[Raw CWD - Base Model]])/ExitPrices[[#This Row],[Raw CWD - Base Model]:[Raw CWD - Base Model]]</f>
        <v>-9.0909090909090801E-2</v>
      </c>
      <c r="F173" s="8">
        <f>(ExitPrices[[#This Row],[Raw CWD - Capacity - 10% Decrease]]-ExitPrices[[#This Row],[Raw CWD - Base Model]:[Raw CWD - Base Model]])/ExitPrices[[#This Row],[Raw CWD - Base Model]:[Raw CWD - Base Model]]</f>
        <v>0.11111111111111144</v>
      </c>
    </row>
    <row r="174" spans="1:6" x14ac:dyDescent="0.2">
      <c r="A174" s="7" t="s">
        <v>197</v>
      </c>
      <c r="B174" s="8">
        <f>(ExitPrices[[#This Row],[Raw CWD - Base Model]]-ExitPrices[[#This Row],[Raw CWD - Base Model]:[Raw CWD - Base Model]])/ExitPrices[[#This Row],[Raw CWD - Base Model]:[Raw CWD - Base Model]]</f>
        <v>0</v>
      </c>
      <c r="C174" s="8">
        <f>(ExitPrices[[#This Row],[Raw CWD - Revenue - 10% Increase ]]-ExitPrices[[#This Row],[Raw CWD - Base Model]:[Raw CWD - Base Model]])/ExitPrices[[#This Row],[Raw CWD - Base Model]:[Raw CWD - Base Model]]</f>
        <v>0.10000000000000032</v>
      </c>
      <c r="D174" s="8">
        <f>(ExitPrices[[#This Row],[Raw CWD - Revenue - 10% Decrease]]-ExitPrices[[#This Row],[Raw CWD - Base Model]:[Raw CWD - Base Model]])/ExitPrices[[#This Row],[Raw CWD - Base Model]:[Raw CWD - Base Model]]</f>
        <v>-0.1</v>
      </c>
      <c r="E174" s="8">
        <f>(ExitPrices[[#This Row],[Raw CWD - Capacity - 10% Increase]]-ExitPrices[[#This Row],[Raw CWD - Base Model]:[Raw CWD - Base Model]])/ExitPrices[[#This Row],[Raw CWD - Base Model]:[Raw CWD - Base Model]]</f>
        <v>-9.0909090909091106E-2</v>
      </c>
      <c r="F174" s="8">
        <f>(ExitPrices[[#This Row],[Raw CWD - Capacity - 10% Decrease]]-ExitPrices[[#This Row],[Raw CWD - Base Model]:[Raw CWD - Base Model]])/ExitPrices[[#This Row],[Raw CWD - Base Model]:[Raw CWD - Base Model]]</f>
        <v>0.1111111111111114</v>
      </c>
    </row>
    <row r="175" spans="1:6" x14ac:dyDescent="0.2">
      <c r="A175" s="7" t="s">
        <v>198</v>
      </c>
      <c r="B175" s="8">
        <f>(ExitPrices[[#This Row],[Raw CWD - Base Model]]-ExitPrices[[#This Row],[Raw CWD - Base Model]:[Raw CWD - Base Model]])/ExitPrices[[#This Row],[Raw CWD - Base Model]:[Raw CWD - Base Model]]</f>
        <v>0</v>
      </c>
      <c r="C175" s="8">
        <f>(ExitPrices[[#This Row],[Raw CWD - Revenue - 10% Increase ]]-ExitPrices[[#This Row],[Raw CWD - Base Model]:[Raw CWD - Base Model]])/ExitPrices[[#This Row],[Raw CWD - Base Model]:[Raw CWD - Base Model]]</f>
        <v>0.10000000000000002</v>
      </c>
      <c r="D175" s="8">
        <f>(ExitPrices[[#This Row],[Raw CWD - Revenue - 10% Decrease]]-ExitPrices[[#This Row],[Raw CWD - Base Model]:[Raw CWD - Base Model]])/ExitPrices[[#This Row],[Raw CWD - Base Model]:[Raw CWD - Base Model]]</f>
        <v>-0.10000000000000014</v>
      </c>
      <c r="E175" s="8">
        <f>(ExitPrices[[#This Row],[Raw CWD - Capacity - 10% Increase]]-ExitPrices[[#This Row],[Raw CWD - Base Model]:[Raw CWD - Base Model]])/ExitPrices[[#This Row],[Raw CWD - Base Model]:[Raw CWD - Base Model]]</f>
        <v>-9.0909090909090981E-2</v>
      </c>
      <c r="F175" s="8">
        <f>(ExitPrices[[#This Row],[Raw CWD - Capacity - 10% Decrease]]-ExitPrices[[#This Row],[Raw CWD - Base Model]:[Raw CWD - Base Model]])/ExitPrices[[#This Row],[Raw CWD - Base Model]:[Raw CWD - Base Model]]</f>
        <v>0.11111111111111133</v>
      </c>
    </row>
    <row r="176" spans="1:6" x14ac:dyDescent="0.2">
      <c r="A176" s="7" t="s">
        <v>199</v>
      </c>
      <c r="B176" s="8">
        <f>(ExitPrices[[#This Row],[Raw CWD - Base Model]]-ExitPrices[[#This Row],[Raw CWD - Base Model]:[Raw CWD - Base Model]])/ExitPrices[[#This Row],[Raw CWD - Base Model]:[Raw CWD - Base Model]]</f>
        <v>0</v>
      </c>
      <c r="C176" s="8">
        <f>(ExitPrices[[#This Row],[Raw CWD - Revenue - 10% Increase ]]-ExitPrices[[#This Row],[Raw CWD - Base Model]:[Raw CWD - Base Model]])/ExitPrices[[#This Row],[Raw CWD - Base Model]:[Raw CWD - Base Model]]</f>
        <v>0.10000000000000003</v>
      </c>
      <c r="D176" s="8">
        <f>(ExitPrices[[#This Row],[Raw CWD - Revenue - 10% Decrease]]-ExitPrices[[#This Row],[Raw CWD - Base Model]:[Raw CWD - Base Model]])/ExitPrices[[#This Row],[Raw CWD - Base Model]:[Raw CWD - Base Model]]</f>
        <v>-0.10000000000000017</v>
      </c>
      <c r="E176" s="8">
        <f>(ExitPrices[[#This Row],[Raw CWD - Capacity - 10% Increase]]-ExitPrices[[#This Row],[Raw CWD - Base Model]:[Raw CWD - Base Model]])/ExitPrices[[#This Row],[Raw CWD - Base Model]:[Raw CWD - Base Model]]</f>
        <v>-9.0909090909090995E-2</v>
      </c>
      <c r="F176" s="8">
        <f>(ExitPrices[[#This Row],[Raw CWD - Capacity - 10% Decrease]]-ExitPrices[[#This Row],[Raw CWD - Base Model]:[Raw CWD - Base Model]])/ExitPrices[[#This Row],[Raw CWD - Base Model]:[Raw CWD - Base Model]]</f>
        <v>0.11111111111111101</v>
      </c>
    </row>
    <row r="177" spans="1:6" x14ac:dyDescent="0.2">
      <c r="A177" s="7" t="s">
        <v>200</v>
      </c>
      <c r="B177" s="8">
        <f>(ExitPrices[[#This Row],[Raw CWD - Base Model]]-ExitPrices[[#This Row],[Raw CWD - Base Model]:[Raw CWD - Base Model]])/ExitPrices[[#This Row],[Raw CWD - Base Model]:[Raw CWD - Base Model]]</f>
        <v>0</v>
      </c>
      <c r="C177" s="8">
        <f>(ExitPrices[[#This Row],[Raw CWD - Revenue - 10% Increase ]]-ExitPrices[[#This Row],[Raw CWD - Base Model]:[Raw CWD - Base Model]])/ExitPrices[[#This Row],[Raw CWD - Base Model]:[Raw CWD - Base Model]]</f>
        <v>0.10000000000000028</v>
      </c>
      <c r="D177" s="8">
        <f>(ExitPrices[[#This Row],[Raw CWD - Revenue - 10% Decrease]]-ExitPrices[[#This Row],[Raw CWD - Base Model]:[Raw CWD - Base Model]])/ExitPrices[[#This Row],[Raw CWD - Base Model]:[Raw CWD - Base Model]]</f>
        <v>-9.9999999999999922E-2</v>
      </c>
      <c r="E177" s="8">
        <f>(ExitPrices[[#This Row],[Raw CWD - Capacity - 10% Increase]]-ExitPrices[[#This Row],[Raw CWD - Base Model]:[Raw CWD - Base Model]])/ExitPrices[[#This Row],[Raw CWD - Base Model]:[Raw CWD - Base Model]]</f>
        <v>-9.0909090909091009E-2</v>
      </c>
      <c r="F177" s="8">
        <f>(ExitPrices[[#This Row],[Raw CWD - Capacity - 10% Decrease]]-ExitPrices[[#This Row],[Raw CWD - Base Model]:[Raw CWD - Base Model]])/ExitPrices[[#This Row],[Raw CWD - Base Model]:[Raw CWD - Base Model]]</f>
        <v>0.11111111111111134</v>
      </c>
    </row>
    <row r="178" spans="1:6" x14ac:dyDescent="0.2">
      <c r="A178" s="7" t="s">
        <v>201</v>
      </c>
      <c r="B178" s="8">
        <f>(ExitPrices[[#This Row],[Raw CWD - Base Model]]-ExitPrices[[#This Row],[Raw CWD - Base Model]:[Raw CWD - Base Model]])/ExitPrices[[#This Row],[Raw CWD - Base Model]:[Raw CWD - Base Model]]</f>
        <v>0</v>
      </c>
      <c r="C178" s="8">
        <f>(ExitPrices[[#This Row],[Raw CWD - Revenue - 10% Increase ]]-ExitPrices[[#This Row],[Raw CWD - Base Model]:[Raw CWD - Base Model]])/ExitPrices[[#This Row],[Raw CWD - Base Model]:[Raw CWD - Base Model]]</f>
        <v>0.1000000000000003</v>
      </c>
      <c r="D178" s="8">
        <f>(ExitPrices[[#This Row],[Raw CWD - Revenue - 10% Decrease]]-ExitPrices[[#This Row],[Raw CWD - Base Model]:[Raw CWD - Base Model]])/ExitPrices[[#This Row],[Raw CWD - Base Model]:[Raw CWD - Base Model]]</f>
        <v>-0.10000000000000002</v>
      </c>
      <c r="E178" s="8">
        <f>(ExitPrices[[#This Row],[Raw CWD - Capacity - 10% Increase]]-ExitPrices[[#This Row],[Raw CWD - Base Model]:[Raw CWD - Base Model]])/ExitPrices[[#This Row],[Raw CWD - Base Model]:[Raw CWD - Base Model]]</f>
        <v>-9.0909090909090731E-2</v>
      </c>
      <c r="F178" s="8">
        <f>(ExitPrices[[#This Row],[Raw CWD - Capacity - 10% Decrease]]-ExitPrices[[#This Row],[Raw CWD - Base Model]:[Raw CWD - Base Model]])/ExitPrices[[#This Row],[Raw CWD - Base Model]:[Raw CWD - Base Model]]</f>
        <v>0.11111111111111124</v>
      </c>
    </row>
    <row r="179" spans="1:6" x14ac:dyDescent="0.2">
      <c r="A179" s="7" t="s">
        <v>24</v>
      </c>
      <c r="B179" s="8">
        <f>(ExitPrices[[#This Row],[Raw CWD - Base Model]]-ExitPrices[[#This Row],[Raw CWD - Base Model]:[Raw CWD - Base Model]])/ExitPrices[[#This Row],[Raw CWD - Base Model]:[Raw CWD - Base Model]]</f>
        <v>0</v>
      </c>
      <c r="C179" s="8">
        <f>(ExitPrices[[#This Row],[Raw CWD - Revenue - 10% Increase ]]-ExitPrices[[#This Row],[Raw CWD - Base Model]:[Raw CWD - Base Model]])/ExitPrices[[#This Row],[Raw CWD - Base Model]:[Raw CWD - Base Model]]</f>
        <v>0.10000000000000017</v>
      </c>
      <c r="D179" s="8">
        <f>(ExitPrices[[#This Row],[Raw CWD - Revenue - 10% Decrease]]-ExitPrices[[#This Row],[Raw CWD - Base Model]:[Raw CWD - Base Model]])/ExitPrices[[#This Row],[Raw CWD - Base Model]:[Raw CWD - Base Model]]</f>
        <v>-9.9999999999999895E-2</v>
      </c>
      <c r="E179" s="8">
        <f>(ExitPrices[[#This Row],[Raw CWD - Capacity - 10% Increase]]-ExitPrices[[#This Row],[Raw CWD - Base Model]:[Raw CWD - Base Model]])/ExitPrices[[#This Row],[Raw CWD - Base Model]:[Raw CWD - Base Model]]</f>
        <v>-9.0909090909091009E-2</v>
      </c>
      <c r="F179" s="8">
        <f>(ExitPrices[[#This Row],[Raw CWD - Capacity - 10% Decrease]]-ExitPrices[[#This Row],[Raw CWD - Base Model]:[Raw CWD - Base Model]])/ExitPrices[[#This Row],[Raw CWD - Base Model]:[Raw CWD - Base Model]]</f>
        <v>0.11111111111111124</v>
      </c>
    </row>
    <row r="180" spans="1:6" x14ac:dyDescent="0.2">
      <c r="A180" s="7" t="s">
        <v>202</v>
      </c>
      <c r="B180" s="8">
        <f>(ExitPrices[[#This Row],[Raw CWD - Base Model]]-ExitPrices[[#This Row],[Raw CWD - Base Model]:[Raw CWD - Base Model]])/ExitPrices[[#This Row],[Raw CWD - Base Model]:[Raw CWD - Base Model]]</f>
        <v>0</v>
      </c>
      <c r="C180" s="8">
        <f>(ExitPrices[[#This Row],[Raw CWD - Revenue - 10% Increase ]]-ExitPrices[[#This Row],[Raw CWD - Base Model]:[Raw CWD - Base Model]])/ExitPrices[[#This Row],[Raw CWD - Base Model]:[Raw CWD - Base Model]]</f>
        <v>0.10000000000000032</v>
      </c>
      <c r="D180" s="8">
        <f>(ExitPrices[[#This Row],[Raw CWD - Revenue - 10% Decrease]]-ExitPrices[[#This Row],[Raw CWD - Base Model]:[Raw CWD - Base Model]])/ExitPrices[[#This Row],[Raw CWD - Base Model]:[Raw CWD - Base Model]]</f>
        <v>-9.9999999999999908E-2</v>
      </c>
      <c r="E180" s="8">
        <f>(ExitPrices[[#This Row],[Raw CWD - Capacity - 10% Increase]]-ExitPrices[[#This Row],[Raw CWD - Base Model]:[Raw CWD - Base Model]])/ExitPrices[[#This Row],[Raw CWD - Base Model]:[Raw CWD - Base Model]]</f>
        <v>-9.0909090909091023E-2</v>
      </c>
      <c r="F180" s="8">
        <f>(ExitPrices[[#This Row],[Raw CWD - Capacity - 10% Decrease]]-ExitPrices[[#This Row],[Raw CWD - Base Model]:[Raw CWD - Base Model]])/ExitPrices[[#This Row],[Raw CWD - Base Model]:[Raw CWD - Base Model]]</f>
        <v>0.1111111111111114</v>
      </c>
    </row>
    <row r="181" spans="1:6" x14ac:dyDescent="0.2">
      <c r="A181" s="7" t="s">
        <v>203</v>
      </c>
      <c r="B181" s="8">
        <f>(ExitPrices[[#This Row],[Raw CWD - Base Model]]-ExitPrices[[#This Row],[Raw CWD - Base Model]:[Raw CWD - Base Model]])/ExitPrices[[#This Row],[Raw CWD - Base Model]:[Raw CWD - Base Model]]</f>
        <v>0</v>
      </c>
      <c r="C181" s="8">
        <f>(ExitPrices[[#This Row],[Raw CWD - Revenue - 10% Increase ]]-ExitPrices[[#This Row],[Raw CWD - Base Model]:[Raw CWD - Base Model]])/ExitPrices[[#This Row],[Raw CWD - Base Model]:[Raw CWD - Base Model]]</f>
        <v>0.10000000000000016</v>
      </c>
      <c r="D181" s="8">
        <f>(ExitPrices[[#This Row],[Raw CWD - Revenue - 10% Decrease]]-ExitPrices[[#This Row],[Raw CWD - Base Model]:[Raw CWD - Base Model]])/ExitPrices[[#This Row],[Raw CWD - Base Model]:[Raw CWD - Base Model]]</f>
        <v>-0.10000000000000002</v>
      </c>
      <c r="E181" s="8">
        <f>(ExitPrices[[#This Row],[Raw CWD - Capacity - 10% Increase]]-ExitPrices[[#This Row],[Raw CWD - Base Model]:[Raw CWD - Base Model]])/ExitPrices[[#This Row],[Raw CWD - Base Model]:[Raw CWD - Base Model]]</f>
        <v>-9.0909090909090856E-2</v>
      </c>
      <c r="F181" s="8">
        <f>(ExitPrices[[#This Row],[Raw CWD - Capacity - 10% Decrease]]-ExitPrices[[#This Row],[Raw CWD - Base Model]:[Raw CWD - Base Model]])/ExitPrices[[#This Row],[Raw CWD - Base Model]:[Raw CWD - Base Model]]</f>
        <v>0.11111111111111137</v>
      </c>
    </row>
    <row r="182" spans="1:6" x14ac:dyDescent="0.2">
      <c r="A182" s="7" t="s">
        <v>204</v>
      </c>
      <c r="B182" s="8">
        <f>(ExitPrices[[#This Row],[Raw CWD - Base Model]]-ExitPrices[[#This Row],[Raw CWD - Base Model]:[Raw CWD - Base Model]])/ExitPrices[[#This Row],[Raw CWD - Base Model]:[Raw CWD - Base Model]]</f>
        <v>0</v>
      </c>
      <c r="C182" s="8">
        <f>(ExitPrices[[#This Row],[Raw CWD - Revenue - 10% Increase ]]-ExitPrices[[#This Row],[Raw CWD - Base Model]:[Raw CWD - Base Model]])/ExitPrices[[#This Row],[Raw CWD - Base Model]:[Raw CWD - Base Model]]</f>
        <v>0.10000000000000034</v>
      </c>
      <c r="D182" s="8">
        <f>(ExitPrices[[#This Row],[Raw CWD - Revenue - 10% Decrease]]-ExitPrices[[#This Row],[Raw CWD - Base Model]:[Raw CWD - Base Model]])/ExitPrices[[#This Row],[Raw CWD - Base Model]:[Raw CWD - Base Model]]</f>
        <v>-0.10000000000000009</v>
      </c>
      <c r="E182" s="8">
        <f>(ExitPrices[[#This Row],[Raw CWD - Capacity - 10% Increase]]-ExitPrices[[#This Row],[Raw CWD - Base Model]:[Raw CWD - Base Model]])/ExitPrices[[#This Row],[Raw CWD - Base Model]:[Raw CWD - Base Model]]</f>
        <v>-9.0909090909090801E-2</v>
      </c>
      <c r="F182" s="8">
        <f>(ExitPrices[[#This Row],[Raw CWD - Capacity - 10% Decrease]]-ExitPrices[[#This Row],[Raw CWD - Base Model]:[Raw CWD - Base Model]])/ExitPrices[[#This Row],[Raw CWD - Base Model]:[Raw CWD - Base Model]]</f>
        <v>0.1111111111111111</v>
      </c>
    </row>
    <row r="183" spans="1:6" x14ac:dyDescent="0.2">
      <c r="A183" s="7" t="s">
        <v>205</v>
      </c>
      <c r="B183" s="8">
        <f>(ExitPrices[[#This Row],[Raw CWD - Base Model]]-ExitPrices[[#This Row],[Raw CWD - Base Model]:[Raw CWD - Base Model]])/ExitPrices[[#This Row],[Raw CWD - Base Model]:[Raw CWD - Base Model]]</f>
        <v>0</v>
      </c>
      <c r="C183" s="8">
        <f>(ExitPrices[[#This Row],[Raw CWD - Revenue - 10% Increase ]]-ExitPrices[[#This Row],[Raw CWD - Base Model]:[Raw CWD - Base Model]])/ExitPrices[[#This Row],[Raw CWD - Base Model]:[Raw CWD - Base Model]]</f>
        <v>0.10000000000000016</v>
      </c>
      <c r="D183" s="8">
        <f>(ExitPrices[[#This Row],[Raw CWD - Revenue - 10% Decrease]]-ExitPrices[[#This Row],[Raw CWD - Base Model]:[Raw CWD - Base Model]])/ExitPrices[[#This Row],[Raw CWD - Base Model]:[Raw CWD - Base Model]]</f>
        <v>-0.10000000000000002</v>
      </c>
      <c r="E183" s="8">
        <f>(ExitPrices[[#This Row],[Raw CWD - Capacity - 10% Increase]]-ExitPrices[[#This Row],[Raw CWD - Base Model]:[Raw CWD - Base Model]])/ExitPrices[[#This Row],[Raw CWD - Base Model]:[Raw CWD - Base Model]]</f>
        <v>-9.0909090909091106E-2</v>
      </c>
      <c r="F183" s="8">
        <f>(ExitPrices[[#This Row],[Raw CWD - Capacity - 10% Decrease]]-ExitPrices[[#This Row],[Raw CWD - Base Model]:[Raw CWD - Base Model]])/ExitPrices[[#This Row],[Raw CWD - Base Model]:[Raw CWD - Base Model]]</f>
        <v>0.11111111111111109</v>
      </c>
    </row>
    <row r="184" spans="1:6" x14ac:dyDescent="0.2">
      <c r="A184" s="7" t="s">
        <v>206</v>
      </c>
      <c r="B184" s="8">
        <f>(ExitPrices[[#This Row],[Raw CWD - Base Model]]-ExitPrices[[#This Row],[Raw CWD - Base Model]:[Raw CWD - Base Model]])/ExitPrices[[#This Row],[Raw CWD - Base Model]:[Raw CWD - Base Model]]</f>
        <v>0</v>
      </c>
      <c r="C184" s="8">
        <f>(ExitPrices[[#This Row],[Raw CWD - Revenue - 10% Increase ]]-ExitPrices[[#This Row],[Raw CWD - Base Model]:[Raw CWD - Base Model]])/ExitPrices[[#This Row],[Raw CWD - Base Model]:[Raw CWD - Base Model]]</f>
        <v>0.1000000000000002</v>
      </c>
      <c r="D184" s="8">
        <f>(ExitPrices[[#This Row],[Raw CWD - Revenue - 10% Decrease]]-ExitPrices[[#This Row],[Raw CWD - Base Model]:[Raw CWD - Base Model]])/ExitPrices[[#This Row],[Raw CWD - Base Model]:[Raw CWD - Base Model]]</f>
        <v>-0.1</v>
      </c>
      <c r="E184" s="8">
        <f>(ExitPrices[[#This Row],[Raw CWD - Capacity - 10% Increase]]-ExitPrices[[#This Row],[Raw CWD - Base Model]:[Raw CWD - Base Model]])/ExitPrices[[#This Row],[Raw CWD - Base Model]:[Raw CWD - Base Model]]</f>
        <v>-9.0909090909090731E-2</v>
      </c>
      <c r="F184" s="8">
        <f>(ExitPrices[[#This Row],[Raw CWD - Capacity - 10% Decrease]]-ExitPrices[[#This Row],[Raw CWD - Base Model]:[Raw CWD - Base Model]])/ExitPrices[[#This Row],[Raw CWD - Base Model]:[Raw CWD - Base Model]]</f>
        <v>0.11111111111111122</v>
      </c>
    </row>
    <row r="185" spans="1:6" x14ac:dyDescent="0.2">
      <c r="A185" s="7" t="s">
        <v>207</v>
      </c>
      <c r="B185" s="8">
        <f>(ExitPrices[[#This Row],[Raw CWD - Base Model]]-ExitPrices[[#This Row],[Raw CWD - Base Model]:[Raw CWD - Base Model]])/ExitPrices[[#This Row],[Raw CWD - Base Model]:[Raw CWD - Base Model]]</f>
        <v>0</v>
      </c>
      <c r="C185" s="8">
        <f>(ExitPrices[[#This Row],[Raw CWD - Revenue - 10% Increase ]]-ExitPrices[[#This Row],[Raw CWD - Base Model]:[Raw CWD - Base Model]])/ExitPrices[[#This Row],[Raw CWD - Base Model]:[Raw CWD - Base Model]]</f>
        <v>0.10000000000000012</v>
      </c>
      <c r="D185" s="8">
        <f>(ExitPrices[[#This Row],[Raw CWD - Revenue - 10% Decrease]]-ExitPrices[[#This Row],[Raw CWD - Base Model]:[Raw CWD - Base Model]])/ExitPrices[[#This Row],[Raw CWD - Base Model]:[Raw CWD - Base Model]]</f>
        <v>-9.9999999999999992E-2</v>
      </c>
      <c r="E185" s="8">
        <f>(ExitPrices[[#This Row],[Raw CWD - Capacity - 10% Increase]]-ExitPrices[[#This Row],[Raw CWD - Base Model]:[Raw CWD - Base Model]])/ExitPrices[[#This Row],[Raw CWD - Base Model]:[Raw CWD - Base Model]]</f>
        <v>-9.0909090909091148E-2</v>
      </c>
      <c r="F185" s="8">
        <f>(ExitPrices[[#This Row],[Raw CWD - Capacity - 10% Decrease]]-ExitPrices[[#This Row],[Raw CWD - Base Model]:[Raw CWD - Base Model]])/ExitPrices[[#This Row],[Raw CWD - Base Model]:[Raw CWD - Base Model]]</f>
        <v>0.11111111111111106</v>
      </c>
    </row>
    <row r="186" spans="1:6" x14ac:dyDescent="0.2">
      <c r="A186" s="7" t="s">
        <v>208</v>
      </c>
      <c r="B186" s="8">
        <f>(ExitPrices[[#This Row],[Raw CWD - Base Model]]-ExitPrices[[#This Row],[Raw CWD - Base Model]:[Raw CWD - Base Model]])/ExitPrices[[#This Row],[Raw CWD - Base Model]:[Raw CWD - Base Model]]</f>
        <v>0</v>
      </c>
      <c r="C186" s="8">
        <f>(ExitPrices[[#This Row],[Raw CWD - Revenue - 10% Increase ]]-ExitPrices[[#This Row],[Raw CWD - Base Model]:[Raw CWD - Base Model]])/ExitPrices[[#This Row],[Raw CWD - Base Model]:[Raw CWD - Base Model]]</f>
        <v>0.10000000000000027</v>
      </c>
      <c r="D186" s="8">
        <f>(ExitPrices[[#This Row],[Raw CWD - Revenue - 10% Decrease]]-ExitPrices[[#This Row],[Raw CWD - Base Model]:[Raw CWD - Base Model]])/ExitPrices[[#This Row],[Raw CWD - Base Model]:[Raw CWD - Base Model]]</f>
        <v>-9.9999999999999853E-2</v>
      </c>
      <c r="E186" s="8">
        <f>(ExitPrices[[#This Row],[Raw CWD - Capacity - 10% Increase]]-ExitPrices[[#This Row],[Raw CWD - Base Model]:[Raw CWD - Base Model]])/ExitPrices[[#This Row],[Raw CWD - Base Model]:[Raw CWD - Base Model]]</f>
        <v>-9.0909090909090912E-2</v>
      </c>
      <c r="F186" s="8">
        <f>(ExitPrices[[#This Row],[Raw CWD - Capacity - 10% Decrease]]-ExitPrices[[#This Row],[Raw CWD - Base Model]:[Raw CWD - Base Model]])/ExitPrices[[#This Row],[Raw CWD - Base Model]:[Raw CWD - Base Model]]</f>
        <v>0.1111111111111113</v>
      </c>
    </row>
    <row r="187" spans="1:6" x14ac:dyDescent="0.2">
      <c r="A187" s="7" t="s">
        <v>209</v>
      </c>
      <c r="B187" s="8">
        <f>(ExitPrices[[#This Row],[Raw CWD - Base Model]]-ExitPrices[[#This Row],[Raw CWD - Base Model]:[Raw CWD - Base Model]])/ExitPrices[[#This Row],[Raw CWD - Base Model]:[Raw CWD - Base Model]]</f>
        <v>0</v>
      </c>
      <c r="C187" s="8">
        <f>(ExitPrices[[#This Row],[Raw CWD - Revenue - 10% Increase ]]-ExitPrices[[#This Row],[Raw CWD - Base Model]:[Raw CWD - Base Model]])/ExitPrices[[#This Row],[Raw CWD - Base Model]:[Raw CWD - Base Model]]</f>
        <v>0.10000000000000003</v>
      </c>
      <c r="D187" s="8">
        <f>(ExitPrices[[#This Row],[Raw CWD - Revenue - 10% Decrease]]-ExitPrices[[#This Row],[Raw CWD - Base Model]:[Raw CWD - Base Model]])/ExitPrices[[#This Row],[Raw CWD - Base Model]:[Raw CWD - Base Model]]</f>
        <v>-0.10000000000000003</v>
      </c>
      <c r="E187" s="8">
        <f>(ExitPrices[[#This Row],[Raw CWD - Capacity - 10% Increase]]-ExitPrices[[#This Row],[Raw CWD - Base Model]:[Raw CWD - Base Model]])/ExitPrices[[#This Row],[Raw CWD - Base Model]:[Raw CWD - Base Model]]</f>
        <v>-9.0909090909091161E-2</v>
      </c>
      <c r="F187" s="8">
        <f>(ExitPrices[[#This Row],[Raw CWD - Capacity - 10% Decrease]]-ExitPrices[[#This Row],[Raw CWD - Base Model]:[Raw CWD - Base Model]])/ExitPrices[[#This Row],[Raw CWD - Base Model]:[Raw CWD - Base Model]]</f>
        <v>0.11111111111111119</v>
      </c>
    </row>
    <row r="188" spans="1:6" x14ac:dyDescent="0.2">
      <c r="A188" s="7" t="s">
        <v>210</v>
      </c>
      <c r="B188" s="8">
        <f>(ExitPrices[[#This Row],[Raw CWD - Base Model]]-ExitPrices[[#This Row],[Raw CWD - Base Model]:[Raw CWD - Base Model]])/ExitPrices[[#This Row],[Raw CWD - Base Model]:[Raw CWD - Base Model]]</f>
        <v>0</v>
      </c>
      <c r="C188" s="8">
        <f>(ExitPrices[[#This Row],[Raw CWD - Revenue - 10% Increase ]]-ExitPrices[[#This Row],[Raw CWD - Base Model]:[Raw CWD - Base Model]])/ExitPrices[[#This Row],[Raw CWD - Base Model]:[Raw CWD - Base Model]]</f>
        <v>0.10000000000000024</v>
      </c>
      <c r="D188" s="8">
        <f>(ExitPrices[[#This Row],[Raw CWD - Revenue - 10% Decrease]]-ExitPrices[[#This Row],[Raw CWD - Base Model]:[Raw CWD - Base Model]])/ExitPrices[[#This Row],[Raw CWD - Base Model]:[Raw CWD - Base Model]]</f>
        <v>-0.1</v>
      </c>
      <c r="E188" s="8">
        <f>(ExitPrices[[#This Row],[Raw CWD - Capacity - 10% Increase]]-ExitPrices[[#This Row],[Raw CWD - Base Model]:[Raw CWD - Base Model]])/ExitPrices[[#This Row],[Raw CWD - Base Model]:[Raw CWD - Base Model]]</f>
        <v>-9.0909090909090717E-2</v>
      </c>
      <c r="F188" s="8">
        <f>(ExitPrices[[#This Row],[Raw CWD - Capacity - 10% Decrease]]-ExitPrices[[#This Row],[Raw CWD - Base Model]:[Raw CWD - Base Model]])/ExitPrices[[#This Row],[Raw CWD - Base Model]:[Raw CWD - Base Model]]</f>
        <v>0.11111111111111149</v>
      </c>
    </row>
    <row r="189" spans="1:6" x14ac:dyDescent="0.2">
      <c r="A189" s="7" t="s">
        <v>211</v>
      </c>
      <c r="B189" s="8">
        <f>(ExitPrices[[#This Row],[Raw CWD - Base Model]]-ExitPrices[[#This Row],[Raw CWD - Base Model]:[Raw CWD - Base Model]])/ExitPrices[[#This Row],[Raw CWD - Base Model]:[Raw CWD - Base Model]]</f>
        <v>0</v>
      </c>
      <c r="C189" s="8">
        <f>(ExitPrices[[#This Row],[Raw CWD - Revenue - 10% Increase ]]-ExitPrices[[#This Row],[Raw CWD - Base Model]:[Raw CWD - Base Model]])/ExitPrices[[#This Row],[Raw CWD - Base Model]:[Raw CWD - Base Model]]</f>
        <v>0.1000000000000001</v>
      </c>
      <c r="D189" s="8">
        <f>(ExitPrices[[#This Row],[Raw CWD - Revenue - 10% Decrease]]-ExitPrices[[#This Row],[Raw CWD - Base Model]:[Raw CWD - Base Model]])/ExitPrices[[#This Row],[Raw CWD - Base Model]:[Raw CWD - Base Model]]</f>
        <v>-0.1000000000000001</v>
      </c>
      <c r="E189" s="8">
        <f>(ExitPrices[[#This Row],[Raw CWD - Capacity - 10% Increase]]-ExitPrices[[#This Row],[Raw CWD - Base Model]:[Raw CWD - Base Model]])/ExitPrices[[#This Row],[Raw CWD - Base Model]:[Raw CWD - Base Model]]</f>
        <v>-9.0909090909090773E-2</v>
      </c>
      <c r="F189" s="8">
        <f>(ExitPrices[[#This Row],[Raw CWD - Capacity - 10% Decrease]]-ExitPrices[[#This Row],[Raw CWD - Base Model]:[Raw CWD - Base Model]])/ExitPrices[[#This Row],[Raw CWD - Base Model]:[Raw CWD - Base Model]]</f>
        <v>0.11111111111111142</v>
      </c>
    </row>
    <row r="190" spans="1:6" x14ac:dyDescent="0.2">
      <c r="A190" s="7" t="s">
        <v>212</v>
      </c>
      <c r="B190" s="8">
        <f>(ExitPrices[[#This Row],[Raw CWD - Base Model]]-ExitPrices[[#This Row],[Raw CWD - Base Model]:[Raw CWD - Base Model]])/ExitPrices[[#This Row],[Raw CWD - Base Model]:[Raw CWD - Base Model]]</f>
        <v>0</v>
      </c>
      <c r="C190" s="8">
        <f>(ExitPrices[[#This Row],[Raw CWD - Revenue - 10% Increase ]]-ExitPrices[[#This Row],[Raw CWD - Base Model]:[Raw CWD - Base Model]])/ExitPrices[[#This Row],[Raw CWD - Base Model]:[Raw CWD - Base Model]]</f>
        <v>0.10000000000000009</v>
      </c>
      <c r="D190" s="8">
        <f>(ExitPrices[[#This Row],[Raw CWD - Revenue - 10% Decrease]]-ExitPrices[[#This Row],[Raw CWD - Base Model]:[Raw CWD - Base Model]])/ExitPrices[[#This Row],[Raw CWD - Base Model]:[Raw CWD - Base Model]]</f>
        <v>-0.10000000000000009</v>
      </c>
      <c r="E190" s="8">
        <f>(ExitPrices[[#This Row],[Raw CWD - Capacity - 10% Increase]]-ExitPrices[[#This Row],[Raw CWD - Base Model]:[Raw CWD - Base Model]])/ExitPrices[[#This Row],[Raw CWD - Base Model]:[Raw CWD - Base Model]]</f>
        <v>-9.0909090909090912E-2</v>
      </c>
      <c r="F190" s="8">
        <f>(ExitPrices[[#This Row],[Raw CWD - Capacity - 10% Decrease]]-ExitPrices[[#This Row],[Raw CWD - Base Model]:[Raw CWD - Base Model]])/ExitPrices[[#This Row],[Raw CWD - Base Model]:[Raw CWD - Base Model]]</f>
        <v>0.11111111111111127</v>
      </c>
    </row>
    <row r="191" spans="1:6" x14ac:dyDescent="0.2">
      <c r="A191" s="7" t="s">
        <v>213</v>
      </c>
      <c r="B191" s="8">
        <f>(ExitPrices[[#This Row],[Raw CWD - Base Model]]-ExitPrices[[#This Row],[Raw CWD - Base Model]:[Raw CWD - Base Model]])/ExitPrices[[#This Row],[Raw CWD - Base Model]:[Raw CWD - Base Model]]</f>
        <v>0</v>
      </c>
      <c r="C191" s="8">
        <f>(ExitPrices[[#This Row],[Raw CWD - Revenue - 10% Increase ]]-ExitPrices[[#This Row],[Raw CWD - Base Model]:[Raw CWD - Base Model]])/ExitPrices[[#This Row],[Raw CWD - Base Model]:[Raw CWD - Base Model]]</f>
        <v>0.10000000000000017</v>
      </c>
      <c r="D191" s="8">
        <f>(ExitPrices[[#This Row],[Raw CWD - Revenue - 10% Decrease]]-ExitPrices[[#This Row],[Raw CWD - Base Model]:[Raw CWD - Base Model]])/ExitPrices[[#This Row],[Raw CWD - Base Model]:[Raw CWD - Base Model]]</f>
        <v>-0.1</v>
      </c>
      <c r="E191" s="8">
        <f>(ExitPrices[[#This Row],[Raw CWD - Capacity - 10% Increase]]-ExitPrices[[#This Row],[Raw CWD - Base Model]:[Raw CWD - Base Model]])/ExitPrices[[#This Row],[Raw CWD - Base Model]:[Raw CWD - Base Model]]</f>
        <v>-9.090909090909087E-2</v>
      </c>
      <c r="F191" s="8">
        <f>(ExitPrices[[#This Row],[Raw CWD - Capacity - 10% Decrease]]-ExitPrices[[#This Row],[Raw CWD - Base Model]:[Raw CWD - Base Model]])/ExitPrices[[#This Row],[Raw CWD - Base Model]:[Raw CWD - Base Model]]</f>
        <v>0.11111111111111109</v>
      </c>
    </row>
    <row r="192" spans="1:6" x14ac:dyDescent="0.2">
      <c r="A192" s="7" t="s">
        <v>214</v>
      </c>
      <c r="B192" s="8">
        <f>(ExitPrices[[#This Row],[Raw CWD - Base Model]]-ExitPrices[[#This Row],[Raw CWD - Base Model]:[Raw CWD - Base Model]])/ExitPrices[[#This Row],[Raw CWD - Base Model]:[Raw CWD - Base Model]]</f>
        <v>0</v>
      </c>
      <c r="C192" s="8">
        <f>(ExitPrices[[#This Row],[Raw CWD - Revenue - 10% Increase ]]-ExitPrices[[#This Row],[Raw CWD - Base Model]:[Raw CWD - Base Model]])/ExitPrices[[#This Row],[Raw CWD - Base Model]:[Raw CWD - Base Model]]</f>
        <v>0.10000000000000026</v>
      </c>
      <c r="D192" s="8">
        <f>(ExitPrices[[#This Row],[Raw CWD - Revenue - 10% Decrease]]-ExitPrices[[#This Row],[Raw CWD - Base Model]:[Raw CWD - Base Model]])/ExitPrices[[#This Row],[Raw CWD - Base Model]:[Raw CWD - Base Model]]</f>
        <v>-0.1</v>
      </c>
      <c r="E192" s="8">
        <f>(ExitPrices[[#This Row],[Raw CWD - Capacity - 10% Increase]]-ExitPrices[[#This Row],[Raw CWD - Base Model]:[Raw CWD - Base Model]])/ExitPrices[[#This Row],[Raw CWD - Base Model]:[Raw CWD - Base Model]]</f>
        <v>-9.090909090909069E-2</v>
      </c>
      <c r="F192" s="8">
        <f>(ExitPrices[[#This Row],[Raw CWD - Capacity - 10% Decrease]]-ExitPrices[[#This Row],[Raw CWD - Base Model]:[Raw CWD - Base Model]])/ExitPrices[[#This Row],[Raw CWD - Base Model]:[Raw CWD - Base Model]]</f>
        <v>0.11111111111111148</v>
      </c>
    </row>
    <row r="193" spans="1:6" x14ac:dyDescent="0.2">
      <c r="A193" s="7" t="s">
        <v>215</v>
      </c>
      <c r="B193" s="8">
        <f>(ExitPrices[[#This Row],[Raw CWD - Base Model]]-ExitPrices[[#This Row],[Raw CWD - Base Model]:[Raw CWD - Base Model]])/ExitPrices[[#This Row],[Raw CWD - Base Model]:[Raw CWD - Base Model]]</f>
        <v>0</v>
      </c>
      <c r="C193" s="8">
        <f>(ExitPrices[[#This Row],[Raw CWD - Revenue - 10% Increase ]]-ExitPrices[[#This Row],[Raw CWD - Base Model]:[Raw CWD - Base Model]])/ExitPrices[[#This Row],[Raw CWD - Base Model]:[Raw CWD - Base Model]]</f>
        <v>0.10000000000000006</v>
      </c>
      <c r="D193" s="8">
        <f>(ExitPrices[[#This Row],[Raw CWD - Revenue - 10% Decrease]]-ExitPrices[[#This Row],[Raw CWD - Base Model]:[Raw CWD - Base Model]])/ExitPrices[[#This Row],[Raw CWD - Base Model]:[Raw CWD - Base Model]]</f>
        <v>-9.9999999999999936E-2</v>
      </c>
      <c r="E193" s="8">
        <f>(ExitPrices[[#This Row],[Raw CWD - Capacity - 10% Increase]]-ExitPrices[[#This Row],[Raw CWD - Base Model]:[Raw CWD - Base Model]])/ExitPrices[[#This Row],[Raw CWD - Base Model]:[Raw CWD - Base Model]]</f>
        <v>-9.0909090909091161E-2</v>
      </c>
      <c r="F193" s="8">
        <f>(ExitPrices[[#This Row],[Raw CWD - Capacity - 10% Decrease]]-ExitPrices[[#This Row],[Raw CWD - Base Model]:[Raw CWD - Base Model]])/ExitPrices[[#This Row],[Raw CWD - Base Model]:[Raw CWD - Base Model]]</f>
        <v>0.11111111111111122</v>
      </c>
    </row>
    <row r="194" spans="1:6" x14ac:dyDescent="0.2">
      <c r="A194" s="7" t="s">
        <v>216</v>
      </c>
      <c r="B194" s="8">
        <f>(ExitPrices[[#This Row],[Raw CWD - Base Model]]-ExitPrices[[#This Row],[Raw CWD - Base Model]:[Raw CWD - Base Model]])/ExitPrices[[#This Row],[Raw CWD - Base Model]:[Raw CWD - Base Model]]</f>
        <v>0</v>
      </c>
      <c r="C194" s="8">
        <f>(ExitPrices[[#This Row],[Raw CWD - Revenue - 10% Increase ]]-ExitPrices[[#This Row],[Raw CWD - Base Model]:[Raw CWD - Base Model]])/ExitPrices[[#This Row],[Raw CWD - Base Model]:[Raw CWD - Base Model]]</f>
        <v>0.10000000000000021</v>
      </c>
      <c r="D194" s="8">
        <f>(ExitPrices[[#This Row],[Raw CWD - Revenue - 10% Decrease]]-ExitPrices[[#This Row],[Raw CWD - Base Model]:[Raw CWD - Base Model]])/ExitPrices[[#This Row],[Raw CWD - Base Model]:[Raw CWD - Base Model]]</f>
        <v>-0.10000000000000003</v>
      </c>
      <c r="E194" s="8">
        <f>(ExitPrices[[#This Row],[Raw CWD - Capacity - 10% Increase]]-ExitPrices[[#This Row],[Raw CWD - Base Model]:[Raw CWD - Base Model]])/ExitPrices[[#This Row],[Raw CWD - Base Model]:[Raw CWD - Base Model]]</f>
        <v>-9.0909090909090939E-2</v>
      </c>
      <c r="F194" s="8">
        <f>(ExitPrices[[#This Row],[Raw CWD - Capacity - 10% Decrease]]-ExitPrices[[#This Row],[Raw CWD - Base Model]:[Raw CWD - Base Model]])/ExitPrices[[#This Row],[Raw CWD - Base Model]:[Raw CWD - Base Model]]</f>
        <v>0.11111111111111127</v>
      </c>
    </row>
    <row r="195" spans="1:6" x14ac:dyDescent="0.2">
      <c r="A195" s="7" t="s">
        <v>217</v>
      </c>
      <c r="B195" s="8">
        <f>(ExitPrices[[#This Row],[Raw CWD - Base Model]]-ExitPrices[[#This Row],[Raw CWD - Base Model]:[Raw CWD - Base Model]])/ExitPrices[[#This Row],[Raw CWD - Base Model]:[Raw CWD - Base Model]]</f>
        <v>0</v>
      </c>
      <c r="C195" s="8">
        <f>(ExitPrices[[#This Row],[Raw CWD - Revenue - 10% Increase ]]-ExitPrices[[#This Row],[Raw CWD - Base Model]:[Raw CWD - Base Model]])/ExitPrices[[#This Row],[Raw CWD - Base Model]:[Raw CWD - Base Model]]</f>
        <v>0.10000000000000024</v>
      </c>
      <c r="D195" s="8">
        <f>(ExitPrices[[#This Row],[Raw CWD - Revenue - 10% Decrease]]-ExitPrices[[#This Row],[Raw CWD - Base Model]:[Raw CWD - Base Model]])/ExitPrices[[#This Row],[Raw CWD - Base Model]:[Raw CWD - Base Model]]</f>
        <v>-0.10000000000000009</v>
      </c>
      <c r="E195" s="8">
        <f>(ExitPrices[[#This Row],[Raw CWD - Capacity - 10% Increase]]-ExitPrices[[#This Row],[Raw CWD - Base Model]:[Raw CWD - Base Model]])/ExitPrices[[#This Row],[Raw CWD - Base Model]:[Raw CWD - Base Model]]</f>
        <v>-9.0909090909090759E-2</v>
      </c>
      <c r="F195" s="8">
        <f>(ExitPrices[[#This Row],[Raw CWD - Capacity - 10% Decrease]]-ExitPrices[[#This Row],[Raw CWD - Base Model]:[Raw CWD - Base Model]])/ExitPrices[[#This Row],[Raw CWD - Base Model]:[Raw CWD - Base Model]]</f>
        <v>0.11111111111111133</v>
      </c>
    </row>
    <row r="196" spans="1:6" x14ac:dyDescent="0.2">
      <c r="A196" s="7" t="s">
        <v>218</v>
      </c>
      <c r="B196" s="8">
        <f>(ExitPrices[[#This Row],[Raw CWD - Base Model]]-ExitPrices[[#This Row],[Raw CWD - Base Model]:[Raw CWD - Base Model]])/ExitPrices[[#This Row],[Raw CWD - Base Model]:[Raw CWD - Base Model]]</f>
        <v>0</v>
      </c>
      <c r="C196" s="8">
        <f>(ExitPrices[[#This Row],[Raw CWD - Revenue - 10% Increase ]]-ExitPrices[[#This Row],[Raw CWD - Base Model]:[Raw CWD - Base Model]])/ExitPrices[[#This Row],[Raw CWD - Base Model]:[Raw CWD - Base Model]]</f>
        <v>0.10000000000000024</v>
      </c>
      <c r="D196" s="8">
        <f>(ExitPrices[[#This Row],[Raw CWD - Revenue - 10% Decrease]]-ExitPrices[[#This Row],[Raw CWD - Base Model]:[Raw CWD - Base Model]])/ExitPrices[[#This Row],[Raw CWD - Base Model]:[Raw CWD - Base Model]]</f>
        <v>-0.10000000000000009</v>
      </c>
      <c r="E196" s="8">
        <f>(ExitPrices[[#This Row],[Raw CWD - Capacity - 10% Increase]]-ExitPrices[[#This Row],[Raw CWD - Base Model]:[Raw CWD - Base Model]])/ExitPrices[[#This Row],[Raw CWD - Base Model]:[Raw CWD - Base Model]]</f>
        <v>-9.090909090909105E-2</v>
      </c>
      <c r="F196" s="8">
        <f>(ExitPrices[[#This Row],[Raw CWD - Capacity - 10% Decrease]]-ExitPrices[[#This Row],[Raw CWD - Base Model]:[Raw CWD - Base Model]])/ExitPrices[[#This Row],[Raw CWD - Base Model]:[Raw CWD - Base Model]]</f>
        <v>0.11111111111111133</v>
      </c>
    </row>
    <row r="197" spans="1:6" x14ac:dyDescent="0.2">
      <c r="A197" s="7" t="s">
        <v>219</v>
      </c>
      <c r="B197" s="8">
        <f>(ExitPrices[[#This Row],[Raw CWD - Base Model]]-ExitPrices[[#This Row],[Raw CWD - Base Model]:[Raw CWD - Base Model]])/ExitPrices[[#This Row],[Raw CWD - Base Model]:[Raw CWD - Base Model]]</f>
        <v>0</v>
      </c>
      <c r="C197" s="8">
        <f>(ExitPrices[[#This Row],[Raw CWD - Revenue - 10% Increase ]]-ExitPrices[[#This Row],[Raw CWD - Base Model]:[Raw CWD - Base Model]])/ExitPrices[[#This Row],[Raw CWD - Base Model]:[Raw CWD - Base Model]]</f>
        <v>0.10000000000000024</v>
      </c>
      <c r="D197" s="8">
        <f>(ExitPrices[[#This Row],[Raw CWD - Revenue - 10% Decrease]]-ExitPrices[[#This Row],[Raw CWD - Base Model]:[Raw CWD - Base Model]])/ExitPrices[[#This Row],[Raw CWD - Base Model]:[Raw CWD - Base Model]]</f>
        <v>-0.10000000000000009</v>
      </c>
      <c r="E197" s="8">
        <f>(ExitPrices[[#This Row],[Raw CWD - Capacity - 10% Increase]]-ExitPrices[[#This Row],[Raw CWD - Base Model]:[Raw CWD - Base Model]])/ExitPrices[[#This Row],[Raw CWD - Base Model]:[Raw CWD - Base Model]]</f>
        <v>-9.090909090909105E-2</v>
      </c>
      <c r="F197" s="8">
        <f>(ExitPrices[[#This Row],[Raw CWD - Capacity - 10% Decrease]]-ExitPrices[[#This Row],[Raw CWD - Base Model]:[Raw CWD - Base Model]])/ExitPrices[[#This Row],[Raw CWD - Base Model]:[Raw CWD - Base Model]]</f>
        <v>0.11111111111111133</v>
      </c>
    </row>
    <row r="198" spans="1:6" x14ac:dyDescent="0.2">
      <c r="A198" s="7" t="s">
        <v>220</v>
      </c>
      <c r="B198" s="8">
        <f>(ExitPrices[[#This Row],[Raw CWD - Base Model]]-ExitPrices[[#This Row],[Raw CWD - Base Model]:[Raw CWD - Base Model]])/ExitPrices[[#This Row],[Raw CWD - Base Model]:[Raw CWD - Base Model]]</f>
        <v>0</v>
      </c>
      <c r="C198" s="8">
        <f>(ExitPrices[[#This Row],[Raw CWD - Revenue - 10% Increase ]]-ExitPrices[[#This Row],[Raw CWD - Base Model]:[Raw CWD - Base Model]])/ExitPrices[[#This Row],[Raw CWD - Base Model]:[Raw CWD - Base Model]]</f>
        <v>0.1000000000000003</v>
      </c>
      <c r="D198" s="8">
        <f>(ExitPrices[[#This Row],[Raw CWD - Revenue - 10% Decrease]]-ExitPrices[[#This Row],[Raw CWD - Base Model]:[Raw CWD - Base Model]])/ExitPrices[[#This Row],[Raw CWD - Base Model]:[Raw CWD - Base Model]]</f>
        <v>-9.9999999999999908E-2</v>
      </c>
      <c r="E198" s="8">
        <f>(ExitPrices[[#This Row],[Raw CWD - Capacity - 10% Increase]]-ExitPrices[[#This Row],[Raw CWD - Base Model]:[Raw CWD - Base Model]])/ExitPrices[[#This Row],[Raw CWD - Base Model]:[Raw CWD - Base Model]]</f>
        <v>-9.0909090909090592E-2</v>
      </c>
      <c r="F198" s="8">
        <f>(ExitPrices[[#This Row],[Raw CWD - Capacity - 10% Decrease]]-ExitPrices[[#This Row],[Raw CWD - Base Model]:[Raw CWD - Base Model]])/ExitPrices[[#This Row],[Raw CWD - Base Model]:[Raw CWD - Base Model]]</f>
        <v>0.11111111111111159</v>
      </c>
    </row>
    <row r="199" spans="1:6" x14ac:dyDescent="0.2">
      <c r="A199" s="7" t="s">
        <v>221</v>
      </c>
      <c r="B199" s="8">
        <f>(ExitPrices[[#This Row],[Raw CWD - Base Model]]-ExitPrices[[#This Row],[Raw CWD - Base Model]:[Raw CWD - Base Model]])/ExitPrices[[#This Row],[Raw CWD - Base Model]:[Raw CWD - Base Model]]</f>
        <v>0</v>
      </c>
      <c r="C199" s="8">
        <f>(ExitPrices[[#This Row],[Raw CWD - Revenue - 10% Increase ]]-ExitPrices[[#This Row],[Raw CWD - Base Model]:[Raw CWD - Base Model]])/ExitPrices[[#This Row],[Raw CWD - Base Model]:[Raw CWD - Base Model]]</f>
        <v>0.10000000000000002</v>
      </c>
      <c r="D199" s="8">
        <f>(ExitPrices[[#This Row],[Raw CWD - Revenue - 10% Decrease]]-ExitPrices[[#This Row],[Raw CWD - Base Model]:[Raw CWD - Base Model]])/ExitPrices[[#This Row],[Raw CWD - Base Model]:[Raw CWD - Base Model]]</f>
        <v>-9.9999999999999825E-2</v>
      </c>
      <c r="E199" s="8">
        <f>(ExitPrices[[#This Row],[Raw CWD - Capacity - 10% Increase]]-ExitPrices[[#This Row],[Raw CWD - Base Model]:[Raw CWD - Base Model]])/ExitPrices[[#This Row],[Raw CWD - Base Model]:[Raw CWD - Base Model]]</f>
        <v>-9.0909090909090995E-2</v>
      </c>
      <c r="F199" s="8">
        <f>(ExitPrices[[#This Row],[Raw CWD - Capacity - 10% Decrease]]-ExitPrices[[#This Row],[Raw CWD - Base Model]:[Raw CWD - Base Model]])/ExitPrices[[#This Row],[Raw CWD - Base Model]:[Raw CWD - Base Model]]</f>
        <v>0.11111111111111124</v>
      </c>
    </row>
    <row r="200" spans="1:6" x14ac:dyDescent="0.2">
      <c r="A200" s="7" t="s">
        <v>222</v>
      </c>
      <c r="B200" s="8">
        <f>(ExitPrices[[#This Row],[Raw CWD - Base Model]]-ExitPrices[[#This Row],[Raw CWD - Base Model]:[Raw CWD - Base Model]])/ExitPrices[[#This Row],[Raw CWD - Base Model]:[Raw CWD - Base Model]]</f>
        <v>0</v>
      </c>
      <c r="C200" s="8">
        <f>(ExitPrices[[#This Row],[Raw CWD - Revenue - 10% Increase ]]-ExitPrices[[#This Row],[Raw CWD - Base Model]:[Raw CWD - Base Model]])/ExitPrices[[#This Row],[Raw CWD - Base Model]:[Raw CWD - Base Model]]</f>
        <v>0.10000000000000045</v>
      </c>
      <c r="D200" s="8">
        <f>(ExitPrices[[#This Row],[Raw CWD - Revenue - 10% Decrease]]-ExitPrices[[#This Row],[Raw CWD - Base Model]:[Raw CWD - Base Model]])/ExitPrices[[#This Row],[Raw CWD - Base Model]:[Raw CWD - Base Model]]</f>
        <v>-9.9999999999999936E-2</v>
      </c>
      <c r="E200" s="8">
        <f>(ExitPrices[[#This Row],[Raw CWD - Capacity - 10% Increase]]-ExitPrices[[#This Row],[Raw CWD - Base Model]:[Raw CWD - Base Model]])/ExitPrices[[#This Row],[Raw CWD - Base Model]:[Raw CWD - Base Model]]</f>
        <v>-9.0909090909090676E-2</v>
      </c>
      <c r="F200" s="8">
        <f>(ExitPrices[[#This Row],[Raw CWD - Capacity - 10% Decrease]]-ExitPrices[[#This Row],[Raw CWD - Base Model]:[Raw CWD - Base Model]])/ExitPrices[[#This Row],[Raw CWD - Base Model]:[Raw CWD - Base Model]]</f>
        <v>0.11111111111111149</v>
      </c>
    </row>
    <row r="201" spans="1:6" x14ac:dyDescent="0.2">
      <c r="A201" s="7" t="s">
        <v>223</v>
      </c>
      <c r="B201" s="8">
        <f>(ExitPrices[[#This Row],[Raw CWD - Base Model]]-ExitPrices[[#This Row],[Raw CWD - Base Model]:[Raw CWD - Base Model]])/ExitPrices[[#This Row],[Raw CWD - Base Model]:[Raw CWD - Base Model]]</f>
        <v>0</v>
      </c>
      <c r="C201" s="8">
        <f>(ExitPrices[[#This Row],[Raw CWD - Revenue - 10% Increase ]]-ExitPrices[[#This Row],[Raw CWD - Base Model]:[Raw CWD - Base Model]])/ExitPrices[[#This Row],[Raw CWD - Base Model]:[Raw CWD - Base Model]]</f>
        <v>0.1</v>
      </c>
      <c r="D201" s="8">
        <f>(ExitPrices[[#This Row],[Raw CWD - Revenue - 10% Decrease]]-ExitPrices[[#This Row],[Raw CWD - Base Model]:[Raw CWD - Base Model]])/ExitPrices[[#This Row],[Raw CWD - Base Model]:[Raw CWD - Base Model]]</f>
        <v>-0.10000000000000013</v>
      </c>
      <c r="E201" s="8">
        <f>(ExitPrices[[#This Row],[Raw CWD - Capacity - 10% Increase]]-ExitPrices[[#This Row],[Raw CWD - Base Model]:[Raw CWD - Base Model]])/ExitPrices[[#This Row],[Raw CWD - Base Model]:[Raw CWD - Base Model]]</f>
        <v>-9.0909090909090787E-2</v>
      </c>
      <c r="F201" s="8">
        <f>(ExitPrices[[#This Row],[Raw CWD - Capacity - 10% Decrease]]-ExitPrices[[#This Row],[Raw CWD - Base Model]:[Raw CWD - Base Model]])/ExitPrices[[#This Row],[Raw CWD - Base Model]:[Raw CWD - Base Model]]</f>
        <v>0.1111111111111111</v>
      </c>
    </row>
    <row r="202" spans="1:6" x14ac:dyDescent="0.2">
      <c r="A202" s="7" t="s">
        <v>224</v>
      </c>
      <c r="B202" s="8">
        <f>(ExitPrices[[#This Row],[Raw CWD - Base Model]]-ExitPrices[[#This Row],[Raw CWD - Base Model]:[Raw CWD - Base Model]])/ExitPrices[[#This Row],[Raw CWD - Base Model]:[Raw CWD - Base Model]]</f>
        <v>0</v>
      </c>
      <c r="C202" s="8">
        <f>(ExitPrices[[#This Row],[Raw CWD - Revenue - 10% Increase ]]-ExitPrices[[#This Row],[Raw CWD - Base Model]:[Raw CWD - Base Model]])/ExitPrices[[#This Row],[Raw CWD - Base Model]:[Raw CWD - Base Model]]</f>
        <v>0.10000000000000007</v>
      </c>
      <c r="D202" s="8">
        <f>(ExitPrices[[#This Row],[Raw CWD - Revenue - 10% Decrease]]-ExitPrices[[#This Row],[Raw CWD - Base Model]:[Raw CWD - Base Model]])/ExitPrices[[#This Row],[Raw CWD - Base Model]:[Raw CWD - Base Model]]</f>
        <v>-0.10000000000000007</v>
      </c>
      <c r="E202" s="8">
        <f>(ExitPrices[[#This Row],[Raw CWD - Capacity - 10% Increase]]-ExitPrices[[#This Row],[Raw CWD - Base Model]:[Raw CWD - Base Model]])/ExitPrices[[#This Row],[Raw CWD - Base Model]:[Raw CWD - Base Model]]</f>
        <v>-9.0909090909091217E-2</v>
      </c>
      <c r="F202" s="8">
        <f>(ExitPrices[[#This Row],[Raw CWD - Capacity - 10% Decrease]]-ExitPrices[[#This Row],[Raw CWD - Base Model]:[Raw CWD - Base Model]])/ExitPrices[[#This Row],[Raw CWD - Base Model]:[Raw CWD - Base Model]]</f>
        <v>0.11111111111111119</v>
      </c>
    </row>
    <row r="203" spans="1:6" x14ac:dyDescent="0.2">
      <c r="A203" s="7" t="s">
        <v>225</v>
      </c>
      <c r="B203" s="8">
        <f>(ExitPrices[[#This Row],[Raw CWD - Base Model]]-ExitPrices[[#This Row],[Raw CWD - Base Model]:[Raw CWD - Base Model]])/ExitPrices[[#This Row],[Raw CWD - Base Model]:[Raw CWD - Base Model]]</f>
        <v>0</v>
      </c>
      <c r="C203" s="8">
        <f>(ExitPrices[[#This Row],[Raw CWD - Revenue - 10% Increase ]]-ExitPrices[[#This Row],[Raw CWD - Base Model]:[Raw CWD - Base Model]])/ExitPrices[[#This Row],[Raw CWD - Base Model]:[Raw CWD - Base Model]]</f>
        <v>0.10000000000000009</v>
      </c>
      <c r="D203" s="8">
        <f>(ExitPrices[[#This Row],[Raw CWD - Revenue - 10% Decrease]]-ExitPrices[[#This Row],[Raw CWD - Base Model]:[Raw CWD - Base Model]])/ExitPrices[[#This Row],[Raw CWD - Base Model]:[Raw CWD - Base Model]]</f>
        <v>-0.10000000000000009</v>
      </c>
      <c r="E203" s="8">
        <f>(ExitPrices[[#This Row],[Raw CWD - Capacity - 10% Increase]]-ExitPrices[[#This Row],[Raw CWD - Base Model]:[Raw CWD - Base Model]])/ExitPrices[[#This Row],[Raw CWD - Base Model]:[Raw CWD - Base Model]]</f>
        <v>-9.0909090909091023E-2</v>
      </c>
      <c r="F203" s="8">
        <f>(ExitPrices[[#This Row],[Raw CWD - Capacity - 10% Decrease]]-ExitPrices[[#This Row],[Raw CWD - Base Model]:[Raw CWD - Base Model]])/ExitPrices[[#This Row],[Raw CWD - Base Model]:[Raw CWD - Base Model]]</f>
        <v>0.1111111111111114</v>
      </c>
    </row>
    <row r="204" spans="1:6" x14ac:dyDescent="0.2">
      <c r="A204" s="7" t="s">
        <v>226</v>
      </c>
      <c r="B204" s="8">
        <f>(ExitPrices[[#This Row],[Raw CWD - Base Model]]-ExitPrices[[#This Row],[Raw CWD - Base Model]:[Raw CWD - Base Model]])/ExitPrices[[#This Row],[Raw CWD - Base Model]:[Raw CWD - Base Model]]</f>
        <v>0</v>
      </c>
      <c r="C204" s="8">
        <f>(ExitPrices[[#This Row],[Raw CWD - Revenue - 10% Increase ]]-ExitPrices[[#This Row],[Raw CWD - Base Model]:[Raw CWD - Base Model]])/ExitPrices[[#This Row],[Raw CWD - Base Model]:[Raw CWD - Base Model]]</f>
        <v>0.10000000000000023</v>
      </c>
      <c r="D204" s="8">
        <f>(ExitPrices[[#This Row],[Raw CWD - Revenue - 10% Decrease]]-ExitPrices[[#This Row],[Raw CWD - Base Model]:[Raw CWD - Base Model]])/ExitPrices[[#This Row],[Raw CWD - Base Model]:[Raw CWD - Base Model]]</f>
        <v>-0.10000000000000009</v>
      </c>
      <c r="E204" s="8">
        <f>(ExitPrices[[#This Row],[Raw CWD - Capacity - 10% Increase]]-ExitPrices[[#This Row],[Raw CWD - Base Model]:[Raw CWD - Base Model]])/ExitPrices[[#This Row],[Raw CWD - Base Model]:[Raw CWD - Base Model]]</f>
        <v>-9.0909090909090981E-2</v>
      </c>
      <c r="F204" s="8">
        <f>(ExitPrices[[#This Row],[Raw CWD - Capacity - 10% Decrease]]-ExitPrices[[#This Row],[Raw CWD - Base Model]:[Raw CWD - Base Model]])/ExitPrices[[#This Row],[Raw CWD - Base Model]:[Raw CWD - Base Model]]</f>
        <v>0.1111111111111113</v>
      </c>
    </row>
    <row r="205" spans="1:6" x14ac:dyDescent="0.2">
      <c r="A205" s="7" t="s">
        <v>227</v>
      </c>
      <c r="B205" s="8">
        <f>(ExitPrices[[#This Row],[Raw CWD - Base Model]]-ExitPrices[[#This Row],[Raw CWD - Base Model]:[Raw CWD - Base Model]])/ExitPrices[[#This Row],[Raw CWD - Base Model]:[Raw CWD - Base Model]]</f>
        <v>0</v>
      </c>
      <c r="C205" s="8">
        <f>(ExitPrices[[#This Row],[Raw CWD - Revenue - 10% Increase ]]-ExitPrices[[#This Row],[Raw CWD - Base Model]:[Raw CWD - Base Model]])/ExitPrices[[#This Row],[Raw CWD - Base Model]:[Raw CWD - Base Model]]</f>
        <v>0.1000000000000003</v>
      </c>
      <c r="D205" s="8">
        <f>(ExitPrices[[#This Row],[Raw CWD - Revenue - 10% Decrease]]-ExitPrices[[#This Row],[Raw CWD - Base Model]:[Raw CWD - Base Model]])/ExitPrices[[#This Row],[Raw CWD - Base Model]:[Raw CWD - Base Model]]</f>
        <v>-0.10000000000000002</v>
      </c>
      <c r="E205" s="8">
        <f>(ExitPrices[[#This Row],[Raw CWD - Capacity - 10% Increase]]-ExitPrices[[#This Row],[Raw CWD - Base Model]:[Raw CWD - Base Model]])/ExitPrices[[#This Row],[Raw CWD - Base Model]:[Raw CWD - Base Model]]</f>
        <v>-9.0909090909090773E-2</v>
      </c>
      <c r="F205" s="8">
        <f>(ExitPrices[[#This Row],[Raw CWD - Capacity - 10% Decrease]]-ExitPrices[[#This Row],[Raw CWD - Base Model]:[Raw CWD - Base Model]])/ExitPrices[[#This Row],[Raw CWD - Base Model]:[Raw CWD - Base Model]]</f>
        <v>0.11111111111111131</v>
      </c>
    </row>
    <row r="206" spans="1:6" x14ac:dyDescent="0.2">
      <c r="A206" s="7" t="s">
        <v>228</v>
      </c>
      <c r="B206" s="8">
        <f>(ExitPrices[[#This Row],[Raw CWD - Base Model]]-ExitPrices[[#This Row],[Raw CWD - Base Model]:[Raw CWD - Base Model]])/ExitPrices[[#This Row],[Raw CWD - Base Model]:[Raw CWD - Base Model]]</f>
        <v>0</v>
      </c>
      <c r="C206" s="8">
        <f>(ExitPrices[[#This Row],[Raw CWD - Revenue - 10% Increase ]]-ExitPrices[[#This Row],[Raw CWD - Base Model]:[Raw CWD - Base Model]])/ExitPrices[[#This Row],[Raw CWD - Base Model]:[Raw CWD - Base Model]]</f>
        <v>0.10000000000000019</v>
      </c>
      <c r="D206" s="8">
        <f>(ExitPrices[[#This Row],[Raw CWD - Revenue - 10% Decrease]]-ExitPrices[[#This Row],[Raw CWD - Base Model]:[Raw CWD - Base Model]])/ExitPrices[[#This Row],[Raw CWD - Base Model]:[Raw CWD - Base Model]]</f>
        <v>-0.10000000000000005</v>
      </c>
      <c r="E206" s="8">
        <f>(ExitPrices[[#This Row],[Raw CWD - Capacity - 10% Increase]]-ExitPrices[[#This Row],[Raw CWD - Base Model]:[Raw CWD - Base Model]])/ExitPrices[[#This Row],[Raw CWD - Base Model]:[Raw CWD - Base Model]]</f>
        <v>-9.0909090909091189E-2</v>
      </c>
      <c r="F206" s="8">
        <f>(ExitPrices[[#This Row],[Raw CWD - Capacity - 10% Decrease]]-ExitPrices[[#This Row],[Raw CWD - Base Model]:[Raw CWD - Base Model]])/ExitPrices[[#This Row],[Raw CWD - Base Model]:[Raw CWD - Base Model]]</f>
        <v>0.11111111111111088</v>
      </c>
    </row>
    <row r="207" spans="1:6" x14ac:dyDescent="0.2">
      <c r="A207" s="7" t="s">
        <v>229</v>
      </c>
      <c r="B207" s="8">
        <f>(ExitPrices[[#This Row],[Raw CWD - Base Model]]-ExitPrices[[#This Row],[Raw CWD - Base Model]:[Raw CWD - Base Model]])/ExitPrices[[#This Row],[Raw CWD - Base Model]:[Raw CWD - Base Model]]</f>
        <v>0</v>
      </c>
      <c r="C207" s="8">
        <f>(ExitPrices[[#This Row],[Raw CWD - Revenue - 10% Increase ]]-ExitPrices[[#This Row],[Raw CWD - Base Model]:[Raw CWD - Base Model]])/ExitPrices[[#This Row],[Raw CWD - Base Model]:[Raw CWD - Base Model]]</f>
        <v>0.10000000000000028</v>
      </c>
      <c r="D207" s="8">
        <f>(ExitPrices[[#This Row],[Raw CWD - Revenue - 10% Decrease]]-ExitPrices[[#This Row],[Raw CWD - Base Model]:[Raw CWD - Base Model]])/ExitPrices[[#This Row],[Raw CWD - Base Model]:[Raw CWD - Base Model]]</f>
        <v>-0.10000000000000003</v>
      </c>
      <c r="E207" s="8">
        <f>(ExitPrices[[#This Row],[Raw CWD - Capacity - 10% Increase]]-ExitPrices[[#This Row],[Raw CWD - Base Model]:[Raw CWD - Base Model]])/ExitPrices[[#This Row],[Raw CWD - Base Model]:[Raw CWD - Base Model]]</f>
        <v>-9.0909090909091037E-2</v>
      </c>
      <c r="F207" s="8">
        <f>(ExitPrices[[#This Row],[Raw CWD - Capacity - 10% Decrease]]-ExitPrices[[#This Row],[Raw CWD - Base Model]:[Raw CWD - Base Model]])/ExitPrices[[#This Row],[Raw CWD - Base Model]:[Raw CWD - Base Model]]</f>
        <v>0.11111111111111116</v>
      </c>
    </row>
    <row r="208" spans="1:6" x14ac:dyDescent="0.2">
      <c r="A208" s="7" t="s">
        <v>230</v>
      </c>
      <c r="B208" s="8">
        <f>(ExitPrices[[#This Row],[Raw CWD - Base Model]]-ExitPrices[[#This Row],[Raw CWD - Base Model]:[Raw CWD - Base Model]])/ExitPrices[[#This Row],[Raw CWD - Base Model]:[Raw CWD - Base Model]]</f>
        <v>0</v>
      </c>
      <c r="C208" s="8">
        <f>(ExitPrices[[#This Row],[Raw CWD - Revenue - 10% Increase ]]-ExitPrices[[#This Row],[Raw CWD - Base Model]:[Raw CWD - Base Model]])/ExitPrices[[#This Row],[Raw CWD - Base Model]:[Raw CWD - Base Model]]</f>
        <v>0.10000000000000009</v>
      </c>
      <c r="D208" s="8">
        <f>(ExitPrices[[#This Row],[Raw CWD - Revenue - 10% Decrease]]-ExitPrices[[#This Row],[Raw CWD - Base Model]:[Raw CWD - Base Model]])/ExitPrices[[#This Row],[Raw CWD - Base Model]:[Raw CWD - Base Model]]</f>
        <v>-0.10000000000000009</v>
      </c>
      <c r="E208" s="8">
        <f>(ExitPrices[[#This Row],[Raw CWD - Capacity - 10% Increase]]-ExitPrices[[#This Row],[Raw CWD - Base Model]:[Raw CWD - Base Model]])/ExitPrices[[#This Row],[Raw CWD - Base Model]:[Raw CWD - Base Model]]</f>
        <v>-9.0909090909091161E-2</v>
      </c>
      <c r="F208" s="8">
        <f>(ExitPrices[[#This Row],[Raw CWD - Capacity - 10% Decrease]]-ExitPrices[[#This Row],[Raw CWD - Base Model]:[Raw CWD - Base Model]])/ExitPrices[[#This Row],[Raw CWD - Base Model]:[Raw CWD - Base Model]]</f>
        <v>0.1111111111111112</v>
      </c>
    </row>
    <row r="209" spans="1:6" x14ac:dyDescent="0.2">
      <c r="A209" s="7" t="s">
        <v>231</v>
      </c>
      <c r="B209" s="8">
        <f>(ExitPrices[[#This Row],[Raw CWD - Base Model]]-ExitPrices[[#This Row],[Raw CWD - Base Model]:[Raw CWD - Base Model]])/ExitPrices[[#This Row],[Raw CWD - Base Model]:[Raw CWD - Base Model]]</f>
        <v>0</v>
      </c>
      <c r="C209" s="8">
        <f>(ExitPrices[[#This Row],[Raw CWD - Revenue - 10% Increase ]]-ExitPrices[[#This Row],[Raw CWD - Base Model]:[Raw CWD - Base Model]])/ExitPrices[[#This Row],[Raw CWD - Base Model]:[Raw CWD - Base Model]]</f>
        <v>0.10000000000000012</v>
      </c>
      <c r="D209" s="8">
        <f>(ExitPrices[[#This Row],[Raw CWD - Revenue - 10% Decrease]]-ExitPrices[[#This Row],[Raw CWD - Base Model]:[Raw CWD - Base Model]])/ExitPrices[[#This Row],[Raw CWD - Base Model]:[Raw CWD - Base Model]]</f>
        <v>-0.10000000000000012</v>
      </c>
      <c r="E209" s="8">
        <f>(ExitPrices[[#This Row],[Raw CWD - Capacity - 10% Increase]]-ExitPrices[[#This Row],[Raw CWD - Base Model]:[Raw CWD - Base Model]])/ExitPrices[[#This Row],[Raw CWD - Base Model]:[Raw CWD - Base Model]]</f>
        <v>-9.0909090909090842E-2</v>
      </c>
      <c r="F209" s="8">
        <f>(ExitPrices[[#This Row],[Raw CWD - Capacity - 10% Decrease]]-ExitPrices[[#This Row],[Raw CWD - Base Model]:[Raw CWD - Base Model]])/ExitPrices[[#This Row],[Raw CWD - Base Model]:[Raw CWD - Base Model]]</f>
        <v>0.11111111111111145</v>
      </c>
    </row>
    <row r="210" spans="1:6" x14ac:dyDescent="0.2">
      <c r="A210" s="7" t="s">
        <v>232</v>
      </c>
      <c r="B210" s="8">
        <f>(ExitPrices[[#This Row],[Raw CWD - Base Model]]-ExitPrices[[#This Row],[Raw CWD - Base Model]:[Raw CWD - Base Model]])/ExitPrices[[#This Row],[Raw CWD - Base Model]:[Raw CWD - Base Model]]</f>
        <v>0</v>
      </c>
      <c r="C210" s="8">
        <f>(ExitPrices[[#This Row],[Raw CWD - Revenue - 10% Increase ]]-ExitPrices[[#This Row],[Raw CWD - Base Model]:[Raw CWD - Base Model]])/ExitPrices[[#This Row],[Raw CWD - Base Model]:[Raw CWD - Base Model]]</f>
        <v>0.10000000000000026</v>
      </c>
      <c r="D210" s="8">
        <f>(ExitPrices[[#This Row],[Raw CWD - Revenue - 10% Decrease]]-ExitPrices[[#This Row],[Raw CWD - Base Model]:[Raw CWD - Base Model]])/ExitPrices[[#This Row],[Raw CWD - Base Model]:[Raw CWD - Base Model]]</f>
        <v>-0.10000000000000005</v>
      </c>
      <c r="E210" s="8">
        <f>(ExitPrices[[#This Row],[Raw CWD - Capacity - 10% Increase]]-ExitPrices[[#This Row],[Raw CWD - Base Model]:[Raw CWD - Base Model]])/ExitPrices[[#This Row],[Raw CWD - Base Model]:[Raw CWD - Base Model]]</f>
        <v>-9.0909090909090898E-2</v>
      </c>
      <c r="F210" s="8">
        <f>(ExitPrices[[#This Row],[Raw CWD - Capacity - 10% Decrease]]-ExitPrices[[#This Row],[Raw CWD - Base Model]:[Raw CWD - Base Model]])/ExitPrices[[#This Row],[Raw CWD - Base Model]:[Raw CWD - Base Model]]</f>
        <v>0.11111111111111142</v>
      </c>
    </row>
    <row r="211" spans="1:6" x14ac:dyDescent="0.2">
      <c r="A211" s="7" t="s">
        <v>233</v>
      </c>
      <c r="B211" s="8">
        <f>(ExitPrices[[#This Row],[Raw CWD - Base Model]]-ExitPrices[[#This Row],[Raw CWD - Base Model]:[Raw CWD - Base Model]])/ExitPrices[[#This Row],[Raw CWD - Base Model]:[Raw CWD - Base Model]]</f>
        <v>0</v>
      </c>
      <c r="C211" s="8">
        <f>(ExitPrices[[#This Row],[Raw CWD - Revenue - 10% Increase ]]-ExitPrices[[#This Row],[Raw CWD - Base Model]:[Raw CWD - Base Model]])/ExitPrices[[#This Row],[Raw CWD - Base Model]:[Raw CWD - Base Model]]</f>
        <v>0.10000000000000026</v>
      </c>
      <c r="D211" s="8">
        <f>(ExitPrices[[#This Row],[Raw CWD - Revenue - 10% Decrease]]-ExitPrices[[#This Row],[Raw CWD - Base Model]:[Raw CWD - Base Model]])/ExitPrices[[#This Row],[Raw CWD - Base Model]:[Raw CWD - Base Model]]</f>
        <v>-9.9999999999999936E-2</v>
      </c>
      <c r="E211" s="8">
        <f>(ExitPrices[[#This Row],[Raw CWD - Capacity - 10% Increase]]-ExitPrices[[#This Row],[Raw CWD - Base Model]:[Raw CWD - Base Model]])/ExitPrices[[#This Row],[Raw CWD - Base Model]:[Raw CWD - Base Model]]</f>
        <v>-9.0909090909091009E-2</v>
      </c>
      <c r="F211" s="8">
        <f>(ExitPrices[[#This Row],[Raw CWD - Capacity - 10% Decrease]]-ExitPrices[[#This Row],[Raw CWD - Base Model]:[Raw CWD - Base Model]])/ExitPrices[[#This Row],[Raw CWD - Base Model]:[Raw CWD - Base Model]]</f>
        <v>0.11111111111111142</v>
      </c>
    </row>
    <row r="212" spans="1:6" x14ac:dyDescent="0.2">
      <c r="A212" s="7" t="s">
        <v>234</v>
      </c>
      <c r="B212" s="8">
        <f>(ExitPrices[[#This Row],[Raw CWD - Base Model]]-ExitPrices[[#This Row],[Raw CWD - Base Model]:[Raw CWD - Base Model]])/ExitPrices[[#This Row],[Raw CWD - Base Model]:[Raw CWD - Base Model]]</f>
        <v>0</v>
      </c>
      <c r="C212" s="8">
        <f>(ExitPrices[[#This Row],[Raw CWD - Revenue - 10% Increase ]]-ExitPrices[[#This Row],[Raw CWD - Base Model]:[Raw CWD - Base Model]])/ExitPrices[[#This Row],[Raw CWD - Base Model]:[Raw CWD - Base Model]]</f>
        <v>0.10000000000000026</v>
      </c>
      <c r="D212" s="8">
        <f>(ExitPrices[[#This Row],[Raw CWD - Revenue - 10% Decrease]]-ExitPrices[[#This Row],[Raw CWD - Base Model]:[Raw CWD - Base Model]])/ExitPrices[[#This Row],[Raw CWD - Base Model]:[Raw CWD - Base Model]]</f>
        <v>-0.10000000000000005</v>
      </c>
      <c r="E212" s="8">
        <f>(ExitPrices[[#This Row],[Raw CWD - Capacity - 10% Increase]]-ExitPrices[[#This Row],[Raw CWD - Base Model]:[Raw CWD - Base Model]])/ExitPrices[[#This Row],[Raw CWD - Base Model]:[Raw CWD - Base Model]]</f>
        <v>-9.0909090909091009E-2</v>
      </c>
      <c r="F212" s="8">
        <f>(ExitPrices[[#This Row],[Raw CWD - Capacity - 10% Decrease]]-ExitPrices[[#This Row],[Raw CWD - Base Model]:[Raw CWD - Base Model]])/ExitPrices[[#This Row],[Raw CWD - Base Model]:[Raw CWD - Base Model]]</f>
        <v>0.1111111111111112</v>
      </c>
    </row>
    <row r="213" spans="1:6" x14ac:dyDescent="0.2">
      <c r="A213" s="7" t="s">
        <v>235</v>
      </c>
      <c r="B213" s="8">
        <f>(ExitPrices[[#This Row],[Raw CWD - Base Model]]-ExitPrices[[#This Row],[Raw CWD - Base Model]:[Raw CWD - Base Model]])/ExitPrices[[#This Row],[Raw CWD - Base Model]:[Raw CWD - Base Model]]</f>
        <v>0</v>
      </c>
      <c r="C213" s="8">
        <f>(ExitPrices[[#This Row],[Raw CWD - Revenue - 10% Increase ]]-ExitPrices[[#This Row],[Raw CWD - Base Model]:[Raw CWD - Base Model]])/ExitPrices[[#This Row],[Raw CWD - Base Model]:[Raw CWD - Base Model]]</f>
        <v>0.10000000000000024</v>
      </c>
      <c r="D213" s="8">
        <f>(ExitPrices[[#This Row],[Raw CWD - Revenue - 10% Decrease]]-ExitPrices[[#This Row],[Raw CWD - Base Model]:[Raw CWD - Base Model]])/ExitPrices[[#This Row],[Raw CWD - Base Model]:[Raw CWD - Base Model]]</f>
        <v>-0.10000000000000002</v>
      </c>
      <c r="E213" s="8">
        <f>(ExitPrices[[#This Row],[Raw CWD - Capacity - 10% Increase]]-ExitPrices[[#This Row],[Raw CWD - Base Model]:[Raw CWD - Base Model]])/ExitPrices[[#This Row],[Raw CWD - Base Model]:[Raw CWD - Base Model]]</f>
        <v>-9.0909090909090953E-2</v>
      </c>
      <c r="F213" s="8">
        <f>(ExitPrices[[#This Row],[Raw CWD - Capacity - 10% Decrease]]-ExitPrices[[#This Row],[Raw CWD - Base Model]:[Raw CWD - Base Model]])/ExitPrices[[#This Row],[Raw CWD - Base Model]:[Raw CWD - Base Model]]</f>
        <v>0.11111111111111131</v>
      </c>
    </row>
    <row r="214" spans="1:6" x14ac:dyDescent="0.2">
      <c r="A214" s="7" t="s">
        <v>236</v>
      </c>
      <c r="B214" s="8">
        <f>(ExitPrices[[#This Row],[Raw CWD - Base Model]]-ExitPrices[[#This Row],[Raw CWD - Base Model]:[Raw CWD - Base Model]])/ExitPrices[[#This Row],[Raw CWD - Base Model]:[Raw CWD - Base Model]]</f>
        <v>0</v>
      </c>
      <c r="C214" s="8">
        <f>(ExitPrices[[#This Row],[Raw CWD - Revenue - 10% Increase ]]-ExitPrices[[#This Row],[Raw CWD - Base Model]:[Raw CWD - Base Model]])/ExitPrices[[#This Row],[Raw CWD - Base Model]:[Raw CWD - Base Model]]</f>
        <v>0.10000000000000007</v>
      </c>
      <c r="D214" s="8">
        <f>(ExitPrices[[#This Row],[Raw CWD - Revenue - 10% Decrease]]-ExitPrices[[#This Row],[Raw CWD - Base Model]:[Raw CWD - Base Model]])/ExitPrices[[#This Row],[Raw CWD - Base Model]:[Raw CWD - Base Model]]</f>
        <v>-0.10000000000000007</v>
      </c>
      <c r="E214" s="8">
        <f>(ExitPrices[[#This Row],[Raw CWD - Capacity - 10% Increase]]-ExitPrices[[#This Row],[Raw CWD - Base Model]:[Raw CWD - Base Model]])/ExitPrices[[#This Row],[Raw CWD - Base Model]:[Raw CWD - Base Model]]</f>
        <v>-9.0909090909090759E-2</v>
      </c>
      <c r="F214" s="8">
        <f>(ExitPrices[[#This Row],[Raw CWD - Capacity - 10% Decrease]]-ExitPrices[[#This Row],[Raw CWD - Base Model]:[Raw CWD - Base Model]])/ExitPrices[[#This Row],[Raw CWD - Base Model]:[Raw CWD - Base Model]]</f>
        <v>0.11111111111111134</v>
      </c>
    </row>
    <row r="215" spans="1:6" x14ac:dyDescent="0.2">
      <c r="A215" s="7" t="s">
        <v>237</v>
      </c>
      <c r="B215" s="8">
        <f>(ExitPrices[[#This Row],[Raw CWD - Base Model]]-ExitPrices[[#This Row],[Raw CWD - Base Model]:[Raw CWD - Base Model]])/ExitPrices[[#This Row],[Raw CWD - Base Model]:[Raw CWD - Base Model]]</f>
        <v>0</v>
      </c>
      <c r="C215" s="8">
        <f>(ExitPrices[[#This Row],[Raw CWD - Revenue - 10% Increase ]]-ExitPrices[[#This Row],[Raw CWD - Base Model]:[Raw CWD - Base Model]])/ExitPrices[[#This Row],[Raw CWD - Base Model]:[Raw CWD - Base Model]]</f>
        <v>0.10000000000000034</v>
      </c>
      <c r="D215" s="8">
        <f>(ExitPrices[[#This Row],[Raw CWD - Revenue - 10% Decrease]]-ExitPrices[[#This Row],[Raw CWD - Base Model]:[Raw CWD - Base Model]])/ExitPrices[[#This Row],[Raw CWD - Base Model]:[Raw CWD - Base Model]]</f>
        <v>-9.9999999999999978E-2</v>
      </c>
      <c r="E215" s="8">
        <f>(ExitPrices[[#This Row],[Raw CWD - Capacity - 10% Increase]]-ExitPrices[[#This Row],[Raw CWD - Base Model]:[Raw CWD - Base Model]])/ExitPrices[[#This Row],[Raw CWD - Base Model]:[Raw CWD - Base Model]]</f>
        <v>-9.0909090909090939E-2</v>
      </c>
      <c r="F215" s="8">
        <f>(ExitPrices[[#This Row],[Raw CWD - Capacity - 10% Decrease]]-ExitPrices[[#This Row],[Raw CWD - Base Model]:[Raw CWD - Base Model]])/ExitPrices[[#This Row],[Raw CWD - Base Model]:[Raw CWD - Base Model]]</f>
        <v>0.11111111111111124</v>
      </c>
    </row>
    <row r="216" spans="1:6" x14ac:dyDescent="0.2">
      <c r="A216" s="7" t="s">
        <v>238</v>
      </c>
      <c r="B216" s="8">
        <f>(ExitPrices[[#This Row],[Raw CWD - Base Model]]-ExitPrices[[#This Row],[Raw CWD - Base Model]:[Raw CWD - Base Model]])/ExitPrices[[#This Row],[Raw CWD - Base Model]:[Raw CWD - Base Model]]</f>
        <v>0</v>
      </c>
      <c r="C216" s="8">
        <f>(ExitPrices[[#This Row],[Raw CWD - Revenue - 10% Increase ]]-ExitPrices[[#This Row],[Raw CWD - Base Model]:[Raw CWD - Base Model]])/ExitPrices[[#This Row],[Raw CWD - Base Model]:[Raw CWD - Base Model]]</f>
        <v>0.10000000000000031</v>
      </c>
      <c r="D216" s="8">
        <f>(ExitPrices[[#This Row],[Raw CWD - Revenue - 10% Decrease]]-ExitPrices[[#This Row],[Raw CWD - Base Model]:[Raw CWD - Base Model]])/ExitPrices[[#This Row],[Raw CWD - Base Model]:[Raw CWD - Base Model]]</f>
        <v>-9.999999999999995E-2</v>
      </c>
      <c r="E216" s="8">
        <f>(ExitPrices[[#This Row],[Raw CWD - Capacity - 10% Increase]]-ExitPrices[[#This Row],[Raw CWD - Base Model]:[Raw CWD - Base Model]])/ExitPrices[[#This Row],[Raw CWD - Base Model]:[Raw CWD - Base Model]]</f>
        <v>-9.0909090909090925E-2</v>
      </c>
      <c r="F216" s="8">
        <f>(ExitPrices[[#This Row],[Raw CWD - Capacity - 10% Decrease]]-ExitPrices[[#This Row],[Raw CWD - Base Model]:[Raw CWD - Base Model]])/ExitPrices[[#This Row],[Raw CWD - Base Model]:[Raw CWD - Base Model]]</f>
        <v>0.11111111111111122</v>
      </c>
    </row>
    <row r="217" spans="1:6" x14ac:dyDescent="0.2">
      <c r="A217" s="7" t="s">
        <v>239</v>
      </c>
      <c r="B217" s="8">
        <f>(ExitPrices[[#This Row],[Raw CWD - Base Model]]-ExitPrices[[#This Row],[Raw CWD - Base Model]:[Raw CWD - Base Model]])/ExitPrices[[#This Row],[Raw CWD - Base Model]:[Raw CWD - Base Model]]</f>
        <v>0</v>
      </c>
      <c r="C217" s="8">
        <f>(ExitPrices[[#This Row],[Raw CWD - Revenue - 10% Increase ]]-ExitPrices[[#This Row],[Raw CWD - Base Model]:[Raw CWD - Base Model]])/ExitPrices[[#This Row],[Raw CWD - Base Model]:[Raw CWD - Base Model]]</f>
        <v>0.10000000000000031</v>
      </c>
      <c r="D217" s="8">
        <f>(ExitPrices[[#This Row],[Raw CWD - Revenue - 10% Decrease]]-ExitPrices[[#This Row],[Raw CWD - Base Model]:[Raw CWD - Base Model]])/ExitPrices[[#This Row],[Raw CWD - Base Model]:[Raw CWD - Base Model]]</f>
        <v>-9.999999999999995E-2</v>
      </c>
      <c r="E217" s="8">
        <f>(ExitPrices[[#This Row],[Raw CWD - Capacity - 10% Increase]]-ExitPrices[[#This Row],[Raw CWD - Base Model]:[Raw CWD - Base Model]])/ExitPrices[[#This Row],[Raw CWD - Base Model]:[Raw CWD - Base Model]]</f>
        <v>-9.0909090909090925E-2</v>
      </c>
      <c r="F217" s="8">
        <f>(ExitPrices[[#This Row],[Raw CWD - Capacity - 10% Decrease]]-ExitPrices[[#This Row],[Raw CWD - Base Model]:[Raw CWD - Base Model]])/ExitPrices[[#This Row],[Raw CWD - Base Model]:[Raw CWD - Base Model]]</f>
        <v>0.1111111111111114</v>
      </c>
    </row>
    <row r="218" spans="1:6" x14ac:dyDescent="0.2">
      <c r="A218" s="7" t="s">
        <v>240</v>
      </c>
      <c r="B218" s="8">
        <f>(ExitPrices[[#This Row],[Raw CWD - Base Model]]-ExitPrices[[#This Row],[Raw CWD - Base Model]:[Raw CWD - Base Model]])/ExitPrices[[#This Row],[Raw CWD - Base Model]:[Raw CWD - Base Model]]</f>
        <v>0</v>
      </c>
      <c r="C218" s="8">
        <f>(ExitPrices[[#This Row],[Raw CWD - Revenue - 10% Increase ]]-ExitPrices[[#This Row],[Raw CWD - Base Model]:[Raw CWD - Base Model]])/ExitPrices[[#This Row],[Raw CWD - Base Model]:[Raw CWD - Base Model]]</f>
        <v>0.10000000000000031</v>
      </c>
      <c r="D218" s="8">
        <f>(ExitPrices[[#This Row],[Raw CWD - Revenue - 10% Decrease]]-ExitPrices[[#This Row],[Raw CWD - Base Model]:[Raw CWD - Base Model]])/ExitPrices[[#This Row],[Raw CWD - Base Model]:[Raw CWD - Base Model]]</f>
        <v>-0.10000000000000013</v>
      </c>
      <c r="E218" s="8">
        <f>(ExitPrices[[#This Row],[Raw CWD - Capacity - 10% Increase]]-ExitPrices[[#This Row],[Raw CWD - Base Model]:[Raw CWD - Base Model]])/ExitPrices[[#This Row],[Raw CWD - Base Model]:[Raw CWD - Base Model]]</f>
        <v>-9.0909090909091106E-2</v>
      </c>
      <c r="F218" s="8">
        <f>(ExitPrices[[#This Row],[Raw CWD - Capacity - 10% Decrease]]-ExitPrices[[#This Row],[Raw CWD - Base Model]:[Raw CWD - Base Model]])/ExitPrices[[#This Row],[Raw CWD - Base Model]:[Raw CWD - Base Model]]</f>
        <v>0.1111111111111114</v>
      </c>
    </row>
    <row r="219" spans="1:6" x14ac:dyDescent="0.2">
      <c r="A219" s="7" t="s">
        <v>241</v>
      </c>
      <c r="B219" s="8">
        <f>(ExitPrices[[#This Row],[Raw CWD - Base Model]]-ExitPrices[[#This Row],[Raw CWD - Base Model]:[Raw CWD - Base Model]])/ExitPrices[[#This Row],[Raw CWD - Base Model]:[Raw CWD - Base Model]]</f>
        <v>0</v>
      </c>
      <c r="C219" s="8">
        <f>(ExitPrices[[#This Row],[Raw CWD - Revenue - 10% Increase ]]-ExitPrices[[#This Row],[Raw CWD - Base Model]:[Raw CWD - Base Model]])/ExitPrices[[#This Row],[Raw CWD - Base Model]:[Raw CWD - Base Model]]</f>
        <v>0.10000000000000034</v>
      </c>
      <c r="D219" s="8">
        <f>(ExitPrices[[#This Row],[Raw CWD - Revenue - 10% Decrease]]-ExitPrices[[#This Row],[Raw CWD - Base Model]:[Raw CWD - Base Model]])/ExitPrices[[#This Row],[Raw CWD - Base Model]:[Raw CWD - Base Model]]</f>
        <v>-9.9999999999999908E-2</v>
      </c>
      <c r="E219" s="8">
        <f>(ExitPrices[[#This Row],[Raw CWD - Capacity - 10% Increase]]-ExitPrices[[#This Row],[Raw CWD - Base Model]:[Raw CWD - Base Model]])/ExitPrices[[#This Row],[Raw CWD - Base Model]:[Raw CWD - Base Model]]</f>
        <v>-9.0909090909090634E-2</v>
      </c>
      <c r="F219" s="8">
        <f>(ExitPrices[[#This Row],[Raw CWD - Capacity - 10% Decrease]]-ExitPrices[[#This Row],[Raw CWD - Base Model]:[Raw CWD - Base Model]])/ExitPrices[[#This Row],[Raw CWD - Base Model]:[Raw CWD - Base Model]]</f>
        <v>0.11111111111111159</v>
      </c>
    </row>
    <row r="220" spans="1:6" x14ac:dyDescent="0.2">
      <c r="A220" s="7" t="s">
        <v>242</v>
      </c>
      <c r="B220" s="8">
        <f>(ExitPrices[[#This Row],[Raw CWD - Base Model]]-ExitPrices[[#This Row],[Raw CWD - Base Model]:[Raw CWD - Base Model]])/ExitPrices[[#This Row],[Raw CWD - Base Model]:[Raw CWD - Base Model]]</f>
        <v>0</v>
      </c>
      <c r="C220" s="8">
        <f>(ExitPrices[[#This Row],[Raw CWD - Revenue - 10% Increase ]]-ExitPrices[[#This Row],[Raw CWD - Base Model]:[Raw CWD - Base Model]])/ExitPrices[[#This Row],[Raw CWD - Base Model]:[Raw CWD - Base Model]]</f>
        <v>0.10000000000000007</v>
      </c>
      <c r="D220" s="8">
        <f>(ExitPrices[[#This Row],[Raw CWD - Revenue - 10% Decrease]]-ExitPrices[[#This Row],[Raw CWD - Base Model]:[Raw CWD - Base Model]])/ExitPrices[[#This Row],[Raw CWD - Base Model]:[Raw CWD - Base Model]]</f>
        <v>-0.1000000000000002</v>
      </c>
      <c r="E220" s="8">
        <f>(ExitPrices[[#This Row],[Raw CWD - Capacity - 10% Increase]]-ExitPrices[[#This Row],[Raw CWD - Base Model]:[Raw CWD - Base Model]])/ExitPrices[[#This Row],[Raw CWD - Base Model]:[Raw CWD - Base Model]]</f>
        <v>-9.0909090909090731E-2</v>
      </c>
      <c r="F220" s="8">
        <f>(ExitPrices[[#This Row],[Raw CWD - Capacity - 10% Decrease]]-ExitPrices[[#This Row],[Raw CWD - Base Model]:[Raw CWD - Base Model]])/ExitPrices[[#This Row],[Raw CWD - Base Model]:[Raw CWD - Base Model]]</f>
        <v>0.11111111111111113</v>
      </c>
    </row>
    <row r="221" spans="1:6" x14ac:dyDescent="0.2">
      <c r="A221" s="7" t="s">
        <v>243</v>
      </c>
      <c r="B221" s="8">
        <f>(ExitPrices[[#This Row],[Raw CWD - Base Model]]-ExitPrices[[#This Row],[Raw CWD - Base Model]:[Raw CWD - Base Model]])/ExitPrices[[#This Row],[Raw CWD - Base Model]:[Raw CWD - Base Model]]</f>
        <v>0</v>
      </c>
      <c r="C221" s="8">
        <f>(ExitPrices[[#This Row],[Raw CWD - Revenue - 10% Increase ]]-ExitPrices[[#This Row],[Raw CWD - Base Model]:[Raw CWD - Base Model]])/ExitPrices[[#This Row],[Raw CWD - Base Model]:[Raw CWD - Base Model]]</f>
        <v>0.10000000000000009</v>
      </c>
      <c r="D221" s="8">
        <f>(ExitPrices[[#This Row],[Raw CWD - Revenue - 10% Decrease]]-ExitPrices[[#This Row],[Raw CWD - Base Model]:[Raw CWD - Base Model]])/ExitPrices[[#This Row],[Raw CWD - Base Model]:[Raw CWD - Base Model]]</f>
        <v>-9.9999999999999978E-2</v>
      </c>
      <c r="E221" s="8">
        <f>(ExitPrices[[#This Row],[Raw CWD - Capacity - 10% Increase]]-ExitPrices[[#This Row],[Raw CWD - Base Model]:[Raw CWD - Base Model]])/ExitPrices[[#This Row],[Raw CWD - Base Model]:[Raw CWD - Base Model]]</f>
        <v>-9.0909090909090898E-2</v>
      </c>
      <c r="F221" s="8">
        <f>(ExitPrices[[#This Row],[Raw CWD - Capacity - 10% Decrease]]-ExitPrices[[#This Row],[Raw CWD - Base Model]:[Raw CWD - Base Model]])/ExitPrices[[#This Row],[Raw CWD - Base Model]:[Raw CWD - Base Model]]</f>
        <v>0.11111111111111134</v>
      </c>
    </row>
    <row r="222" spans="1:6" x14ac:dyDescent="0.2">
      <c r="A222" s="7" t="s">
        <v>244</v>
      </c>
      <c r="B222" s="8">
        <f>(ExitPrices[[#This Row],[Raw CWD - Base Model]]-ExitPrices[[#This Row],[Raw CWD - Base Model]:[Raw CWD - Base Model]])/ExitPrices[[#This Row],[Raw CWD - Base Model]:[Raw CWD - Base Model]]</f>
        <v>0</v>
      </c>
      <c r="C222" s="8">
        <f>(ExitPrices[[#This Row],[Raw CWD - Revenue - 10% Increase ]]-ExitPrices[[#This Row],[Raw CWD - Base Model]:[Raw CWD - Base Model]])/ExitPrices[[#This Row],[Raw CWD - Base Model]:[Raw CWD - Base Model]]</f>
        <v>0.10000000000000019</v>
      </c>
      <c r="D222" s="8">
        <f>(ExitPrices[[#This Row],[Raw CWD - Revenue - 10% Decrease]]-ExitPrices[[#This Row],[Raw CWD - Base Model]:[Raw CWD - Base Model]])/ExitPrices[[#This Row],[Raw CWD - Base Model]:[Raw CWD - Base Model]]</f>
        <v>-0.10000000000000006</v>
      </c>
      <c r="E222" s="8">
        <f>(ExitPrices[[#This Row],[Raw CWD - Capacity - 10% Increase]]-ExitPrices[[#This Row],[Raw CWD - Base Model]:[Raw CWD - Base Model]])/ExitPrices[[#This Row],[Raw CWD - Base Model]:[Raw CWD - Base Model]]</f>
        <v>-9.0909090909091092E-2</v>
      </c>
      <c r="F222" s="8">
        <f>(ExitPrices[[#This Row],[Raw CWD - Capacity - 10% Decrease]]-ExitPrices[[#This Row],[Raw CWD - Base Model]:[Raw CWD - Base Model]])/ExitPrices[[#This Row],[Raw CWD - Base Model]:[Raw CWD - Base Model]]</f>
        <v>0.11111111111111133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Entry Prices</vt:lpstr>
      <vt:lpstr>Entry Difference</vt:lpstr>
      <vt:lpstr>Exit Prices</vt:lpstr>
      <vt:lpstr>Exit Difference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National Grid</dc:creator>
  <cp:lastModifiedBy>Helen Bennett</cp:lastModifiedBy>
  <dcterms:created xsi:type="dcterms:W3CDTF">2018-04-17T08:50:39Z</dcterms:created>
  <dcterms:modified xsi:type="dcterms:W3CDTF">2018-04-19T08:36:12Z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2141434964</vt:i4>
  </property>
  <property fmtid="{D5CDD505-2E9C-101B-9397-08002B2CF9AE}" pid="3" name="_NewReviewCycle">
    <vt:lpwstr/>
  </property>
  <property fmtid="{D5CDD505-2E9C-101B-9397-08002B2CF9AE}" pid="4" name="_EmailSubject">
    <vt:lpwstr>0621 Analysis for Upload and Friday WG</vt:lpwstr>
  </property>
  <property fmtid="{D5CDD505-2E9C-101B-9397-08002B2CF9AE}" pid="5" name="_AuthorEmail">
    <vt:lpwstr>adam.bates@nationalgrid.com</vt:lpwstr>
  </property>
  <property fmtid="{D5CDD505-2E9C-101B-9397-08002B2CF9AE}" pid="6" name="_AuthorEmailDisplayName">
    <vt:lpwstr>Bates, Adam</vt:lpwstr>
  </property>
</Properties>
</file>