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89" r:id="rId20"/>
    <pivotCache cacheId="93" r:id="rId21"/>
    <pivotCache cacheId="97" r:id="rId22"/>
    <pivotCache cacheId="100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2" i="1" l="1"/>
  <c r="N2" i="1"/>
  <c r="R2" i="1"/>
  <c r="J3" i="1"/>
  <c r="N3" i="1"/>
  <c r="R3" i="1"/>
  <c r="J4" i="1"/>
  <c r="N4" i="1"/>
  <c r="R4" i="1"/>
  <c r="J5" i="1"/>
  <c r="N5" i="1"/>
  <c r="R5" i="1"/>
  <c r="J6" i="1"/>
  <c r="N6" i="1"/>
  <c r="R6" i="1"/>
  <c r="J7" i="1"/>
  <c r="N7" i="1"/>
  <c r="R7" i="1"/>
  <c r="J8" i="1"/>
  <c r="N8" i="1"/>
  <c r="R8" i="1"/>
  <c r="J9" i="1"/>
  <c r="N9" i="1"/>
  <c r="R9" i="1"/>
  <c r="J10" i="1"/>
  <c r="N10" i="1"/>
  <c r="R10" i="1"/>
  <c r="J11" i="1"/>
  <c r="N11" i="1"/>
  <c r="R11" i="1"/>
  <c r="J12" i="1"/>
  <c r="N12" i="1"/>
  <c r="R12" i="1"/>
  <c r="J13" i="1"/>
  <c r="N13" i="1"/>
  <c r="R13" i="1"/>
  <c r="J14" i="1"/>
  <c r="N14" i="1"/>
  <c r="R14" i="1"/>
  <c r="J15" i="1"/>
  <c r="N15" i="1"/>
  <c r="R15" i="1"/>
  <c r="J16" i="1"/>
  <c r="N16" i="1"/>
  <c r="R16" i="1"/>
  <c r="J17" i="1"/>
  <c r="N17" i="1"/>
  <c r="R17" i="1"/>
  <c r="J18" i="1"/>
  <c r="N18" i="1"/>
  <c r="R18" i="1"/>
  <c r="J19" i="1"/>
  <c r="N19" i="1"/>
  <c r="R19" i="1"/>
  <c r="J20" i="1"/>
  <c r="N20" i="1"/>
  <c r="R20" i="1"/>
  <c r="J21" i="1"/>
  <c r="N21" i="1"/>
  <c r="R21" i="1"/>
  <c r="J22" i="1"/>
  <c r="N22" i="1"/>
  <c r="R22" i="1"/>
  <c r="J23" i="1"/>
  <c r="N23" i="1"/>
  <c r="R23" i="1"/>
  <c r="J24" i="1"/>
  <c r="N24" i="1"/>
  <c r="R24" i="1"/>
  <c r="J25" i="1"/>
  <c r="N25" i="1"/>
  <c r="R25" i="1"/>
  <c r="J26" i="1"/>
  <c r="N26" i="1"/>
  <c r="R26" i="1"/>
  <c r="J27" i="1"/>
  <c r="N27" i="1"/>
  <c r="R27" i="1"/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<sst xmlns="http://schemas.openxmlformats.org/spreadsheetml/2006/main" count="2117" uniqueCount="367">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</sst>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"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[621B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1.8084545667490179E-3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1.0040470378728527E-2</c:v>
                </c:pt>
                <c:pt idx="11">
                  <c:v>1.6087732031098564E-3</c:v>
                </c:pt>
                <c:pt idx="12">
                  <c:v>1.4056658530219937E-3</c:v>
                </c:pt>
                <c:pt idx="13">
                  <c:v>2.4342100979616705E-3</c:v>
                </c:pt>
                <c:pt idx="14">
                  <c:v>9.2408215139321882E-3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1.5054562746285908E-3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1.7182613461703689E-3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9.5397210780646009E-3</c:v>
                </c:pt>
                <c:pt idx="11">
                  <c:v>1.5285387095057691E-3</c:v>
                </c:pt>
                <c:pt idx="12">
                  <c:v>1.3355609509290442E-3</c:v>
                </c:pt>
                <c:pt idx="13">
                  <c:v>2.3128085143460501E-3</c:v>
                </c:pt>
                <c:pt idx="14">
                  <c:v>8.7799531744901394E-3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1.4303745156805752E-3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1.7537832404017953E-3</c:v>
                </c:pt>
                <c:pt idx="1">
                  <c:v>9.8015172579876634E-3</c:v>
                </c:pt>
                <c:pt idx="2">
                  <c:v>9.8015172579876617E-3</c:v>
                </c:pt>
                <c:pt idx="3">
                  <c:v>1.2363849801226965E-2</c:v>
                </c:pt>
                <c:pt idx="4">
                  <c:v>1.7011610143489325E-3</c:v>
                </c:pt>
                <c:pt idx="5">
                  <c:v>1.119240374531345E-2</c:v>
                </c:pt>
                <c:pt idx="6">
                  <c:v>1.2313595325182246E-2</c:v>
                </c:pt>
                <c:pt idx="7">
                  <c:v>1.3304951319042073E-3</c:v>
                </c:pt>
                <c:pt idx="8">
                  <c:v>1.3760010525554259E-3</c:v>
                </c:pt>
                <c:pt idx="9">
                  <c:v>1.8708749095277327E-3</c:v>
                </c:pt>
                <c:pt idx="10">
                  <c:v>9.4447806917942329E-3</c:v>
                </c:pt>
                <c:pt idx="11">
                  <c:v>1.513326518884874E-3</c:v>
                </c:pt>
                <c:pt idx="12">
                  <c:v>1.3222692968511928E-3</c:v>
                </c:pt>
                <c:pt idx="13">
                  <c:v>2.2897911816667639E-3</c:v>
                </c:pt>
                <c:pt idx="14">
                  <c:v>8.6925740845774854E-3</c:v>
                </c:pt>
                <c:pt idx="15">
                  <c:v>1.2169603718408478E-3</c:v>
                </c:pt>
                <c:pt idx="16">
                  <c:v>1.3568496465233937E-3</c:v>
                </c:pt>
                <c:pt idx="17">
                  <c:v>1.3063748154624852E-3</c:v>
                </c:pt>
                <c:pt idx="18">
                  <c:v>1.1936320399388644E-2</c:v>
                </c:pt>
                <c:pt idx="19">
                  <c:v>1.8080327402240748E-2</c:v>
                </c:pt>
                <c:pt idx="20">
                  <c:v>1.3418451002929477E-2</c:v>
                </c:pt>
                <c:pt idx="21">
                  <c:v>1.4161392662515051E-3</c:v>
                </c:pt>
                <c:pt idx="22">
                  <c:v>2.2779584848596171E-2</c:v>
                </c:pt>
                <c:pt idx="23">
                  <c:v>1.1327361782807136E-2</c:v>
                </c:pt>
                <c:pt idx="24">
                  <c:v>9.1155102823652669E-3</c:v>
                </c:pt>
                <c:pt idx="25">
                  <c:v>1.3328865267039499E-2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[621B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4.6602064886692066E-2</c:v>
                </c:pt>
                <c:pt idx="2">
                  <c:v>4.646288257512951E-2</c:v>
                </c:pt>
                <c:pt idx="3">
                  <c:v>4.9186823430971548E-2</c:v>
                </c:pt>
                <c:pt idx="4">
                  <c:v>1.8084545667490179E-3</c:v>
                </c:pt>
                <c:pt idx="5">
                  <c:v>4.7941493358363632E-2</c:v>
                </c:pt>
                <c:pt idx="6">
                  <c:v>4.9133399365914758E-2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4.6083646355384741E-2</c:v>
                </c:pt>
                <c:pt idx="11">
                  <c:v>1.6087732031098564E-3</c:v>
                </c:pt>
                <c:pt idx="12">
                  <c:v>1.4056658530219937E-3</c:v>
                </c:pt>
                <c:pt idx="13">
                  <c:v>2.4342100979616705E-3</c:v>
                </c:pt>
                <c:pt idx="14">
                  <c:v>4.5283997490588396E-2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4.8732329416206054E-2</c:v>
                </c:pt>
                <c:pt idx="19">
                  <c:v>5.5263843734207452E-2</c:v>
                </c:pt>
                <c:pt idx="20">
                  <c:v>5.0447121464815003E-2</c:v>
                </c:pt>
                <c:pt idx="21">
                  <c:v>1.5054562746285908E-3</c:v>
                </c:pt>
                <c:pt idx="22">
                  <c:v>6.025948701400792E-2</c:v>
                </c:pt>
                <c:pt idx="23">
                  <c:v>4.8084963304574659E-2</c:v>
                </c:pt>
                <c:pt idx="24">
                  <c:v>4.5733608604340323E-2</c:v>
                </c:pt>
                <c:pt idx="25">
                  <c:v>5.0212703175106191E-2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5.1295815647134702E-2</c:v>
                </c:pt>
                <c:pt idx="2">
                  <c:v>4.771511454867175E-2</c:v>
                </c:pt>
                <c:pt idx="3">
                  <c:v>5.0303204052220322E-2</c:v>
                </c:pt>
                <c:pt idx="4">
                  <c:v>1.7182613461703689E-3</c:v>
                </c:pt>
                <c:pt idx="5">
                  <c:v>4.911998244061392E-2</c:v>
                </c:pt>
                <c:pt idx="6">
                  <c:v>5.0252444410463115E-2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4.7354792011718772E-2</c:v>
                </c:pt>
                <c:pt idx="11">
                  <c:v>1.5285387095057691E-3</c:v>
                </c:pt>
                <c:pt idx="12">
                  <c:v>1.3355609509290442E-3</c:v>
                </c:pt>
                <c:pt idx="13">
                  <c:v>2.3128085143460501E-3</c:v>
                </c:pt>
                <c:pt idx="14">
                  <c:v>4.6595024108144305E-2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4.987137705916448E-2</c:v>
                </c:pt>
                <c:pt idx="19">
                  <c:v>5.6077144564153532E-2</c:v>
                </c:pt>
                <c:pt idx="20">
                  <c:v>5.4949107365656301E-2</c:v>
                </c:pt>
                <c:pt idx="21">
                  <c:v>1.4303745156805752E-3</c:v>
                </c:pt>
                <c:pt idx="22">
                  <c:v>6.0823639668184645E-2</c:v>
                </c:pt>
                <c:pt idx="23">
                  <c:v>4.9256297097030596E-2</c:v>
                </c:pt>
                <c:pt idx="24">
                  <c:v>4.7022211725556956E-2</c:v>
                </c:pt>
                <c:pt idx="25">
                  <c:v>5.1277920001725479E-2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1.7537832404017953E-3</c:v>
                </c:pt>
                <c:pt idx="1">
                  <c:v>5.4481485645504348E-2</c:v>
                </c:pt>
                <c:pt idx="2">
                  <c:v>4.8247912573473037E-2</c:v>
                </c:pt>
                <c:pt idx="3">
                  <c:v>5.0810245116712338E-2</c:v>
                </c:pt>
                <c:pt idx="4">
                  <c:v>1.7011610143489325E-3</c:v>
                </c:pt>
                <c:pt idx="5">
                  <c:v>4.9638799060798822E-2</c:v>
                </c:pt>
                <c:pt idx="6">
                  <c:v>5.0759990640667621E-2</c:v>
                </c:pt>
                <c:pt idx="7">
                  <c:v>1.3304951319042073E-3</c:v>
                </c:pt>
                <c:pt idx="8">
                  <c:v>1.3760010525554259E-3</c:v>
                </c:pt>
                <c:pt idx="9">
                  <c:v>1.8708749095277327E-3</c:v>
                </c:pt>
                <c:pt idx="10">
                  <c:v>4.7891176007279608E-2</c:v>
                </c:pt>
                <c:pt idx="11">
                  <c:v>1.513326518884874E-3</c:v>
                </c:pt>
                <c:pt idx="12">
                  <c:v>1.3222692968511928E-3</c:v>
                </c:pt>
                <c:pt idx="13">
                  <c:v>2.2897911816667639E-3</c:v>
                </c:pt>
                <c:pt idx="14">
                  <c:v>4.7138969400062861E-2</c:v>
                </c:pt>
                <c:pt idx="15">
                  <c:v>1.2169603718408478E-3</c:v>
                </c:pt>
                <c:pt idx="16">
                  <c:v>1.3568496465233937E-3</c:v>
                </c:pt>
                <c:pt idx="17">
                  <c:v>1.3063748154624852E-3</c:v>
                </c:pt>
                <c:pt idx="18">
                  <c:v>5.0382715714874016E-2</c:v>
                </c:pt>
                <c:pt idx="19">
                  <c:v>5.6526722717726123E-2</c:v>
                </c:pt>
                <c:pt idx="20">
                  <c:v>5.809841939044616E-2</c:v>
                </c:pt>
                <c:pt idx="21">
                  <c:v>1.4161392662515051E-3</c:v>
                </c:pt>
                <c:pt idx="22">
                  <c:v>6.1225980164081546E-2</c:v>
                </c:pt>
                <c:pt idx="23">
                  <c:v>4.9773757098292515E-2</c:v>
                </c:pt>
                <c:pt idx="24">
                  <c:v>4.7561905597850646E-2</c:v>
                </c:pt>
                <c:pt idx="25">
                  <c:v>5.1775260582524872E-2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[621B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1.9095966763894162E-3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1.4462455527311519E-3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1.5949382201077395E-3</c:v>
                </c:pt>
                <c:pt idx="22">
                  <c:v>1.1392415857912423E-2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1.2715419618310345E-3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1.4462455527311519E-3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1.9197879488568742E-3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1.2297961839189335E-3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1.999533658907602E-3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1.2271140642186873E-3</c:v>
                </c:pt>
                <c:pt idx="93">
                  <c:v>8.7651004587049088E-3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1.2523256126299048E-3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1.4672091466496266E-3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1.2896417669425535E-3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1.4450045694352281E-3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1.984276386082881E-3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1.5028047200981785E-3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1.6573123982414515E-3</c:v>
                </c:pt>
                <c:pt idx="22">
                  <c:v>1.1837945701724653E-2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1.3212688940920101E-3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1.5028047200981785E-3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1.9948662145798336E-3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1.2778905397233466E-3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2.077730586570813E-3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1.2751035288054656E-3</c:v>
                </c:pt>
                <c:pt idx="93">
                  <c:v>9.1078823486104681E-3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1.3013010399278418E-3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1.5245881494967419E-3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1.3400765388263925E-3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1.5015152049455442E-3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1.7970236573598742E-2</c:v>
                </c:pt>
                <c:pt idx="1">
                  <c:v>1.3840590489043292E-2</c:v>
                </c:pt>
                <c:pt idx="2">
                  <c:v>1.0377180122053286E-2</c:v>
                </c:pt>
                <c:pt idx="3">
                  <c:v>1.0377180122053286E-2</c:v>
                </c:pt>
                <c:pt idx="4">
                  <c:v>1.9342823335135227E-2</c:v>
                </c:pt>
                <c:pt idx="5">
                  <c:v>1.4912365664257207E-2</c:v>
                </c:pt>
                <c:pt idx="6">
                  <c:v>1.0690372318685634E-2</c:v>
                </c:pt>
                <c:pt idx="7">
                  <c:v>9.2444900869608614E-3</c:v>
                </c:pt>
                <c:pt idx="8">
                  <c:v>1.0844049047844185E-2</c:v>
                </c:pt>
                <c:pt idx="9">
                  <c:v>1.0844049047844185E-2</c:v>
                </c:pt>
                <c:pt idx="10">
                  <c:v>1.0355461265282763E-2</c:v>
                </c:pt>
                <c:pt idx="11">
                  <c:v>2.0440704074450567E-3</c:v>
                </c:pt>
                <c:pt idx="12">
                  <c:v>1.7469136535387942E-2</c:v>
                </c:pt>
                <c:pt idx="13">
                  <c:v>1.1057786527789866E-2</c:v>
                </c:pt>
                <c:pt idx="14">
                  <c:v>1.5480901138905812E-3</c:v>
                </c:pt>
                <c:pt idx="15">
                  <c:v>1.1057786527789864E-2</c:v>
                </c:pt>
                <c:pt idx="16">
                  <c:v>1.1057786527789866E-2</c:v>
                </c:pt>
                <c:pt idx="17">
                  <c:v>1.1057786527789864E-2</c:v>
                </c:pt>
                <c:pt idx="18">
                  <c:v>1.0233537477677825E-2</c:v>
                </c:pt>
                <c:pt idx="19">
                  <c:v>1.7178138080894047E-2</c:v>
                </c:pt>
                <c:pt idx="20">
                  <c:v>1.3399208926896045E-2</c:v>
                </c:pt>
                <c:pt idx="21">
                  <c:v>1.7072537136949269E-3</c:v>
                </c:pt>
                <c:pt idx="22">
                  <c:v>1.2194669383535191E-2</c:v>
                </c:pt>
                <c:pt idx="23">
                  <c:v>1.7072537136949269E-3</c:v>
                </c:pt>
                <c:pt idx="24">
                  <c:v>2.109888884996356E-3</c:v>
                </c:pt>
                <c:pt idx="25">
                  <c:v>1.4732184175789831E-2</c:v>
                </c:pt>
                <c:pt idx="26">
                  <c:v>1.1047166492585265E-2</c:v>
                </c:pt>
                <c:pt idx="27">
                  <c:v>1.0921049480377573E-2</c:v>
                </c:pt>
                <c:pt idx="28">
                  <c:v>1.0921049480377573E-2</c:v>
                </c:pt>
                <c:pt idx="29">
                  <c:v>1.0259742367406878E-2</c:v>
                </c:pt>
                <c:pt idx="30">
                  <c:v>1.5152552296654758E-2</c:v>
                </c:pt>
                <c:pt idx="31">
                  <c:v>1.2767236068767639E-2</c:v>
                </c:pt>
                <c:pt idx="32">
                  <c:v>9.3074090455971068E-3</c:v>
                </c:pt>
                <c:pt idx="33">
                  <c:v>9.3074090455971085E-3</c:v>
                </c:pt>
                <c:pt idx="34">
                  <c:v>9.3074090455971085E-3</c:v>
                </c:pt>
                <c:pt idx="35">
                  <c:v>1.5625286766162427E-2</c:v>
                </c:pt>
                <c:pt idx="36">
                  <c:v>1.5625286766162427E-2</c:v>
                </c:pt>
                <c:pt idx="37">
                  <c:v>1.1114520229939194E-2</c:v>
                </c:pt>
                <c:pt idx="38">
                  <c:v>1.0369947001870536E-2</c:v>
                </c:pt>
                <c:pt idx="39">
                  <c:v>1.5273762805007446E-2</c:v>
                </c:pt>
                <c:pt idx="40">
                  <c:v>9.7907647359247695E-3</c:v>
                </c:pt>
                <c:pt idx="41">
                  <c:v>1.8477487324095817E-2</c:v>
                </c:pt>
                <c:pt idx="42">
                  <c:v>1.247478972202648E-2</c:v>
                </c:pt>
                <c:pt idx="43">
                  <c:v>9.6562470096091743E-3</c:v>
                </c:pt>
                <c:pt idx="44">
                  <c:v>9.6562470096091743E-3</c:v>
                </c:pt>
                <c:pt idx="45">
                  <c:v>1.1270959521381407E-2</c:v>
                </c:pt>
                <c:pt idx="46">
                  <c:v>1.7851770650068634E-2</c:v>
                </c:pt>
                <c:pt idx="47">
                  <c:v>1.1218071166845804E-2</c:v>
                </c:pt>
                <c:pt idx="48">
                  <c:v>1.3610839022393758E-3</c:v>
                </c:pt>
                <c:pt idx="49">
                  <c:v>1.8572786784645232E-2</c:v>
                </c:pt>
                <c:pt idx="50">
                  <c:v>1.2951380898827115E-2</c:v>
                </c:pt>
                <c:pt idx="51">
                  <c:v>1.5438675599669832E-2</c:v>
                </c:pt>
                <c:pt idx="52">
                  <c:v>1.8662104880986692E-2</c:v>
                </c:pt>
                <c:pt idx="53">
                  <c:v>1.4290350005037226E-2</c:v>
                </c:pt>
                <c:pt idx="54">
                  <c:v>1.2299934324811331E-2</c:v>
                </c:pt>
                <c:pt idx="55">
                  <c:v>1.3508660398829359E-2</c:v>
                </c:pt>
                <c:pt idx="56">
                  <c:v>1.0953521568047334E-2</c:v>
                </c:pt>
                <c:pt idx="57">
                  <c:v>1.526720990647947E-2</c:v>
                </c:pt>
                <c:pt idx="58">
                  <c:v>1.5480901138905812E-3</c:v>
                </c:pt>
                <c:pt idx="59">
                  <c:v>1.2475828860179776E-2</c:v>
                </c:pt>
                <c:pt idx="60">
                  <c:v>1.3798119678563868E-2</c:v>
                </c:pt>
                <c:pt idx="61">
                  <c:v>1.447474933563523E-2</c:v>
                </c:pt>
                <c:pt idx="62">
                  <c:v>1.0361029546758103E-2</c:v>
                </c:pt>
                <c:pt idx="63">
                  <c:v>1.0513236946682441E-2</c:v>
                </c:pt>
                <c:pt idx="64">
                  <c:v>1.5595474660080148E-2</c:v>
                </c:pt>
                <c:pt idx="65">
                  <c:v>1.5572642072374097E-2</c:v>
                </c:pt>
                <c:pt idx="66">
                  <c:v>2.0549793489626597E-3</c:v>
                </c:pt>
                <c:pt idx="67">
                  <c:v>9.3583833819105931E-3</c:v>
                </c:pt>
                <c:pt idx="68">
                  <c:v>9.3583833819105913E-3</c:v>
                </c:pt>
                <c:pt idx="69">
                  <c:v>1.3152333585321167E-2</c:v>
                </c:pt>
                <c:pt idx="70">
                  <c:v>1.2093400561617432E-2</c:v>
                </c:pt>
                <c:pt idx="71">
                  <c:v>1.0535430434095539E-2</c:v>
                </c:pt>
                <c:pt idx="72">
                  <c:v>1.1050875202467952E-2</c:v>
                </c:pt>
                <c:pt idx="73">
                  <c:v>1.2921442111023704E-2</c:v>
                </c:pt>
                <c:pt idx="74">
                  <c:v>1.1472827000841599E-2</c:v>
                </c:pt>
                <c:pt idx="75">
                  <c:v>1.4197344861188236E-2</c:v>
                </c:pt>
                <c:pt idx="76">
                  <c:v>1.4197344861188232E-2</c:v>
                </c:pt>
                <c:pt idx="77">
                  <c:v>1.1116497866314268E-2</c:v>
                </c:pt>
                <c:pt idx="78">
                  <c:v>1.1931234983093439E-2</c:v>
                </c:pt>
                <c:pt idx="79">
                  <c:v>9.2180110817120069E-3</c:v>
                </c:pt>
                <c:pt idx="80">
                  <c:v>1.316398388109115E-3</c:v>
                </c:pt>
                <c:pt idx="81">
                  <c:v>1.4050974794781455E-2</c:v>
                </c:pt>
                <c:pt idx="82">
                  <c:v>1.5288148208011148E-2</c:v>
                </c:pt>
                <c:pt idx="83">
                  <c:v>2.1403407491215613E-3</c:v>
                </c:pt>
                <c:pt idx="84">
                  <c:v>9.2768019822788705E-3</c:v>
                </c:pt>
                <c:pt idx="85">
                  <c:v>9.3145206942220164E-3</c:v>
                </c:pt>
                <c:pt idx="86">
                  <c:v>1.5361140730758716E-2</c:v>
                </c:pt>
                <c:pt idx="87">
                  <c:v>1.4277246966518744E-2</c:v>
                </c:pt>
                <c:pt idx="88">
                  <c:v>1.1558403865105713E-2</c:v>
                </c:pt>
                <c:pt idx="89">
                  <c:v>1.306378548200178E-2</c:v>
                </c:pt>
                <c:pt idx="90">
                  <c:v>1.2299784187764425E-2</c:v>
                </c:pt>
                <c:pt idx="91">
                  <c:v>1.2432406889399556E-2</c:v>
                </c:pt>
                <c:pt idx="92">
                  <c:v>1.3135273936335354E-3</c:v>
                </c:pt>
                <c:pt idx="93">
                  <c:v>9.3823385259538226E-3</c:v>
                </c:pt>
                <c:pt idx="94">
                  <c:v>1.5353827352114929E-3</c:v>
                </c:pt>
                <c:pt idx="95">
                  <c:v>1.5353827352114929E-3</c:v>
                </c:pt>
                <c:pt idx="96">
                  <c:v>1.5466011676497067E-3</c:v>
                </c:pt>
                <c:pt idx="97">
                  <c:v>1.0980031148802335E-2</c:v>
                </c:pt>
                <c:pt idx="98">
                  <c:v>1.1052488621631024E-2</c:v>
                </c:pt>
                <c:pt idx="99">
                  <c:v>1.3399208926896042E-2</c:v>
                </c:pt>
                <c:pt idx="100">
                  <c:v>1.3405143384006767E-3</c:v>
                </c:pt>
                <c:pt idx="101">
                  <c:v>1.4076704690538743E-2</c:v>
                </c:pt>
                <c:pt idx="102">
                  <c:v>1.4546835001959382E-2</c:v>
                </c:pt>
                <c:pt idx="103">
                  <c:v>1.5554515058449009E-2</c:v>
                </c:pt>
                <c:pt idx="104">
                  <c:v>1.3649439698535265E-2</c:v>
                </c:pt>
                <c:pt idx="105">
                  <c:v>1.3649439698535265E-2</c:v>
                </c:pt>
                <c:pt idx="106">
                  <c:v>1.1467107262994306E-2</c:v>
                </c:pt>
                <c:pt idx="107">
                  <c:v>1.7953741293392823E-2</c:v>
                </c:pt>
                <c:pt idx="108">
                  <c:v>1.9009020545240441E-2</c:v>
                </c:pt>
                <c:pt idx="109">
                  <c:v>9.2285069395717442E-3</c:v>
                </c:pt>
                <c:pt idx="110">
                  <c:v>1.9887215378902097E-2</c:v>
                </c:pt>
                <c:pt idx="111">
                  <c:v>1.2307777928317092E-2</c:v>
                </c:pt>
                <c:pt idx="112">
                  <c:v>1.4844902215025291E-2</c:v>
                </c:pt>
                <c:pt idx="113">
                  <c:v>1.059849645784159E-2</c:v>
                </c:pt>
                <c:pt idx="114">
                  <c:v>1.0597907939291952E-2</c:v>
                </c:pt>
                <c:pt idx="115">
                  <c:v>1.3483072243490912E-2</c:v>
                </c:pt>
                <c:pt idx="116">
                  <c:v>1.2625518051657668E-2</c:v>
                </c:pt>
                <c:pt idx="117">
                  <c:v>1.1234127577819024E-2</c:v>
                </c:pt>
                <c:pt idx="118">
                  <c:v>1.0711950490892288E-2</c:v>
                </c:pt>
                <c:pt idx="119">
                  <c:v>1.3137721666307826E-2</c:v>
                </c:pt>
                <c:pt idx="120">
                  <c:v>1.9887215378902097E-2</c:v>
                </c:pt>
                <c:pt idx="121">
                  <c:v>1.2045945417260173E-2</c:v>
                </c:pt>
                <c:pt idx="122">
                  <c:v>1.1686234891273925E-2</c:v>
                </c:pt>
                <c:pt idx="123">
                  <c:v>1.6315160618249183E-2</c:v>
                </c:pt>
                <c:pt idx="124">
                  <c:v>1.566203227686767E-2</c:v>
                </c:pt>
                <c:pt idx="125">
                  <c:v>9.8489013872328432E-3</c:v>
                </c:pt>
                <c:pt idx="126">
                  <c:v>1.2498649184396993E-2</c:v>
                </c:pt>
                <c:pt idx="127">
                  <c:v>1.4317115597757665E-2</c:v>
                </c:pt>
                <c:pt idx="128">
                  <c:v>1.1636010861350915E-2</c:v>
                </c:pt>
                <c:pt idx="129">
                  <c:v>1.1934484834149446E-2</c:v>
                </c:pt>
                <c:pt idx="130">
                  <c:v>1.4150272475679843E-2</c:v>
                </c:pt>
                <c:pt idx="131">
                  <c:v>1.0572885231381076E-2</c:v>
                </c:pt>
                <c:pt idx="132">
                  <c:v>1.293061684777915E-2</c:v>
                </c:pt>
                <c:pt idx="133">
                  <c:v>1.3160904777833554E-2</c:v>
                </c:pt>
                <c:pt idx="134">
                  <c:v>9.6749620176825174E-3</c:v>
                </c:pt>
                <c:pt idx="135">
                  <c:v>1.1218071166845801E-2</c:v>
                </c:pt>
                <c:pt idx="136">
                  <c:v>1.5705299633584126E-3</c:v>
                </c:pt>
                <c:pt idx="137">
                  <c:v>9.1212518721972124E-3</c:v>
                </c:pt>
                <c:pt idx="138">
                  <c:v>1.8361426181472514E-2</c:v>
                </c:pt>
                <c:pt idx="139">
                  <c:v>9.6301525256943087E-3</c:v>
                </c:pt>
                <c:pt idx="140">
                  <c:v>9.6301525256943053E-3</c:v>
                </c:pt>
                <c:pt idx="141">
                  <c:v>1.1951545595351385E-2</c:v>
                </c:pt>
                <c:pt idx="142">
                  <c:v>1.1951545595351389E-2</c:v>
                </c:pt>
                <c:pt idx="143">
                  <c:v>1.1114520229939194E-2</c:v>
                </c:pt>
                <c:pt idx="144">
                  <c:v>1.0241993127837681E-2</c:v>
                </c:pt>
                <c:pt idx="145">
                  <c:v>1.1138469316709211E-2</c:v>
                </c:pt>
                <c:pt idx="146">
                  <c:v>1.6554249316632925E-2</c:v>
                </c:pt>
                <c:pt idx="147">
                  <c:v>1.3837599135993275E-2</c:v>
                </c:pt>
                <c:pt idx="148">
                  <c:v>9.2599657841921194E-3</c:v>
                </c:pt>
                <c:pt idx="149">
                  <c:v>1.7970236573598742E-2</c:v>
                </c:pt>
                <c:pt idx="150">
                  <c:v>1.2194669383535191E-2</c:v>
                </c:pt>
                <c:pt idx="151">
                  <c:v>9.1315639021252726E-3</c:v>
                </c:pt>
                <c:pt idx="152">
                  <c:v>1.2964682467133804E-2</c:v>
                </c:pt>
                <c:pt idx="153">
                  <c:v>1.2964682467133807E-2</c:v>
                </c:pt>
                <c:pt idx="154">
                  <c:v>1.2571424583533235E-2</c:v>
                </c:pt>
                <c:pt idx="155">
                  <c:v>1.1657143200139108E-2</c:v>
                </c:pt>
                <c:pt idx="156">
                  <c:v>1.0222735179847236E-2</c:v>
                </c:pt>
                <c:pt idx="157">
                  <c:v>1.3121094326375206E-2</c:v>
                </c:pt>
                <c:pt idx="158">
                  <c:v>9.7471562920747445E-3</c:v>
                </c:pt>
                <c:pt idx="159">
                  <c:v>9.2383852926588537E-3</c:v>
                </c:pt>
                <c:pt idx="160">
                  <c:v>1.380458294992788E-3</c:v>
                </c:pt>
                <c:pt idx="161">
                  <c:v>1.581608962552055E-2</c:v>
                </c:pt>
                <c:pt idx="162">
                  <c:v>1.581608962552055E-2</c:v>
                </c:pt>
                <c:pt idx="163">
                  <c:v>1.2129028909788E-2</c:v>
                </c:pt>
                <c:pt idx="164">
                  <c:v>1.2307974161627811E-2</c:v>
                </c:pt>
                <c:pt idx="165">
                  <c:v>1.4669114043151608E-2</c:v>
                </c:pt>
                <c:pt idx="166">
                  <c:v>1.4613174335754358E-2</c:v>
                </c:pt>
                <c:pt idx="167">
                  <c:v>1.1114520229939194E-2</c:v>
                </c:pt>
                <c:pt idx="168">
                  <c:v>1.3171862665187826E-2</c:v>
                </c:pt>
                <c:pt idx="169">
                  <c:v>1.21931673484671E-2</c:v>
                </c:pt>
                <c:pt idx="170">
                  <c:v>1.374859096538269E-2</c:v>
                </c:pt>
                <c:pt idx="171">
                  <c:v>1.2307735011465861E-2</c:v>
                </c:pt>
                <c:pt idx="172">
                  <c:v>1.0891369843331528E-2</c:v>
                </c:pt>
                <c:pt idx="173">
                  <c:v>9.1849354424649015E-3</c:v>
                </c:pt>
                <c:pt idx="174">
                  <c:v>1.5090325939946508E-2</c:v>
                </c:pt>
                <c:pt idx="175">
                  <c:v>9.3503790529069729E-3</c:v>
                </c:pt>
                <c:pt idx="176">
                  <c:v>1.9342823335135227E-2</c:v>
                </c:pt>
                <c:pt idx="177">
                  <c:v>1.9342823335135227E-2</c:v>
                </c:pt>
                <c:pt idx="178">
                  <c:v>1.9342823335135231E-2</c:v>
                </c:pt>
                <c:pt idx="179">
                  <c:v>1.0646237387694565E-2</c:v>
                </c:pt>
                <c:pt idx="180">
                  <c:v>9.4310722494589366E-3</c:v>
                </c:pt>
                <c:pt idx="181">
                  <c:v>1.3508660398829359E-2</c:v>
                </c:pt>
                <c:pt idx="182">
                  <c:v>1.0373886019024073E-2</c:v>
                </c:pt>
                <c:pt idx="183">
                  <c:v>1.2930616847779151E-2</c:v>
                </c:pt>
                <c:pt idx="184">
                  <c:v>1.1056368333473314E-2</c:v>
                </c:pt>
                <c:pt idx="185">
                  <c:v>1.5467617405944315E-3</c:v>
                </c:pt>
                <c:pt idx="186">
                  <c:v>9.3671883697105541E-3</c:v>
                </c:pt>
                <c:pt idx="187">
                  <c:v>9.3671883697105541E-3</c:v>
                </c:pt>
                <c:pt idx="188">
                  <c:v>1.4970919930886076E-2</c:v>
                </c:pt>
                <c:pt idx="189">
                  <c:v>1.1128427891999283E-2</c:v>
                </c:pt>
                <c:pt idx="190">
                  <c:v>1.1114520229939194E-2</c:v>
                </c:pt>
                <c:pt idx="191">
                  <c:v>1.4563732861637499E-2</c:v>
                </c:pt>
                <c:pt idx="192">
                  <c:v>9.1171639896489732E-3</c:v>
                </c:pt>
                <c:pt idx="193">
                  <c:v>9.1171639896489749E-3</c:v>
                </c:pt>
                <c:pt idx="194">
                  <c:v>9.1171639896489732E-3</c:v>
                </c:pt>
                <c:pt idx="195">
                  <c:v>1.0484997803282556E-2</c:v>
                </c:pt>
                <c:pt idx="196">
                  <c:v>1.3654505833105032E-2</c:v>
                </c:pt>
                <c:pt idx="197">
                  <c:v>1.532857587735874E-2</c:v>
                </c:pt>
                <c:pt idx="198">
                  <c:v>1.1504376900047067E-2</c:v>
                </c:pt>
                <c:pt idx="199">
                  <c:v>9.4495431826799887E-3</c:v>
                </c:pt>
                <c:pt idx="200">
                  <c:v>1.1218071166845801E-2</c:v>
                </c:pt>
                <c:pt idx="201">
                  <c:v>1.0174739234081156E-2</c:v>
                </c:pt>
                <c:pt idx="202">
                  <c:v>1.8545907639420222E-2</c:v>
                </c:pt>
                <c:pt idx="203">
                  <c:v>9.0826203351330338E-3</c:v>
                </c:pt>
                <c:pt idx="204">
                  <c:v>1.1116224390287708E-2</c:v>
                </c:pt>
                <c:pt idx="205">
                  <c:v>9.3167662903950125E-3</c:v>
                </c:pt>
                <c:pt idx="206">
                  <c:v>9.7232594468531792E-3</c:v>
                </c:pt>
                <c:pt idx="207">
                  <c:v>1.2360368352345066E-2</c:v>
                </c:pt>
                <c:pt idx="208">
                  <c:v>1.2360368352345063E-2</c:v>
                </c:pt>
                <c:pt idx="209">
                  <c:v>1.2360368352345066E-2</c:v>
                </c:pt>
                <c:pt idx="210">
                  <c:v>1.2110363167800061E-2</c:v>
                </c:pt>
                <c:pt idx="211">
                  <c:v>1.1761474213863504E-2</c:v>
                </c:pt>
                <c:pt idx="212">
                  <c:v>1.0850477461551496E-2</c:v>
                </c:pt>
                <c:pt idx="213">
                  <c:v>1.4553707023411718E-2</c:v>
                </c:pt>
                <c:pt idx="214">
                  <c:v>1.455370702341172E-2</c:v>
                </c:pt>
                <c:pt idx="215">
                  <c:v>1.4553707023411723E-2</c:v>
                </c:pt>
                <c:pt idx="216">
                  <c:v>9.3291360865835216E-3</c:v>
                </c:pt>
                <c:pt idx="217">
                  <c:v>1.1020759811003665E-2</c:v>
                </c:pt>
                <c:pt idx="218">
                  <c:v>1.1957660944817977E-2</c:v>
                </c:pt>
                <c:pt idx="219">
                  <c:v>1.1047166492585267E-2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[621B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3.8069264999855842E-2</c:v>
                </c:pt>
                <c:pt idx="1">
                  <c:v>3.4211296894154163E-2</c:v>
                </c:pt>
                <c:pt idx="2">
                  <c:v>3.0975734703298202E-2</c:v>
                </c:pt>
                <c:pt idx="3">
                  <c:v>3.0975734703298202E-2</c:v>
                </c:pt>
                <c:pt idx="4">
                  <c:v>3.9351553079727979E-2</c:v>
                </c:pt>
                <c:pt idx="5">
                  <c:v>3.5212562948870624E-2</c:v>
                </c:pt>
                <c:pt idx="6">
                  <c:v>3.1268322852699468E-2</c:v>
                </c:pt>
                <c:pt idx="7">
                  <c:v>2.9917561208631024E-2</c:v>
                </c:pt>
                <c:pt idx="8">
                  <c:v>3.1411889615454165E-2</c:v>
                </c:pt>
                <c:pt idx="9">
                  <c:v>3.1411889615454158E-2</c:v>
                </c:pt>
                <c:pt idx="10">
                  <c:v>3.095544466996427E-2</c:v>
                </c:pt>
                <c:pt idx="11">
                  <c:v>1.9095966763894162E-3</c:v>
                </c:pt>
                <c:pt idx="12">
                  <c:v>3.7601130945363062E-2</c:v>
                </c:pt>
                <c:pt idx="13">
                  <c:v>3.1611565898539876E-2</c:v>
                </c:pt>
                <c:pt idx="14">
                  <c:v>1.4462455527311519E-3</c:v>
                </c:pt>
                <c:pt idx="15">
                  <c:v>3.705094595388498E-2</c:v>
                </c:pt>
                <c:pt idx="16">
                  <c:v>3.1611565898539876E-2</c:v>
                </c:pt>
                <c:pt idx="17">
                  <c:v>3.705094595388498E-2</c:v>
                </c:pt>
                <c:pt idx="18">
                  <c:v>3.0841541910678096E-2</c:v>
                </c:pt>
                <c:pt idx="19">
                  <c:v>3.7329276473270501E-2</c:v>
                </c:pt>
                <c:pt idx="20">
                  <c:v>3.3798952602574955E-2</c:v>
                </c:pt>
                <c:pt idx="21">
                  <c:v>1.5949382201077395E-3</c:v>
                </c:pt>
                <c:pt idx="22">
                  <c:v>3.2673656379801214E-2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3.5044235101517135E-2</c:v>
                </c:pt>
                <c:pt idx="26">
                  <c:v>3.160164452603921E-2</c:v>
                </c:pt>
                <c:pt idx="27">
                  <c:v>3.1483824402783772E-2</c:v>
                </c:pt>
                <c:pt idx="28">
                  <c:v>3.1483824402783772E-2</c:v>
                </c:pt>
                <c:pt idx="29">
                  <c:v>3.0866022853286282E-2</c:v>
                </c:pt>
                <c:pt idx="30">
                  <c:v>3.5436948367919281E-2</c:v>
                </c:pt>
                <c:pt idx="31">
                  <c:v>3.3208555488534859E-2</c:v>
                </c:pt>
                <c:pt idx="32">
                  <c:v>2.9976340903232559E-2</c:v>
                </c:pt>
                <c:pt idx="33">
                  <c:v>2.9976340903232559E-2</c:v>
                </c:pt>
                <c:pt idx="34">
                  <c:v>2.9976340903232559E-2</c:v>
                </c:pt>
                <c:pt idx="35">
                  <c:v>3.5878582945915505E-2</c:v>
                </c:pt>
                <c:pt idx="36">
                  <c:v>3.5878582945915505E-2</c:v>
                </c:pt>
                <c:pt idx="37">
                  <c:v>3.1664567247548708E-2</c:v>
                </c:pt>
                <c:pt idx="38">
                  <c:v>3.0968977430060163E-2</c:v>
                </c:pt>
                <c:pt idx="39">
                  <c:v>3.5550184772619786E-2</c:v>
                </c:pt>
                <c:pt idx="40">
                  <c:v>3.0427897961346477E-2</c:v>
                </c:pt>
                <c:pt idx="41">
                  <c:v>3.8543145128307962E-2</c:v>
                </c:pt>
                <c:pt idx="42">
                  <c:v>3.2935348377016047E-2</c:v>
                </c:pt>
                <c:pt idx="43">
                  <c:v>3.030222978369853E-2</c:v>
                </c:pt>
                <c:pt idx="44">
                  <c:v>3.030222978369853E-2</c:v>
                </c:pt>
                <c:pt idx="45">
                  <c:v>3.1810714831265338E-2</c:v>
                </c:pt>
                <c:pt idx="46">
                  <c:v>3.7958592621343559E-2</c:v>
                </c:pt>
                <c:pt idx="47">
                  <c:v>3.1761305855100411E-2</c:v>
                </c:pt>
                <c:pt idx="48">
                  <c:v>1.2715419618310345E-3</c:v>
                </c:pt>
                <c:pt idx="49">
                  <c:v>3.8632175101279559E-2</c:v>
                </c:pt>
                <c:pt idx="50">
                  <c:v>3.3380585940213578E-2</c:v>
                </c:pt>
                <c:pt idx="51">
                  <c:v>3.5704248411247086E-2</c:v>
                </c:pt>
                <c:pt idx="52">
                  <c:v>3.8715617207429054E-2</c:v>
                </c:pt>
                <c:pt idx="53">
                  <c:v>3.4631467977199216E-2</c:v>
                </c:pt>
                <c:pt idx="54">
                  <c:v>3.2771996232121903E-2</c:v>
                </c:pt>
                <c:pt idx="55">
                  <c:v>3.3901203565295475E-2</c:v>
                </c:pt>
                <c:pt idx="56">
                  <c:v>3.1514160241737144E-2</c:v>
                </c:pt>
                <c:pt idx="57">
                  <c:v>3.554406297113772E-2</c:v>
                </c:pt>
                <c:pt idx="58">
                  <c:v>1.4462455527311519E-3</c:v>
                </c:pt>
                <c:pt idx="59">
                  <c:v>3.2936319153148132E-2</c:v>
                </c:pt>
                <c:pt idx="60">
                  <c:v>3.4171620120673332E-2</c:v>
                </c:pt>
                <c:pt idx="61">
                  <c:v>3.4803736186530869E-2</c:v>
                </c:pt>
                <c:pt idx="62">
                  <c:v>3.0960646629622696E-2</c:v>
                </c:pt>
                <c:pt idx="63">
                  <c:v>3.1102840726244196E-2</c:v>
                </c:pt>
                <c:pt idx="64">
                  <c:v>3.5850732095727797E-2</c:v>
                </c:pt>
                <c:pt idx="65">
                  <c:v>3.5829401600732107E-2</c:v>
                </c:pt>
                <c:pt idx="66">
                  <c:v>1.9197879488568742E-3</c:v>
                </c:pt>
                <c:pt idx="67">
                  <c:v>3.0023961779133336E-2</c:v>
                </c:pt>
                <c:pt idx="68">
                  <c:v>3.0023961779133336E-2</c:v>
                </c:pt>
                <c:pt idx="69">
                  <c:v>3.3568318506001373E-2</c:v>
                </c:pt>
                <c:pt idx="70">
                  <c:v>3.257904975321356E-2</c:v>
                </c:pt>
                <c:pt idx="71">
                  <c:v>3.1123574165585213E-2</c:v>
                </c:pt>
                <c:pt idx="72">
                  <c:v>3.1605109250169988E-2</c:v>
                </c:pt>
                <c:pt idx="73">
                  <c:v>3.335261674234432E-2</c:v>
                </c:pt>
                <c:pt idx="74">
                  <c:v>3.199930200832355E-2</c:v>
                </c:pt>
                <c:pt idx="75">
                  <c:v>3.454458138418643E-2</c:v>
                </c:pt>
                <c:pt idx="76">
                  <c:v>3.454458138418643E-2</c:v>
                </c:pt>
                <c:pt idx="77">
                  <c:v>3.1666414780703728E-2</c:v>
                </c:pt>
                <c:pt idx="78">
                  <c:v>3.242755259898332E-2</c:v>
                </c:pt>
                <c:pt idx="79">
                  <c:v>2.9892824183803922E-2</c:v>
                </c:pt>
                <c:pt idx="80">
                  <c:v>1.2297961839189335E-3</c:v>
                </c:pt>
                <c:pt idx="81">
                  <c:v>3.4407840599076853E-2</c:v>
                </c:pt>
                <c:pt idx="82">
                  <c:v>3.5563623799800229E-2</c:v>
                </c:pt>
                <c:pt idx="83">
                  <c:v>1.999533658907602E-3</c:v>
                </c:pt>
                <c:pt idx="84">
                  <c:v>2.9947747393843809E-2</c:v>
                </c:pt>
                <c:pt idx="85">
                  <c:v>2.9982984696190138E-2</c:v>
                </c:pt>
                <c:pt idx="86">
                  <c:v>3.5631814346628925E-2</c:v>
                </c:pt>
                <c:pt idx="87">
                  <c:v>3.4619226951296017E-2</c:v>
                </c:pt>
                <c:pt idx="88">
                  <c:v>3.2079249007692739E-2</c:v>
                </c:pt>
                <c:pt idx="89">
                  <c:v>3.3485595737165516E-2</c:v>
                </c:pt>
                <c:pt idx="90">
                  <c:v>3.2771855972175509E-2</c:v>
                </c:pt>
                <c:pt idx="91">
                  <c:v>3.2895753793568454E-2</c:v>
                </c:pt>
                <c:pt idx="92">
                  <c:v>1.2271140642186873E-3</c:v>
                </c:pt>
                <c:pt idx="93">
                  <c:v>3.0046340980593698E-2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3.1538925830592521E-2</c:v>
                </c:pt>
                <c:pt idx="98">
                  <c:v>3.1606616526954678E-2</c:v>
                </c:pt>
                <c:pt idx="99">
                  <c:v>3.3798952602574955E-2</c:v>
                </c:pt>
                <c:pt idx="100">
                  <c:v>1.2523256126299048E-3</c:v>
                </c:pt>
                <c:pt idx="101">
                  <c:v>3.4431877796251183E-2</c:v>
                </c:pt>
                <c:pt idx="102">
                  <c:v>3.4871079536508705E-2</c:v>
                </c:pt>
                <c:pt idx="103">
                  <c:v>3.5812467112850403E-2</c:v>
                </c:pt>
                <c:pt idx="104">
                  <c:v>3.4032721384761808E-2</c:v>
                </c:pt>
                <c:pt idx="105">
                  <c:v>3.4032721384761808E-2</c:v>
                </c:pt>
                <c:pt idx="106">
                  <c:v>3.1993958556188425E-2</c:v>
                </c:pt>
                <c:pt idx="107">
                  <c:v>3.8053854898451006E-2</c:v>
                </c:pt>
                <c:pt idx="108">
                  <c:v>3.9039710250914003E-2</c:v>
                </c:pt>
                <c:pt idx="109">
                  <c:v>2.9902629548243329E-2</c:v>
                </c:pt>
                <c:pt idx="110">
                  <c:v>3.9860131078628437E-2</c:v>
                </c:pt>
                <c:pt idx="111">
                  <c:v>3.2779323826675873E-2</c:v>
                </c:pt>
                <c:pt idx="112">
                  <c:v>3.5149537733123744E-2</c:v>
                </c:pt>
                <c:pt idx="113">
                  <c:v>3.1182491250290281E-2</c:v>
                </c:pt>
                <c:pt idx="114">
                  <c:v>3.1181941448746121E-2</c:v>
                </c:pt>
                <c:pt idx="115">
                  <c:v>3.387729878383039E-2</c:v>
                </c:pt>
                <c:pt idx="116">
                  <c:v>3.3076160707282705E-2</c:v>
                </c:pt>
                <c:pt idx="117">
                  <c:v>3.1776305959263909E-2</c:v>
                </c:pt>
                <c:pt idx="118">
                  <c:v>3.1288481456717365E-2</c:v>
                </c:pt>
                <c:pt idx="119">
                  <c:v>3.3554667864672233E-2</c:v>
                </c:pt>
                <c:pt idx="120">
                  <c:v>3.9860131078628437E-2</c:v>
                </c:pt>
                <c:pt idx="121">
                  <c:v>3.2534716551376609E-2</c:v>
                </c:pt>
                <c:pt idx="122">
                  <c:v>3.2198670384677192E-2</c:v>
                </c:pt>
                <c:pt idx="123">
                  <c:v>3.6523071907878152E-2</c:v>
                </c:pt>
                <c:pt idx="124">
                  <c:v>3.5912911071238091E-2</c:v>
                </c:pt>
                <c:pt idx="125">
                  <c:v>3.048220996337437E-2</c:v>
                </c:pt>
                <c:pt idx="126">
                  <c:v>3.2957638191435955E-2</c:v>
                </c:pt>
                <c:pt idx="127">
                  <c:v>3.4656472735701847E-2</c:v>
                </c:pt>
                <c:pt idx="128">
                  <c:v>3.215175045458743E-2</c:v>
                </c:pt>
                <c:pt idx="129">
                  <c:v>3.2430588651338806E-2</c:v>
                </c:pt>
                <c:pt idx="130">
                  <c:v>3.4500605760553728E-2</c:v>
                </c:pt>
                <c:pt idx="131">
                  <c:v>3.1158564915488348E-2</c:v>
                </c:pt>
                <c:pt idx="132">
                  <c:v>3.8800567953923157E-2</c:v>
                </c:pt>
                <c:pt idx="133">
                  <c:v>3.3576325823496275E-2</c:v>
                </c:pt>
                <c:pt idx="134">
                  <c:v>3.031971358322192E-2</c:v>
                </c:pt>
                <c:pt idx="135">
                  <c:v>3.1761305855100404E-2</c:v>
                </c:pt>
                <c:pt idx="136">
                  <c:v>1.4672091466496266E-3</c:v>
                </c:pt>
                <c:pt idx="137">
                  <c:v>2.9802430494708609E-2</c:v>
                </c:pt>
                <c:pt idx="138">
                  <c:v>3.8434719326826676E-2</c:v>
                </c:pt>
                <c:pt idx="139">
                  <c:v>3.0277851983611784E-2</c:v>
                </c:pt>
                <c:pt idx="140">
                  <c:v>3.0277851983611784E-2</c:v>
                </c:pt>
                <c:pt idx="141">
                  <c:v>3.2446527032311025E-2</c:v>
                </c:pt>
                <c:pt idx="142">
                  <c:v>3.2446527032311025E-2</c:v>
                </c:pt>
                <c:pt idx="143">
                  <c:v>3.1664567247548708E-2</c:v>
                </c:pt>
                <c:pt idx="144">
                  <c:v>3.0849441287031848E-2</c:v>
                </c:pt>
                <c:pt idx="145">
                  <c:v>3.1686940790227089E-2</c:v>
                </c:pt>
                <c:pt idx="146">
                  <c:v>3.6746431622951048E-2</c:v>
                </c:pt>
                <c:pt idx="147">
                  <c:v>3.4208502333936762E-2</c:v>
                </c:pt>
                <c:pt idx="148">
                  <c:v>2.9932018802601358E-2</c:v>
                </c:pt>
                <c:pt idx="149">
                  <c:v>3.8069264999855842E-2</c:v>
                </c:pt>
                <c:pt idx="150">
                  <c:v>3.2673656379801214E-2</c:v>
                </c:pt>
                <c:pt idx="151">
                  <c:v>2.9812064124746851E-2</c:v>
                </c:pt>
                <c:pt idx="152">
                  <c:v>3.3393012435180044E-2</c:v>
                </c:pt>
                <c:pt idx="153">
                  <c:v>3.3393012435180044E-2</c:v>
                </c:pt>
                <c:pt idx="154">
                  <c:v>3.3025625898614394E-2</c:v>
                </c:pt>
                <c:pt idx="155">
                  <c:v>3.2171492555332734E-2</c:v>
                </c:pt>
                <c:pt idx="156">
                  <c:v>3.0831450266104836E-2</c:v>
                </c:pt>
                <c:pt idx="157">
                  <c:v>3.3539134391384381E-2</c:v>
                </c:pt>
                <c:pt idx="158">
                  <c:v>3.0387158396243827E-2</c:v>
                </c:pt>
                <c:pt idx="159">
                  <c:v>2.9911858031838923E-2</c:v>
                </c:pt>
                <c:pt idx="160">
                  <c:v>1.2896417669425535E-3</c:v>
                </c:pt>
                <c:pt idx="161">
                  <c:v>3.6056833413584712E-2</c:v>
                </c:pt>
                <c:pt idx="162">
                  <c:v>3.6056833413584712E-2</c:v>
                </c:pt>
                <c:pt idx="163">
                  <c:v>3.2612334211030644E-2</c:v>
                </c:pt>
                <c:pt idx="164">
                  <c:v>3.2779507150340545E-2</c:v>
                </c:pt>
                <c:pt idx="165">
                  <c:v>3.4985314178232529E-2</c:v>
                </c:pt>
                <c:pt idx="166">
                  <c:v>3.4933054589260007E-2</c:v>
                </c:pt>
                <c:pt idx="167">
                  <c:v>3.1664567247548708E-2</c:v>
                </c:pt>
                <c:pt idx="168">
                  <c:v>3.3586562821789366E-2</c:v>
                </c:pt>
                <c:pt idx="169">
                  <c:v>3.2672253159460367E-2</c:v>
                </c:pt>
                <c:pt idx="170">
                  <c:v>3.4125349764362642E-2</c:v>
                </c:pt>
                <c:pt idx="171">
                  <c:v>3.2779283733205419E-2</c:v>
                </c:pt>
                <c:pt idx="172">
                  <c:v>3.1456097306861275E-2</c:v>
                </c:pt>
                <c:pt idx="173">
                  <c:v>2.9861924499259944E-2</c:v>
                </c:pt>
                <c:pt idx="174">
                  <c:v>3.5378815710883062E-2</c:v>
                </c:pt>
                <c:pt idx="175">
                  <c:v>3.0016484032766882E-2</c:v>
                </c:pt>
                <c:pt idx="176">
                  <c:v>3.9351553079727979E-2</c:v>
                </c:pt>
                <c:pt idx="177">
                  <c:v>3.9351553079727979E-2</c:v>
                </c:pt>
                <c:pt idx="178">
                  <c:v>3.9351553079727979E-2</c:v>
                </c:pt>
                <c:pt idx="179">
                  <c:v>3.1227091436586668E-2</c:v>
                </c:pt>
                <c:pt idx="180">
                  <c:v>3.0091868647397386E-2</c:v>
                </c:pt>
                <c:pt idx="181">
                  <c:v>3.3901203565295475E-2</c:v>
                </c:pt>
                <c:pt idx="182">
                  <c:v>3.0972657310184268E-2</c:v>
                </c:pt>
                <c:pt idx="183">
                  <c:v>3.3361187898578046E-2</c:v>
                </c:pt>
                <c:pt idx="184">
                  <c:v>3.1610241003299719E-2</c:v>
                </c:pt>
                <c:pt idx="185">
                  <c:v>1.4450045694352281E-3</c:v>
                </c:pt>
                <c:pt idx="186">
                  <c:v>3.0032187511171336E-2</c:v>
                </c:pt>
                <c:pt idx="187">
                  <c:v>3.0032187511171336E-2</c:v>
                </c:pt>
                <c:pt idx="188">
                  <c:v>3.5267265092463938E-2</c:v>
                </c:pt>
                <c:pt idx="189">
                  <c:v>3.1677559963039115E-2</c:v>
                </c:pt>
                <c:pt idx="190">
                  <c:v>3.1664567247548708E-2</c:v>
                </c:pt>
                <c:pt idx="191">
                  <c:v>3.4886865732797201E-2</c:v>
                </c:pt>
                <c:pt idx="192">
                  <c:v>2.9798611542631831E-2</c:v>
                </c:pt>
                <c:pt idx="193">
                  <c:v>2.9798611542631831E-2</c:v>
                </c:pt>
                <c:pt idx="194">
                  <c:v>2.9798611542631831E-2</c:v>
                </c:pt>
                <c:pt idx="195">
                  <c:v>3.1076459357880316E-2</c:v>
                </c:pt>
                <c:pt idx="196">
                  <c:v>3.4037454232368883E-2</c:v>
                </c:pt>
                <c:pt idx="197">
                  <c:v>3.5601391844745818E-2</c:v>
                </c:pt>
                <c:pt idx="198">
                  <c:v>3.202877632703769E-2</c:v>
                </c:pt>
                <c:pt idx="199">
                  <c:v>3.0109124429077053E-2</c:v>
                </c:pt>
                <c:pt idx="200">
                  <c:v>3.1761305855100404E-2</c:v>
                </c:pt>
                <c:pt idx="201">
                  <c:v>3.0786611840685998E-2</c:v>
                </c:pt>
                <c:pt idx="202">
                  <c:v>3.860706426057714E-2</c:v>
                </c:pt>
                <c:pt idx="203">
                  <c:v>2.9766340419477892E-2</c:v>
                </c:pt>
                <c:pt idx="204">
                  <c:v>3.1666159295907562E-2</c:v>
                </c:pt>
                <c:pt idx="205">
                  <c:v>2.9985082560810086E-2</c:v>
                </c:pt>
                <c:pt idx="206">
                  <c:v>3.0364833658287106E-2</c:v>
                </c:pt>
                <c:pt idx="207">
                  <c:v>3.2828454472356147E-2</c:v>
                </c:pt>
                <c:pt idx="208">
                  <c:v>3.2828454472356147E-2</c:v>
                </c:pt>
                <c:pt idx="209">
                  <c:v>3.2828454472356154E-2</c:v>
                </c:pt>
                <c:pt idx="210">
                  <c:v>3.2594896436513351E-2</c:v>
                </c:pt>
                <c:pt idx="211">
                  <c:v>3.2268959920608804E-2</c:v>
                </c:pt>
                <c:pt idx="212">
                  <c:v>3.1417895121627154E-2</c:v>
                </c:pt>
                <c:pt idx="213">
                  <c:v>3.4877499466701746E-2</c:v>
                </c:pt>
                <c:pt idx="214">
                  <c:v>3.4877499466701746E-2</c:v>
                </c:pt>
                <c:pt idx="215">
                  <c:v>3.4877499466701753E-2</c:v>
                </c:pt>
                <c:pt idx="216">
                  <c:v>2.9996638582365485E-2</c:v>
                </c:pt>
                <c:pt idx="217">
                  <c:v>3.1576975066905599E-2</c:v>
                </c:pt>
                <c:pt idx="218">
                  <c:v>3.2452240069872657E-2</c:v>
                </c:pt>
                <c:pt idx="219">
                  <c:v>3.160164452603921E-2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3.9785561856752603E-2</c:v>
                </c:pt>
                <c:pt idx="1">
                  <c:v>3.5776717944812519E-2</c:v>
                </c:pt>
                <c:pt idx="2">
                  <c:v>3.2414620738423779E-2</c:v>
                </c:pt>
                <c:pt idx="3">
                  <c:v>3.2414620738423779E-2</c:v>
                </c:pt>
                <c:pt idx="4">
                  <c:v>4.1117997123584299E-2</c:v>
                </c:pt>
                <c:pt idx="5">
                  <c:v>3.6817141094436324E-2</c:v>
                </c:pt>
                <c:pt idx="6">
                  <c:v>3.2718651303036167E-2</c:v>
                </c:pt>
                <c:pt idx="7">
                  <c:v>3.1315064636442638E-2</c:v>
                </c:pt>
                <c:pt idx="8">
                  <c:v>3.286783261481932E-2</c:v>
                </c:pt>
                <c:pt idx="9">
                  <c:v>3.2867832614819313E-2</c:v>
                </c:pt>
                <c:pt idx="10">
                  <c:v>3.2393537210935935E-2</c:v>
                </c:pt>
                <c:pt idx="11">
                  <c:v>1.984276386082881E-3</c:v>
                </c:pt>
                <c:pt idx="12">
                  <c:v>3.9299120211070862E-2</c:v>
                </c:pt>
                <c:pt idx="13">
                  <c:v>3.3075317754632669E-2</c:v>
                </c:pt>
                <c:pt idx="14">
                  <c:v>1.5028047200981785E-3</c:v>
                </c:pt>
                <c:pt idx="15">
                  <c:v>4.1459227579819423E-2</c:v>
                </c:pt>
                <c:pt idx="16">
                  <c:v>3.3075317754632669E-2</c:v>
                </c:pt>
                <c:pt idx="17">
                  <c:v>4.1459227579819423E-2</c:v>
                </c:pt>
                <c:pt idx="18">
                  <c:v>3.2275179990086257E-2</c:v>
                </c:pt>
                <c:pt idx="19">
                  <c:v>3.9016634167764463E-2</c:v>
                </c:pt>
                <c:pt idx="20">
                  <c:v>3.5348247864803936E-2</c:v>
                </c:pt>
                <c:pt idx="21">
                  <c:v>1.6573123982414515E-3</c:v>
                </c:pt>
                <c:pt idx="22">
                  <c:v>3.4178944027084615E-2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3.664223035189397E-2</c:v>
                </c:pt>
                <c:pt idx="26">
                  <c:v>3.306500838123775E-2</c:v>
                </c:pt>
                <c:pt idx="27">
                  <c:v>3.2942580597783926E-2</c:v>
                </c:pt>
                <c:pt idx="28">
                  <c:v>3.2942580597783926E-2</c:v>
                </c:pt>
                <c:pt idx="29">
                  <c:v>3.2300618323178834E-2</c:v>
                </c:pt>
                <c:pt idx="30">
                  <c:v>3.7050301684787491E-2</c:v>
                </c:pt>
                <c:pt idx="31">
                  <c:v>3.4734761746878617E-2</c:v>
                </c:pt>
                <c:pt idx="32">
                  <c:v>3.1376143062804125E-2</c:v>
                </c:pt>
                <c:pt idx="33">
                  <c:v>3.1376143062804132E-2</c:v>
                </c:pt>
                <c:pt idx="34">
                  <c:v>3.1376143062804132E-2</c:v>
                </c:pt>
                <c:pt idx="35">
                  <c:v>3.7509207523507573E-2</c:v>
                </c:pt>
                <c:pt idx="36">
                  <c:v>3.750920752350758E-2</c:v>
                </c:pt>
                <c:pt idx="37">
                  <c:v>3.3130391858274086E-2</c:v>
                </c:pt>
                <c:pt idx="38">
                  <c:v>3.2407599204564645E-2</c:v>
                </c:pt>
                <c:pt idx="39">
                  <c:v>3.7167966491534518E-2</c:v>
                </c:pt>
                <c:pt idx="40">
                  <c:v>3.1845359425852399E-2</c:v>
                </c:pt>
                <c:pt idx="41">
                  <c:v>4.0277974291455507E-2</c:v>
                </c:pt>
                <c:pt idx="42">
                  <c:v>3.4450870165687916E-2</c:v>
                </c:pt>
                <c:pt idx="43">
                  <c:v>3.1714776669570913E-2</c:v>
                </c:pt>
                <c:pt idx="44">
                  <c:v>3.1714776669570913E-2</c:v>
                </c:pt>
                <c:pt idx="45">
                  <c:v>3.3282254920688023E-2</c:v>
                </c:pt>
                <c:pt idx="46">
                  <c:v>3.9670561349059663E-2</c:v>
                </c:pt>
                <c:pt idx="47">
                  <c:v>3.3230913678908125E-2</c:v>
                </c:pt>
                <c:pt idx="48">
                  <c:v>1.3212688940920101E-3</c:v>
                </c:pt>
                <c:pt idx="49">
                  <c:v>4.0370486011446105E-2</c:v>
                </c:pt>
                <c:pt idx="50">
                  <c:v>3.491351989365056E-2</c:v>
                </c:pt>
                <c:pt idx="51">
                  <c:v>3.7328055186630169E-2</c:v>
                </c:pt>
                <c:pt idx="52">
                  <c:v>4.0457191336651502E-2</c:v>
                </c:pt>
                <c:pt idx="53">
                  <c:v>3.621332090318044E-2</c:v>
                </c:pt>
                <c:pt idx="54">
                  <c:v>3.4281129713299663E-2</c:v>
                </c:pt>
                <c:pt idx="55">
                  <c:v>3.5454497615491708E-2</c:v>
                </c:pt>
                <c:pt idx="56">
                  <c:v>3.297410279806394E-2</c:v>
                </c:pt>
                <c:pt idx="57">
                  <c:v>3.7161605281195532E-2</c:v>
                </c:pt>
                <c:pt idx="58">
                  <c:v>1.5028047200981785E-3</c:v>
                </c:pt>
                <c:pt idx="59">
                  <c:v>3.445187890652774E-2</c:v>
                </c:pt>
                <c:pt idx="60">
                  <c:v>3.5735489508636753E-2</c:v>
                </c:pt>
                <c:pt idx="61">
                  <c:v>3.639232610573237E-2</c:v>
                </c:pt>
                <c:pt idx="62">
                  <c:v>3.2398942606661214E-2</c:v>
                </c:pt>
                <c:pt idx="63">
                  <c:v>3.2546697570657021E-2</c:v>
                </c:pt>
                <c:pt idx="64">
                  <c:v>3.7480267493896567E-2</c:v>
                </c:pt>
                <c:pt idx="65">
                  <c:v>3.7458102814806611E-2</c:v>
                </c:pt>
                <c:pt idx="66">
                  <c:v>1.9948662145798336E-3</c:v>
                </c:pt>
                <c:pt idx="67">
                  <c:v>3.1425626276041153E-2</c:v>
                </c:pt>
                <c:pt idx="68">
                  <c:v>3.1425626276041153E-2</c:v>
                </c:pt>
                <c:pt idx="69">
                  <c:v>3.5108594226255604E-2</c:v>
                </c:pt>
                <c:pt idx="70">
                  <c:v>3.4080637564036204E-2</c:v>
                </c:pt>
                <c:pt idx="71">
                  <c:v>3.256824184468899E-2</c:v>
                </c:pt>
                <c:pt idx="72">
                  <c:v>3.3068608602353541E-2</c:v>
                </c:pt>
                <c:pt idx="73">
                  <c:v>3.4884456888066274E-2</c:v>
                </c:pt>
                <c:pt idx="74">
                  <c:v>3.3478217286344307E-2</c:v>
                </c:pt>
                <c:pt idx="75">
                  <c:v>3.6123036385557354E-2</c:v>
                </c:pt>
                <c:pt idx="76">
                  <c:v>3.6123036385557354E-2</c:v>
                </c:pt>
                <c:pt idx="77">
                  <c:v>3.3132311643984509E-2</c:v>
                </c:pt>
                <c:pt idx="78">
                  <c:v>3.3923215722338085E-2</c:v>
                </c:pt>
                <c:pt idx="79">
                  <c:v>3.1289360206374628E-2</c:v>
                </c:pt>
                <c:pt idx="80">
                  <c:v>1.2778905397233466E-3</c:v>
                </c:pt>
                <c:pt idx="81">
                  <c:v>3.5980947998903695E-2</c:v>
                </c:pt>
                <c:pt idx="82">
                  <c:v>3.7181931086580057E-2</c:v>
                </c:pt>
                <c:pt idx="83">
                  <c:v>2.077730586570813E-3</c:v>
                </c:pt>
                <c:pt idx="84">
                  <c:v>3.1346431330386046E-2</c:v>
                </c:pt>
                <c:pt idx="85">
                  <c:v>3.1383046678443355E-2</c:v>
                </c:pt>
                <c:pt idx="86">
                  <c:v>3.725278840084921E-2</c:v>
                </c:pt>
                <c:pt idx="87">
                  <c:v>3.6200601160346013E-2</c:v>
                </c:pt>
                <c:pt idx="88">
                  <c:v>3.3561290819592388E-2</c:v>
                </c:pt>
                <c:pt idx="89">
                  <c:v>3.5022636369907247E-2</c:v>
                </c:pt>
                <c:pt idx="90">
                  <c:v>3.4280983968125837E-2</c:v>
                </c:pt>
                <c:pt idx="91">
                  <c:v>3.4409727133798904E-2</c:v>
                </c:pt>
                <c:pt idx="92">
                  <c:v>1.2751035288054656E-3</c:v>
                </c:pt>
                <c:pt idx="93">
                  <c:v>3.1448880673970434E-2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3.2999836909230321E-2</c:v>
                </c:pt>
                <c:pt idx="98">
                  <c:v>3.3070174825089546E-2</c:v>
                </c:pt>
                <c:pt idx="99">
                  <c:v>3.5348247864803936E-2</c:v>
                </c:pt>
                <c:pt idx="100">
                  <c:v>1.3013010399278418E-3</c:v>
                </c:pt>
                <c:pt idx="101">
                  <c:v>3.6005925232751222E-2</c:v>
                </c:pt>
                <c:pt idx="102">
                  <c:v>3.6462303091329869E-2</c:v>
                </c:pt>
                <c:pt idx="103">
                  <c:v>3.7440506060041831E-2</c:v>
                </c:pt>
                <c:pt idx="104">
                  <c:v>3.5591158778941985E-2</c:v>
                </c:pt>
                <c:pt idx="105">
                  <c:v>3.5591158778941978E-2</c:v>
                </c:pt>
                <c:pt idx="106">
                  <c:v>3.3472664864713605E-2</c:v>
                </c:pt>
                <c:pt idx="107">
                  <c:v>3.976954910353471E-2</c:v>
                </c:pt>
                <c:pt idx="108">
                  <c:v>4.0793958875594241E-2</c:v>
                </c:pt>
                <c:pt idx="109">
                  <c:v>3.1299549034913457E-2</c:v>
                </c:pt>
                <c:pt idx="110">
                  <c:v>4.1646464378569024E-2</c:v>
                </c:pt>
                <c:pt idx="111">
                  <c:v>3.4288743872362679E-2</c:v>
                </c:pt>
                <c:pt idx="112">
                  <c:v>3.675165111486077E-2</c:v>
                </c:pt>
                <c:pt idx="113">
                  <c:v>3.262946303414882E-2</c:v>
                </c:pt>
                <c:pt idx="114">
                  <c:v>3.2628891731195382E-2</c:v>
                </c:pt>
                <c:pt idx="115">
                  <c:v>3.5429657975811699E-2</c:v>
                </c:pt>
                <c:pt idx="116">
                  <c:v>3.4597189325787064E-2</c:v>
                </c:pt>
                <c:pt idx="117">
                  <c:v>3.3246500400883727E-2</c:v>
                </c:pt>
                <c:pt idx="118">
                  <c:v>3.2739598261325151E-2</c:v>
                </c:pt>
                <c:pt idx="119">
                  <c:v>3.5094409741343577E-2</c:v>
                </c:pt>
                <c:pt idx="120">
                  <c:v>4.1646464378569018E-2</c:v>
                </c:pt>
                <c:pt idx="121">
                  <c:v>3.4034570597847917E-2</c:v>
                </c:pt>
                <c:pt idx="122">
                  <c:v>3.3685382477937641E-2</c:v>
                </c:pt>
                <c:pt idx="123">
                  <c:v>3.8178900890764339E-2</c:v>
                </c:pt>
                <c:pt idx="124">
                  <c:v>3.7544878138825621E-2</c:v>
                </c:pt>
                <c:pt idx="125">
                  <c:v>3.1901795438984026E-2</c:v>
                </c:pt>
                <c:pt idx="126">
                  <c:v>3.4474031680865672E-2</c:v>
                </c:pt>
                <c:pt idx="127">
                  <c:v>3.6239303537340804E-2</c:v>
                </c:pt>
                <c:pt idx="128">
                  <c:v>3.3636627622807821E-2</c:v>
                </c:pt>
                <c:pt idx="129">
                  <c:v>3.3926370507361754E-2</c:v>
                </c:pt>
                <c:pt idx="130">
                  <c:v>3.607734098159246E-2</c:v>
                </c:pt>
                <c:pt idx="131">
                  <c:v>3.2604600998233077E-2</c:v>
                </c:pt>
                <c:pt idx="132">
                  <c:v>4.3277273066686869E-2</c:v>
                </c:pt>
                <c:pt idx="133">
                  <c:v>3.5116914690580592E-2</c:v>
                </c:pt>
                <c:pt idx="134">
                  <c:v>3.1732944218227768E-2</c:v>
                </c:pt>
                <c:pt idx="135">
                  <c:v>3.3230913678908125E-2</c:v>
                </c:pt>
                <c:pt idx="136">
                  <c:v>1.5245881494967419E-3</c:v>
                </c:pt>
                <c:pt idx="137">
                  <c:v>3.1195431438619393E-2</c:v>
                </c:pt>
                <c:pt idx="138">
                  <c:v>4.0165308218990281E-2</c:v>
                </c:pt>
                <c:pt idx="139">
                  <c:v>3.168944551265445E-2</c:v>
                </c:pt>
                <c:pt idx="140">
                  <c:v>3.168944551265445E-2</c:v>
                </c:pt>
                <c:pt idx="141">
                  <c:v>3.3942932199883841E-2</c:v>
                </c:pt>
                <c:pt idx="142">
                  <c:v>3.3942932199883841E-2</c:v>
                </c:pt>
                <c:pt idx="143">
                  <c:v>3.3130391858274086E-2</c:v>
                </c:pt>
                <c:pt idx="144">
                  <c:v>3.2283388291952993E-2</c:v>
                </c:pt>
                <c:pt idx="145">
                  <c:v>3.3153640376120098E-2</c:v>
                </c:pt>
                <c:pt idx="146">
                  <c:v>3.8410995664336811E-2</c:v>
                </c:pt>
                <c:pt idx="147">
                  <c:v>3.577381409610067E-2</c:v>
                </c:pt>
                <c:pt idx="148">
                  <c:v>3.1330087631962905E-2</c:v>
                </c:pt>
                <c:pt idx="149">
                  <c:v>3.9785561856752603E-2</c:v>
                </c:pt>
                <c:pt idx="150">
                  <c:v>3.4178944027084615E-2</c:v>
                </c:pt>
                <c:pt idx="151">
                  <c:v>3.1205441816639787E-2</c:v>
                </c:pt>
                <c:pt idx="152">
                  <c:v>3.4926432358794966E-2</c:v>
                </c:pt>
                <c:pt idx="153">
                  <c:v>3.4926432358794966E-2</c:v>
                </c:pt>
                <c:pt idx="154">
                  <c:v>3.4544678222916202E-2</c:v>
                </c:pt>
                <c:pt idx="155">
                  <c:v>3.3657141789388077E-2</c:v>
                </c:pt>
                <c:pt idx="156">
                  <c:v>3.2264693685689592E-2</c:v>
                </c:pt>
                <c:pt idx="157">
                  <c:v>3.5078268791466555E-2</c:v>
                </c:pt>
                <c:pt idx="158">
                  <c:v>3.1803026634843704E-2</c:v>
                </c:pt>
                <c:pt idx="159">
                  <c:v>3.1309138422193246E-2</c:v>
                </c:pt>
                <c:pt idx="160">
                  <c:v>1.3400765388263925E-3</c:v>
                </c:pt>
                <c:pt idx="161">
                  <c:v>3.7694428936058948E-2</c:v>
                </c:pt>
                <c:pt idx="162">
                  <c:v>3.7694428936058941E-2</c:v>
                </c:pt>
                <c:pt idx="163">
                  <c:v>3.4115223696535607E-2</c:v>
                </c:pt>
                <c:pt idx="164">
                  <c:v>3.4288934365372704E-2</c:v>
                </c:pt>
                <c:pt idx="165">
                  <c:v>3.6581005173737031E-2</c:v>
                </c:pt>
                <c:pt idx="166">
                  <c:v>3.6526701838573795E-2</c:v>
                </c:pt>
                <c:pt idx="167">
                  <c:v>3.3130391858274086E-2</c:v>
                </c:pt>
                <c:pt idx="168">
                  <c:v>3.5127552033129672E-2</c:v>
                </c:pt>
                <c:pt idx="169">
                  <c:v>3.4177485930188434E-2</c:v>
                </c:pt>
                <c:pt idx="170">
                  <c:v>3.5687409630546188E-2</c:v>
                </c:pt>
                <c:pt idx="171">
                  <c:v>3.4288702210933525E-2</c:v>
                </c:pt>
                <c:pt idx="172">
                  <c:v>3.2913769162168267E-2</c:v>
                </c:pt>
                <c:pt idx="173">
                  <c:v>3.1257252109866018E-2</c:v>
                </c:pt>
                <c:pt idx="174">
                  <c:v>3.6989895600066325E-2</c:v>
                </c:pt>
                <c:pt idx="175">
                  <c:v>3.1417856093091251E-2</c:v>
                </c:pt>
                <c:pt idx="176">
                  <c:v>4.1117997123584299E-2</c:v>
                </c:pt>
                <c:pt idx="177">
                  <c:v>4.1117997123584299E-2</c:v>
                </c:pt>
                <c:pt idx="178">
                  <c:v>4.1117997123584299E-2</c:v>
                </c:pt>
                <c:pt idx="179">
                  <c:v>3.2675807425913347E-2</c:v>
                </c:pt>
                <c:pt idx="180">
                  <c:v>3.1496188817762782E-2</c:v>
                </c:pt>
                <c:pt idx="181">
                  <c:v>3.5454497615491708E-2</c:v>
                </c:pt>
                <c:pt idx="182">
                  <c:v>3.2411422995904549E-2</c:v>
                </c:pt>
                <c:pt idx="183">
                  <c:v>3.4893363241500115E-2</c:v>
                </c:pt>
                <c:pt idx="184">
                  <c:v>3.3073941045942523E-2</c:v>
                </c:pt>
                <c:pt idx="185">
                  <c:v>1.5015152049455442E-3</c:v>
                </c:pt>
                <c:pt idx="186">
                  <c:v>3.1434173696574016E-2</c:v>
                </c:pt>
                <c:pt idx="187">
                  <c:v>3.1434173696574016E-2</c:v>
                </c:pt>
                <c:pt idx="188">
                  <c:v>3.6873982506626865E-2</c:v>
                </c:pt>
                <c:pt idx="189">
                  <c:v>3.3143892687458314E-2</c:v>
                </c:pt>
                <c:pt idx="190">
                  <c:v>3.3130391858274086E-2</c:v>
                </c:pt>
                <c:pt idx="191">
                  <c:v>3.6478706647593145E-2</c:v>
                </c:pt>
                <c:pt idx="192">
                  <c:v>3.1191463136558954E-2</c:v>
                </c:pt>
                <c:pt idx="193">
                  <c:v>3.1191463136558954E-2</c:v>
                </c:pt>
                <c:pt idx="194">
                  <c:v>3.1191463136558954E-2</c:v>
                </c:pt>
                <c:pt idx="195">
                  <c:v>3.2519284490751602E-2</c:v>
                </c:pt>
                <c:pt idx="196">
                  <c:v>3.5596076716777635E-2</c:v>
                </c:pt>
                <c:pt idx="197">
                  <c:v>3.7221176148461779E-2</c:v>
                </c:pt>
                <c:pt idx="198">
                  <c:v>3.3508844274411198E-2</c:v>
                </c:pt>
                <c:pt idx="199">
                  <c:v>3.1514119431349255E-2</c:v>
                </c:pt>
                <c:pt idx="200">
                  <c:v>3.3230913678908125E-2</c:v>
                </c:pt>
                <c:pt idx="201">
                  <c:v>3.2218101737846477E-2</c:v>
                </c:pt>
                <c:pt idx="202">
                  <c:v>4.034439314646758E-2</c:v>
                </c:pt>
                <c:pt idx="203">
                  <c:v>3.1157929967791709E-2</c:v>
                </c:pt>
                <c:pt idx="204">
                  <c:v>3.3132046167795581E-2</c:v>
                </c:pt>
                <c:pt idx="205">
                  <c:v>3.1385226585477148E-2</c:v>
                </c:pt>
                <c:pt idx="206">
                  <c:v>3.1779828830354032E-2</c:v>
                </c:pt>
                <c:pt idx="207">
                  <c:v>3.4339795898825513E-2</c:v>
                </c:pt>
                <c:pt idx="208">
                  <c:v>3.4339795898825513E-2</c:v>
                </c:pt>
                <c:pt idx="209">
                  <c:v>3.4339795898825513E-2</c:v>
                </c:pt>
                <c:pt idx="210">
                  <c:v>3.4097103972811571E-2</c:v>
                </c:pt>
                <c:pt idx="211">
                  <c:v>3.3758420867699368E-2</c:v>
                </c:pt>
                <c:pt idx="212">
                  <c:v>3.287407298182083E-2</c:v>
                </c:pt>
                <c:pt idx="213">
                  <c:v>3.6468974089473014E-2</c:v>
                </c:pt>
                <c:pt idx="214">
                  <c:v>3.6468974089473014E-2</c:v>
                </c:pt>
                <c:pt idx="215">
                  <c:v>3.646897408947302E-2</c:v>
                </c:pt>
                <c:pt idx="216">
                  <c:v>3.1397234535099683E-2</c:v>
                </c:pt>
                <c:pt idx="217">
                  <c:v>3.3039374159194161E-2</c:v>
                </c:pt>
                <c:pt idx="218">
                  <c:v>3.3948868660533635E-2</c:v>
                </c:pt>
                <c:pt idx="219">
                  <c:v>3.306500838123775E-2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4.0896088450512465E-2</c:v>
                </c:pt>
                <c:pt idx="1">
                  <c:v>3.6766442365957011E-2</c:v>
                </c:pt>
                <c:pt idx="2">
                  <c:v>3.330303199896701E-2</c:v>
                </c:pt>
                <c:pt idx="3">
                  <c:v>3.330303199896701E-2</c:v>
                </c:pt>
                <c:pt idx="4">
                  <c:v>4.2268675212048953E-2</c:v>
                </c:pt>
                <c:pt idx="5">
                  <c:v>3.7838217541170928E-2</c:v>
                </c:pt>
                <c:pt idx="6">
                  <c:v>3.3616224195599356E-2</c:v>
                </c:pt>
                <c:pt idx="7">
                  <c:v>3.2170341963874582E-2</c:v>
                </c:pt>
                <c:pt idx="8">
                  <c:v>3.3769900924757908E-2</c:v>
                </c:pt>
                <c:pt idx="9">
                  <c:v>3.3769900924757908E-2</c:v>
                </c:pt>
                <c:pt idx="10">
                  <c:v>3.3281313142196484E-2</c:v>
                </c:pt>
                <c:pt idx="11">
                  <c:v>2.0440704074450567E-3</c:v>
                </c:pt>
                <c:pt idx="12">
                  <c:v>4.0394988412301665E-2</c:v>
                </c:pt>
                <c:pt idx="13">
                  <c:v>3.3983638404703587E-2</c:v>
                </c:pt>
                <c:pt idx="14">
                  <c:v>1.5480901138905812E-3</c:v>
                </c:pt>
                <c:pt idx="15">
                  <c:v>4.453895780385575E-2</c:v>
                </c:pt>
                <c:pt idx="16">
                  <c:v>3.3983638404703587E-2</c:v>
                </c:pt>
                <c:pt idx="17">
                  <c:v>4.453895780385575E-2</c:v>
                </c:pt>
                <c:pt idx="18">
                  <c:v>3.3159389354591548E-2</c:v>
                </c:pt>
                <c:pt idx="19">
                  <c:v>4.010398995780777E-2</c:v>
                </c:pt>
                <c:pt idx="20">
                  <c:v>3.6325060803809768E-2</c:v>
                </c:pt>
                <c:pt idx="21">
                  <c:v>1.7072537136949269E-3</c:v>
                </c:pt>
                <c:pt idx="22">
                  <c:v>3.5120521260448914E-2</c:v>
                </c:pt>
                <c:pt idx="23">
                  <c:v>1.7072537136949269E-3</c:v>
                </c:pt>
                <c:pt idx="24">
                  <c:v>2.109888884996356E-3</c:v>
                </c:pt>
                <c:pt idx="25">
                  <c:v>3.7658036052703556E-2</c:v>
                </c:pt>
                <c:pt idx="26">
                  <c:v>3.3973018369498988E-2</c:v>
                </c:pt>
                <c:pt idx="27">
                  <c:v>3.3846901357291292E-2</c:v>
                </c:pt>
                <c:pt idx="28">
                  <c:v>3.3846901357291292E-2</c:v>
                </c:pt>
                <c:pt idx="29">
                  <c:v>3.3185594244320604E-2</c:v>
                </c:pt>
                <c:pt idx="30">
                  <c:v>3.8078404173568482E-2</c:v>
                </c:pt>
                <c:pt idx="31">
                  <c:v>3.5693087945681365E-2</c:v>
                </c:pt>
                <c:pt idx="32">
                  <c:v>3.2233260922510831E-2</c:v>
                </c:pt>
                <c:pt idx="33">
                  <c:v>3.2233260922510831E-2</c:v>
                </c:pt>
                <c:pt idx="34">
                  <c:v>3.2233260922510831E-2</c:v>
                </c:pt>
                <c:pt idx="35">
                  <c:v>3.8551138643076147E-2</c:v>
                </c:pt>
                <c:pt idx="36">
                  <c:v>3.8551138643076147E-2</c:v>
                </c:pt>
                <c:pt idx="37">
                  <c:v>3.4040372106852915E-2</c:v>
                </c:pt>
                <c:pt idx="38">
                  <c:v>3.3295798878784255E-2</c:v>
                </c:pt>
                <c:pt idx="39">
                  <c:v>3.8199614681921165E-2</c:v>
                </c:pt>
                <c:pt idx="40">
                  <c:v>3.2716616612838492E-2</c:v>
                </c:pt>
                <c:pt idx="41">
                  <c:v>4.140333920100954E-2</c:v>
                </c:pt>
                <c:pt idx="42">
                  <c:v>3.54006415989402E-2</c:v>
                </c:pt>
                <c:pt idx="43">
                  <c:v>3.2582098886522901E-2</c:v>
                </c:pt>
                <c:pt idx="44">
                  <c:v>3.2582098886522901E-2</c:v>
                </c:pt>
                <c:pt idx="45">
                  <c:v>3.4196811398295127E-2</c:v>
                </c:pt>
                <c:pt idx="46">
                  <c:v>4.077762252698236E-2</c:v>
                </c:pt>
                <c:pt idx="47">
                  <c:v>3.414392304375953E-2</c:v>
                </c:pt>
                <c:pt idx="48">
                  <c:v>1.3610839022393758E-3</c:v>
                </c:pt>
                <c:pt idx="49">
                  <c:v>4.1498638661558951E-2</c:v>
                </c:pt>
                <c:pt idx="50">
                  <c:v>3.5877232775740842E-2</c:v>
                </c:pt>
                <c:pt idx="51">
                  <c:v>3.8364527476583553E-2</c:v>
                </c:pt>
                <c:pt idx="52">
                  <c:v>4.1587956757900418E-2</c:v>
                </c:pt>
                <c:pt idx="53">
                  <c:v>3.7216201881950947E-2</c:v>
                </c:pt>
                <c:pt idx="54">
                  <c:v>3.5225786201725055E-2</c:v>
                </c:pt>
                <c:pt idx="55">
                  <c:v>3.6434512275743083E-2</c:v>
                </c:pt>
                <c:pt idx="56">
                  <c:v>3.3879373444961058E-2</c:v>
                </c:pt>
                <c:pt idx="57">
                  <c:v>3.8193061783393191E-2</c:v>
                </c:pt>
                <c:pt idx="58">
                  <c:v>1.5480901138905812E-3</c:v>
                </c:pt>
                <c:pt idx="59">
                  <c:v>3.5401680737093502E-2</c:v>
                </c:pt>
                <c:pt idx="60">
                  <c:v>3.6723971555477589E-2</c:v>
                </c:pt>
                <c:pt idx="61">
                  <c:v>3.7400601212548956E-2</c:v>
                </c:pt>
                <c:pt idx="62">
                  <c:v>3.3286881423671824E-2</c:v>
                </c:pt>
                <c:pt idx="63">
                  <c:v>3.3439088823596162E-2</c:v>
                </c:pt>
                <c:pt idx="64">
                  <c:v>3.8521326536993875E-2</c:v>
                </c:pt>
                <c:pt idx="65">
                  <c:v>3.8498493949287824E-2</c:v>
                </c:pt>
                <c:pt idx="66">
                  <c:v>2.0549793489626597E-3</c:v>
                </c:pt>
                <c:pt idx="67">
                  <c:v>3.2284235258824318E-2</c:v>
                </c:pt>
                <c:pt idx="68">
                  <c:v>3.2284235258824318E-2</c:v>
                </c:pt>
                <c:pt idx="69">
                  <c:v>3.6078185462234888E-2</c:v>
                </c:pt>
                <c:pt idx="70">
                  <c:v>3.5019252438531157E-2</c:v>
                </c:pt>
                <c:pt idx="71">
                  <c:v>3.3461282311009262E-2</c:v>
                </c:pt>
                <c:pt idx="72">
                  <c:v>3.3976727079381673E-2</c:v>
                </c:pt>
                <c:pt idx="73">
                  <c:v>3.5847293987937429E-2</c:v>
                </c:pt>
                <c:pt idx="74">
                  <c:v>3.4398678877755322E-2</c:v>
                </c:pt>
                <c:pt idx="75">
                  <c:v>3.7123196738101959E-2</c:v>
                </c:pt>
                <c:pt idx="76">
                  <c:v>3.7123196738101952E-2</c:v>
                </c:pt>
                <c:pt idx="77">
                  <c:v>3.4042349743227993E-2</c:v>
                </c:pt>
                <c:pt idx="78">
                  <c:v>3.4857086860007158E-2</c:v>
                </c:pt>
                <c:pt idx="79">
                  <c:v>3.214386295862573E-2</c:v>
                </c:pt>
                <c:pt idx="80">
                  <c:v>1.316398388109115E-3</c:v>
                </c:pt>
                <c:pt idx="81">
                  <c:v>3.6976826671695176E-2</c:v>
                </c:pt>
                <c:pt idx="82">
                  <c:v>3.8214000084924871E-2</c:v>
                </c:pt>
                <c:pt idx="83">
                  <c:v>2.1403407491215613E-3</c:v>
                </c:pt>
                <c:pt idx="84">
                  <c:v>3.220265385919259E-2</c:v>
                </c:pt>
                <c:pt idx="85">
                  <c:v>3.2240372571135739E-2</c:v>
                </c:pt>
                <c:pt idx="86">
                  <c:v>3.8286992607672439E-2</c:v>
                </c:pt>
                <c:pt idx="87">
                  <c:v>3.7203098843432467E-2</c:v>
                </c:pt>
                <c:pt idx="88">
                  <c:v>3.4484255742019437E-2</c:v>
                </c:pt>
                <c:pt idx="89">
                  <c:v>3.5989637358915499E-2</c:v>
                </c:pt>
                <c:pt idx="90">
                  <c:v>3.5225636064678149E-2</c:v>
                </c:pt>
                <c:pt idx="91">
                  <c:v>3.535825876631328E-2</c:v>
                </c:pt>
                <c:pt idx="92">
                  <c:v>1.3135273936335354E-3</c:v>
                </c:pt>
                <c:pt idx="93">
                  <c:v>3.2308190402867545E-2</c:v>
                </c:pt>
                <c:pt idx="94">
                  <c:v>1.5353827352114929E-3</c:v>
                </c:pt>
                <c:pt idx="95">
                  <c:v>1.5353827352114929E-3</c:v>
                </c:pt>
                <c:pt idx="96">
                  <c:v>1.5466011676497067E-3</c:v>
                </c:pt>
                <c:pt idx="97">
                  <c:v>3.3905883025716059E-2</c:v>
                </c:pt>
                <c:pt idx="98">
                  <c:v>3.3978340498544743E-2</c:v>
                </c:pt>
                <c:pt idx="99">
                  <c:v>3.6325060803809761E-2</c:v>
                </c:pt>
                <c:pt idx="100">
                  <c:v>1.3405143384006767E-3</c:v>
                </c:pt>
                <c:pt idx="101">
                  <c:v>3.7002556567452466E-2</c:v>
                </c:pt>
                <c:pt idx="102">
                  <c:v>3.7472686878873104E-2</c:v>
                </c:pt>
                <c:pt idx="103">
                  <c:v>3.8480366935362734E-2</c:v>
                </c:pt>
                <c:pt idx="104">
                  <c:v>3.657529157544899E-2</c:v>
                </c:pt>
                <c:pt idx="105">
                  <c:v>3.657529157544899E-2</c:v>
                </c:pt>
                <c:pt idx="106">
                  <c:v>3.439295913990803E-2</c:v>
                </c:pt>
                <c:pt idx="107">
                  <c:v>4.0879593170306545E-2</c:v>
                </c:pt>
                <c:pt idx="108">
                  <c:v>4.1934872422154164E-2</c:v>
                </c:pt>
                <c:pt idx="109">
                  <c:v>3.215435881648547E-2</c:v>
                </c:pt>
                <c:pt idx="110">
                  <c:v>4.2813067255815823E-2</c:v>
                </c:pt>
                <c:pt idx="111">
                  <c:v>3.5233629805230815E-2</c:v>
                </c:pt>
                <c:pt idx="112">
                  <c:v>3.7770754091939016E-2</c:v>
                </c:pt>
                <c:pt idx="113">
                  <c:v>3.3524348334755316E-2</c:v>
                </c:pt>
                <c:pt idx="114">
                  <c:v>3.3523759816205673E-2</c:v>
                </c:pt>
                <c:pt idx="115">
                  <c:v>3.6408924120404633E-2</c:v>
                </c:pt>
                <c:pt idx="116">
                  <c:v>3.5551369928571393E-2</c:v>
                </c:pt>
                <c:pt idx="117">
                  <c:v>3.4159979454732745E-2</c:v>
                </c:pt>
                <c:pt idx="118">
                  <c:v>3.3637802367806009E-2</c:v>
                </c:pt>
                <c:pt idx="119">
                  <c:v>3.6063573543221553E-2</c:v>
                </c:pt>
                <c:pt idx="120">
                  <c:v>4.2813067255815823E-2</c:v>
                </c:pt>
                <c:pt idx="121">
                  <c:v>3.4971797294173892E-2</c:v>
                </c:pt>
                <c:pt idx="122">
                  <c:v>3.4612086768187646E-2</c:v>
                </c:pt>
                <c:pt idx="123">
                  <c:v>3.9241012495162902E-2</c:v>
                </c:pt>
                <c:pt idx="124">
                  <c:v>3.8587884153781393E-2</c:v>
                </c:pt>
                <c:pt idx="125">
                  <c:v>3.2774753264146569E-2</c:v>
                </c:pt>
                <c:pt idx="126">
                  <c:v>3.5424501061310718E-2</c:v>
                </c:pt>
                <c:pt idx="127">
                  <c:v>3.7242967474671387E-2</c:v>
                </c:pt>
                <c:pt idx="128">
                  <c:v>3.4561862738264636E-2</c:v>
                </c:pt>
                <c:pt idx="129">
                  <c:v>3.4860336711063172E-2</c:v>
                </c:pt>
                <c:pt idx="130">
                  <c:v>3.7076124352593567E-2</c:v>
                </c:pt>
                <c:pt idx="131">
                  <c:v>3.3498737108294797E-2</c:v>
                </c:pt>
                <c:pt idx="132">
                  <c:v>4.6411788123845034E-2</c:v>
                </c:pt>
                <c:pt idx="133">
                  <c:v>3.6086756654747275E-2</c:v>
                </c:pt>
                <c:pt idx="134">
                  <c:v>3.2600813894596237E-2</c:v>
                </c:pt>
                <c:pt idx="135">
                  <c:v>3.4143923043759523E-2</c:v>
                </c:pt>
                <c:pt idx="136">
                  <c:v>1.5705299633584126E-3</c:v>
                </c:pt>
                <c:pt idx="137">
                  <c:v>3.2047103749110933E-2</c:v>
                </c:pt>
                <c:pt idx="138">
                  <c:v>4.1287278058386237E-2</c:v>
                </c:pt>
                <c:pt idx="139">
                  <c:v>3.255600440260803E-2</c:v>
                </c:pt>
                <c:pt idx="140">
                  <c:v>3.255600440260803E-2</c:v>
                </c:pt>
                <c:pt idx="141">
                  <c:v>3.4877397472265106E-2</c:v>
                </c:pt>
                <c:pt idx="142">
                  <c:v>3.4877397472265113E-2</c:v>
                </c:pt>
                <c:pt idx="143">
                  <c:v>3.4040372106852915E-2</c:v>
                </c:pt>
                <c:pt idx="144">
                  <c:v>3.3167845004751402E-2</c:v>
                </c:pt>
                <c:pt idx="145">
                  <c:v>3.4064321193622932E-2</c:v>
                </c:pt>
                <c:pt idx="146">
                  <c:v>3.9480101193546648E-2</c:v>
                </c:pt>
                <c:pt idx="147">
                  <c:v>3.6763451012906997E-2</c:v>
                </c:pt>
                <c:pt idx="148">
                  <c:v>3.2185817661105842E-2</c:v>
                </c:pt>
                <c:pt idx="149">
                  <c:v>4.0896088450512465E-2</c:v>
                </c:pt>
                <c:pt idx="150">
                  <c:v>3.5120521260448914E-2</c:v>
                </c:pt>
                <c:pt idx="151">
                  <c:v>3.2057415779038992E-2</c:v>
                </c:pt>
                <c:pt idx="152">
                  <c:v>3.5890534344047528E-2</c:v>
                </c:pt>
                <c:pt idx="153">
                  <c:v>3.5890534344047528E-2</c:v>
                </c:pt>
                <c:pt idx="154">
                  <c:v>3.549727646044696E-2</c:v>
                </c:pt>
                <c:pt idx="155">
                  <c:v>3.4582995077052828E-2</c:v>
                </c:pt>
                <c:pt idx="156">
                  <c:v>3.3148587056760957E-2</c:v>
                </c:pt>
                <c:pt idx="157">
                  <c:v>3.6046946203288931E-2</c:v>
                </c:pt>
                <c:pt idx="158">
                  <c:v>3.2673008168988465E-2</c:v>
                </c:pt>
                <c:pt idx="159">
                  <c:v>3.2164237169572577E-2</c:v>
                </c:pt>
                <c:pt idx="160">
                  <c:v>1.380458294992788E-3</c:v>
                </c:pt>
                <c:pt idx="161">
                  <c:v>3.8741941502434277E-2</c:v>
                </c:pt>
                <c:pt idx="162">
                  <c:v>3.8741941502434277E-2</c:v>
                </c:pt>
                <c:pt idx="163">
                  <c:v>3.5054880786701721E-2</c:v>
                </c:pt>
                <c:pt idx="164">
                  <c:v>3.5233826038541534E-2</c:v>
                </c:pt>
                <c:pt idx="165">
                  <c:v>3.7594965920065331E-2</c:v>
                </c:pt>
                <c:pt idx="166">
                  <c:v>3.7539026212668081E-2</c:v>
                </c:pt>
                <c:pt idx="167">
                  <c:v>3.4040372106852915E-2</c:v>
                </c:pt>
                <c:pt idx="168">
                  <c:v>3.6097714542101547E-2</c:v>
                </c:pt>
                <c:pt idx="169">
                  <c:v>3.5119019225380826E-2</c:v>
                </c:pt>
                <c:pt idx="170">
                  <c:v>3.6674442842296415E-2</c:v>
                </c:pt>
                <c:pt idx="171">
                  <c:v>3.5233586888379582E-2</c:v>
                </c:pt>
                <c:pt idx="172">
                  <c:v>3.3817221720245247E-2</c:v>
                </c:pt>
                <c:pt idx="173">
                  <c:v>3.2110787319378623E-2</c:v>
                </c:pt>
                <c:pt idx="174">
                  <c:v>3.801617781686023E-2</c:v>
                </c:pt>
                <c:pt idx="175">
                  <c:v>3.2276230929820696E-2</c:v>
                </c:pt>
                <c:pt idx="176">
                  <c:v>4.2268675212048953E-2</c:v>
                </c:pt>
                <c:pt idx="177">
                  <c:v>4.2268675212048953E-2</c:v>
                </c:pt>
                <c:pt idx="178">
                  <c:v>4.2268675212048953E-2</c:v>
                </c:pt>
                <c:pt idx="179">
                  <c:v>3.3572089264608286E-2</c:v>
                </c:pt>
                <c:pt idx="180">
                  <c:v>3.2356924126372658E-2</c:v>
                </c:pt>
                <c:pt idx="181">
                  <c:v>3.6434512275743083E-2</c:v>
                </c:pt>
                <c:pt idx="182">
                  <c:v>3.3299737895937792E-2</c:v>
                </c:pt>
                <c:pt idx="183">
                  <c:v>3.5856468724692878E-2</c:v>
                </c:pt>
                <c:pt idx="184">
                  <c:v>3.3982220210387035E-2</c:v>
                </c:pt>
                <c:pt idx="185">
                  <c:v>1.5467617405944315E-3</c:v>
                </c:pt>
                <c:pt idx="186">
                  <c:v>3.2293040246624279E-2</c:v>
                </c:pt>
                <c:pt idx="187">
                  <c:v>3.2293040246624279E-2</c:v>
                </c:pt>
                <c:pt idx="188">
                  <c:v>3.7896771807799795E-2</c:v>
                </c:pt>
                <c:pt idx="189">
                  <c:v>3.4054279768913009E-2</c:v>
                </c:pt>
                <c:pt idx="190">
                  <c:v>3.4040372106852915E-2</c:v>
                </c:pt>
                <c:pt idx="191">
                  <c:v>3.748958473855122E-2</c:v>
                </c:pt>
                <c:pt idx="192">
                  <c:v>3.2043015866562698E-2</c:v>
                </c:pt>
                <c:pt idx="193">
                  <c:v>3.2043015866562698E-2</c:v>
                </c:pt>
                <c:pt idx="194">
                  <c:v>3.2043015866562698E-2</c:v>
                </c:pt>
                <c:pt idx="195">
                  <c:v>3.3410849680196281E-2</c:v>
                </c:pt>
                <c:pt idx="196">
                  <c:v>3.6580357710018753E-2</c:v>
                </c:pt>
                <c:pt idx="197">
                  <c:v>3.8254427754272465E-2</c:v>
                </c:pt>
                <c:pt idx="198">
                  <c:v>3.4430228776960788E-2</c:v>
                </c:pt>
                <c:pt idx="199">
                  <c:v>3.2375395059593713E-2</c:v>
                </c:pt>
                <c:pt idx="200">
                  <c:v>3.4143923043759523E-2</c:v>
                </c:pt>
                <c:pt idx="201">
                  <c:v>3.3100591110994879E-2</c:v>
                </c:pt>
                <c:pt idx="202">
                  <c:v>4.1471759516333945E-2</c:v>
                </c:pt>
                <c:pt idx="203">
                  <c:v>3.2008472212046758E-2</c:v>
                </c:pt>
                <c:pt idx="204">
                  <c:v>3.4042076267201432E-2</c:v>
                </c:pt>
                <c:pt idx="205">
                  <c:v>3.2242618167308737E-2</c:v>
                </c:pt>
                <c:pt idx="206">
                  <c:v>3.2649111323766904E-2</c:v>
                </c:pt>
                <c:pt idx="207">
                  <c:v>3.5286220229258786E-2</c:v>
                </c:pt>
                <c:pt idx="208">
                  <c:v>3.5286220229258786E-2</c:v>
                </c:pt>
                <c:pt idx="209">
                  <c:v>3.5286220229258786E-2</c:v>
                </c:pt>
                <c:pt idx="210">
                  <c:v>3.5036215044713784E-2</c:v>
                </c:pt>
                <c:pt idx="211">
                  <c:v>3.4687326090777224E-2</c:v>
                </c:pt>
                <c:pt idx="212">
                  <c:v>3.3776329338465222E-2</c:v>
                </c:pt>
                <c:pt idx="213">
                  <c:v>3.7479558900325442E-2</c:v>
                </c:pt>
                <c:pt idx="214">
                  <c:v>3.7479558900325442E-2</c:v>
                </c:pt>
                <c:pt idx="215">
                  <c:v>3.7479558900325449E-2</c:v>
                </c:pt>
                <c:pt idx="216">
                  <c:v>3.2254987963497246E-2</c:v>
                </c:pt>
                <c:pt idx="217">
                  <c:v>3.3946611687917391E-2</c:v>
                </c:pt>
                <c:pt idx="218">
                  <c:v>3.4883512821731702E-2</c:v>
                </c:pt>
                <c:pt idx="219">
                  <c:v>3.3973018369498988E-2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[621B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6853735.8721785219</c:v>
                </c:pt>
                <c:pt idx="2">
                  <c:v>4086397.3645406421</c:v>
                </c:pt>
                <c:pt idx="3">
                  <c:v>0</c:v>
                </c:pt>
                <c:pt idx="4">
                  <c:v>63668.900111028488</c:v>
                </c:pt>
                <c:pt idx="5">
                  <c:v>774204.8190858335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11790763.742786052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70802582.236268923</c:v>
                </c:pt>
                <c:pt idx="23">
                  <c:v>5793371.6193029052</c:v>
                </c:pt>
                <c:pt idx="24">
                  <c:v>2105587.8357671537</c:v>
                </c:pt>
                <c:pt idx="25">
                  <c:v>1862.9998374152433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[621B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37724392.91001559</c:v>
                </c:pt>
                <c:pt idx="2">
                  <c:v>45319099.871985927</c:v>
                </c:pt>
                <c:pt idx="3">
                  <c:v>1433422.123641205</c:v>
                </c:pt>
                <c:pt idx="4">
                  <c:v>0</c:v>
                </c:pt>
                <c:pt idx="5">
                  <c:v>2933421.2045476674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90587379.885235533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70403.362707211229</c:v>
                </c:pt>
                <c:pt idx="19">
                  <c:v>20474348.280092787</c:v>
                </c:pt>
                <c:pt idx="20">
                  <c:v>0</c:v>
                </c:pt>
                <c:pt idx="21">
                  <c:v>0</c:v>
                </c:pt>
                <c:pt idx="22">
                  <c:v>191377274.32675314</c:v>
                </c:pt>
                <c:pt idx="23">
                  <c:v>27736127.384588197</c:v>
                </c:pt>
                <c:pt idx="24">
                  <c:v>10583185.143974056</c:v>
                </c:pt>
                <c:pt idx="25">
                  <c:v>7222.9641461724241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41948483.447526358</c:v>
                </c:pt>
                <c:pt idx="2">
                  <c:v>48243012.393724948</c:v>
                </c:pt>
                <c:pt idx="3">
                  <c:v>1503889.6494156856</c:v>
                </c:pt>
                <c:pt idx="4">
                  <c:v>0</c:v>
                </c:pt>
                <c:pt idx="5">
                  <c:v>3217981.6711919019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99634750.377840057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73864.416289653571</c:v>
                </c:pt>
                <c:pt idx="19">
                  <c:v>21480874.300130878</c:v>
                </c:pt>
                <c:pt idx="20">
                  <c:v>0</c:v>
                </c:pt>
                <c:pt idx="21">
                  <c:v>0</c:v>
                </c:pt>
                <c:pt idx="22">
                  <c:v>195154414.96554798</c:v>
                </c:pt>
                <c:pt idx="23">
                  <c:v>29881604.898164768</c:v>
                </c:pt>
                <c:pt idx="24">
                  <c:v>11183048.559770312</c:v>
                </c:pt>
                <c:pt idx="25">
                  <c:v>7376.2189895342563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46462204.188255072</c:v>
                </c:pt>
                <c:pt idx="2">
                  <c:v>49203326.391820326</c:v>
                </c:pt>
                <c:pt idx="3">
                  <c:v>1528997.157608001</c:v>
                </c:pt>
                <c:pt idx="4">
                  <c:v>63668.900111028488</c:v>
                </c:pt>
                <c:pt idx="5">
                  <c:v>3538797.2562090913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108418159.17312947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75097.58618202807</c:v>
                </c:pt>
                <c:pt idx="19">
                  <c:v>21839498.503494591</c:v>
                </c:pt>
                <c:pt idx="20">
                  <c:v>0</c:v>
                </c:pt>
                <c:pt idx="21">
                  <c:v>0</c:v>
                </c:pt>
                <c:pt idx="22">
                  <c:v>198479511.75353158</c:v>
                </c:pt>
                <c:pt idx="23">
                  <c:v>30956832.477045663</c:v>
                </c:pt>
                <c:pt idx="24">
                  <c:v>11313078.137488605</c:v>
                </c:pt>
                <c:pt idx="25">
                  <c:v>7449.2226303599527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[621B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176397.21173256097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12014.849293919946</c:v>
                </c:pt>
                <c:pt idx="93">
                  <c:v>0</c:v>
                </c:pt>
                <c:pt idx="94">
                  <c:v>22207.380876391097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89118.499538398828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102404.93354262566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182794.87238560634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12450.609745148167</c:v>
                </c:pt>
                <c:pt idx="93">
                  <c:v>0</c:v>
                </c:pt>
                <c:pt idx="94">
                  <c:v>23012.809065672693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92350.693020117047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106119.00593395499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1497825.1898832361</c:v>
                </c:pt>
                <c:pt idx="1">
                  <c:v>1194652.5498269701</c:v>
                </c:pt>
                <c:pt idx="2">
                  <c:v>2659380.7643148047</c:v>
                </c:pt>
                <c:pt idx="3">
                  <c:v>2809978.5241300864</c:v>
                </c:pt>
                <c:pt idx="4">
                  <c:v>0</c:v>
                </c:pt>
                <c:pt idx="5">
                  <c:v>408073.17082599888</c:v>
                </c:pt>
                <c:pt idx="6">
                  <c:v>2280635.035271694</c:v>
                </c:pt>
                <c:pt idx="7">
                  <c:v>154298.82143087641</c:v>
                </c:pt>
                <c:pt idx="8">
                  <c:v>317188.58407016896</c:v>
                </c:pt>
                <c:pt idx="9">
                  <c:v>605006.34788998682</c:v>
                </c:pt>
                <c:pt idx="10">
                  <c:v>2285242.3029123927</c:v>
                </c:pt>
                <c:pt idx="11">
                  <c:v>0</c:v>
                </c:pt>
                <c:pt idx="12">
                  <c:v>1216079.4128859441</c:v>
                </c:pt>
                <c:pt idx="13">
                  <c:v>99955.498976005489</c:v>
                </c:pt>
                <c:pt idx="14">
                  <c:v>0</c:v>
                </c:pt>
                <c:pt idx="15">
                  <c:v>11377.17573921767</c:v>
                </c:pt>
                <c:pt idx="16">
                  <c:v>449655.57141500257</c:v>
                </c:pt>
                <c:pt idx="17">
                  <c:v>9238244.8917574659</c:v>
                </c:pt>
                <c:pt idx="18">
                  <c:v>41957.81002397374</c:v>
                </c:pt>
                <c:pt idx="19">
                  <c:v>935082.99073090195</c:v>
                </c:pt>
                <c:pt idx="20">
                  <c:v>235.74601121236444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70097.507868464367</c:v>
                </c:pt>
                <c:pt idx="25">
                  <c:v>1130251.8295687924</c:v>
                </c:pt>
                <c:pt idx="26">
                  <c:v>745411.32921004039</c:v>
                </c:pt>
                <c:pt idx="27">
                  <c:v>2089257.646942436</c:v>
                </c:pt>
                <c:pt idx="28">
                  <c:v>44750.388966499035</c:v>
                </c:pt>
                <c:pt idx="29">
                  <c:v>379989.11433276092</c:v>
                </c:pt>
                <c:pt idx="30">
                  <c:v>898564.46238810045</c:v>
                </c:pt>
                <c:pt idx="31">
                  <c:v>5894045.4850911302</c:v>
                </c:pt>
                <c:pt idx="32">
                  <c:v>2140241.4772784822</c:v>
                </c:pt>
                <c:pt idx="33">
                  <c:v>9886.4358257866006</c:v>
                </c:pt>
                <c:pt idx="34">
                  <c:v>425786.11019653117</c:v>
                </c:pt>
                <c:pt idx="35">
                  <c:v>4106706.5113114137</c:v>
                </c:pt>
                <c:pt idx="36">
                  <c:v>3249107.3157037194</c:v>
                </c:pt>
                <c:pt idx="37">
                  <c:v>0</c:v>
                </c:pt>
                <c:pt idx="38">
                  <c:v>86977.935433849911</c:v>
                </c:pt>
                <c:pt idx="39">
                  <c:v>3126611.6128052524</c:v>
                </c:pt>
                <c:pt idx="40">
                  <c:v>514967.71811512776</c:v>
                </c:pt>
                <c:pt idx="41">
                  <c:v>1386839.05581372</c:v>
                </c:pt>
                <c:pt idx="42">
                  <c:v>849941.7535259485</c:v>
                </c:pt>
                <c:pt idx="43">
                  <c:v>319692.65492883726</c:v>
                </c:pt>
                <c:pt idx="44">
                  <c:v>1796.1081449894984</c:v>
                </c:pt>
                <c:pt idx="45">
                  <c:v>0</c:v>
                </c:pt>
                <c:pt idx="46">
                  <c:v>232363.45111189916</c:v>
                </c:pt>
                <c:pt idx="47">
                  <c:v>1089195.8167054499</c:v>
                </c:pt>
                <c:pt idx="48">
                  <c:v>0</c:v>
                </c:pt>
                <c:pt idx="49">
                  <c:v>1413.8559486679403</c:v>
                </c:pt>
                <c:pt idx="50">
                  <c:v>364962.97221800155</c:v>
                </c:pt>
                <c:pt idx="51">
                  <c:v>0</c:v>
                </c:pt>
                <c:pt idx="52">
                  <c:v>328065.21648154559</c:v>
                </c:pt>
                <c:pt idx="53">
                  <c:v>148158.05827261874</c:v>
                </c:pt>
                <c:pt idx="54">
                  <c:v>7461.3710972976778</c:v>
                </c:pt>
                <c:pt idx="55">
                  <c:v>0</c:v>
                </c:pt>
                <c:pt idx="56">
                  <c:v>1420500.4355043976</c:v>
                </c:pt>
                <c:pt idx="57">
                  <c:v>0</c:v>
                </c:pt>
                <c:pt idx="58">
                  <c:v>0</c:v>
                </c:pt>
                <c:pt idx="59">
                  <c:v>134139.89652537435</c:v>
                </c:pt>
                <c:pt idx="60">
                  <c:v>1809474.7238639593</c:v>
                </c:pt>
                <c:pt idx="61">
                  <c:v>4990690.0592168057</c:v>
                </c:pt>
                <c:pt idx="62">
                  <c:v>0</c:v>
                </c:pt>
                <c:pt idx="63">
                  <c:v>2382275.2780390144</c:v>
                </c:pt>
                <c:pt idx="64">
                  <c:v>3800093.2550701997</c:v>
                </c:pt>
                <c:pt idx="65">
                  <c:v>2279999.4082310237</c:v>
                </c:pt>
                <c:pt idx="66">
                  <c:v>0</c:v>
                </c:pt>
                <c:pt idx="67">
                  <c:v>0</c:v>
                </c:pt>
                <c:pt idx="68">
                  <c:v>433550.01268266013</c:v>
                </c:pt>
                <c:pt idx="69">
                  <c:v>1311062.178205187</c:v>
                </c:pt>
                <c:pt idx="70">
                  <c:v>725998.50630933826</c:v>
                </c:pt>
                <c:pt idx="71">
                  <c:v>2308541.9016615241</c:v>
                </c:pt>
                <c:pt idx="72">
                  <c:v>0</c:v>
                </c:pt>
                <c:pt idx="73">
                  <c:v>348023.699413503</c:v>
                </c:pt>
                <c:pt idx="74">
                  <c:v>233153.81835126146</c:v>
                </c:pt>
                <c:pt idx="75">
                  <c:v>7340527.983987961</c:v>
                </c:pt>
                <c:pt idx="76">
                  <c:v>3842742.6166465585</c:v>
                </c:pt>
                <c:pt idx="77">
                  <c:v>11.989698773713254</c:v>
                </c:pt>
                <c:pt idx="78">
                  <c:v>965213.29534647486</c:v>
                </c:pt>
                <c:pt idx="79">
                  <c:v>565716.95267545653</c:v>
                </c:pt>
                <c:pt idx="80">
                  <c:v>188303.19803065315</c:v>
                </c:pt>
                <c:pt idx="81">
                  <c:v>3998079.4585069926</c:v>
                </c:pt>
                <c:pt idx="82">
                  <c:v>7136005.0262917234</c:v>
                </c:pt>
                <c:pt idx="83">
                  <c:v>0</c:v>
                </c:pt>
                <c:pt idx="84">
                  <c:v>47710.541486175076</c:v>
                </c:pt>
                <c:pt idx="85">
                  <c:v>418983.26544674643</c:v>
                </c:pt>
                <c:pt idx="86">
                  <c:v>0</c:v>
                </c:pt>
                <c:pt idx="87">
                  <c:v>1536504.6808417931</c:v>
                </c:pt>
                <c:pt idx="88">
                  <c:v>870247.92159728066</c:v>
                </c:pt>
                <c:pt idx="89">
                  <c:v>85906.376175930971</c:v>
                </c:pt>
                <c:pt idx="90">
                  <c:v>4258298.3659743266</c:v>
                </c:pt>
                <c:pt idx="91">
                  <c:v>0</c:v>
                </c:pt>
                <c:pt idx="92">
                  <c:v>12825.795394836387</c:v>
                </c:pt>
                <c:pt idx="93">
                  <c:v>0</c:v>
                </c:pt>
                <c:pt idx="94">
                  <c:v>23706.275160682213</c:v>
                </c:pt>
                <c:pt idx="95">
                  <c:v>20586.681285453313</c:v>
                </c:pt>
                <c:pt idx="96">
                  <c:v>203339.52434206527</c:v>
                </c:pt>
                <c:pt idx="97">
                  <c:v>21804.564458548193</c:v>
                </c:pt>
                <c:pt idx="98">
                  <c:v>739561.92948627984</c:v>
                </c:pt>
                <c:pt idx="99">
                  <c:v>2454371.1378345089</c:v>
                </c:pt>
                <c:pt idx="100">
                  <c:v>95133.581205445662</c:v>
                </c:pt>
                <c:pt idx="101">
                  <c:v>12806.843400817155</c:v>
                </c:pt>
                <c:pt idx="102">
                  <c:v>89168.398929580144</c:v>
                </c:pt>
                <c:pt idx="103">
                  <c:v>1711911.977692158</c:v>
                </c:pt>
                <c:pt idx="104">
                  <c:v>444982.34206631087</c:v>
                </c:pt>
                <c:pt idx="105">
                  <c:v>579543.6719587167</c:v>
                </c:pt>
                <c:pt idx="106">
                  <c:v>59447.580944055262</c:v>
                </c:pt>
                <c:pt idx="107">
                  <c:v>914769.08679188916</c:v>
                </c:pt>
                <c:pt idx="108">
                  <c:v>212261.71676073803</c:v>
                </c:pt>
                <c:pt idx="109">
                  <c:v>28838.689022680417</c:v>
                </c:pt>
                <c:pt idx="110">
                  <c:v>1373602.5987257161</c:v>
                </c:pt>
                <c:pt idx="111">
                  <c:v>6956.7328800814284</c:v>
                </c:pt>
                <c:pt idx="112">
                  <c:v>0</c:v>
                </c:pt>
                <c:pt idx="113">
                  <c:v>99749.327383819807</c:v>
                </c:pt>
                <c:pt idx="114">
                  <c:v>806813.15249514824</c:v>
                </c:pt>
                <c:pt idx="115">
                  <c:v>112827.86701530994</c:v>
                </c:pt>
                <c:pt idx="116">
                  <c:v>310464.07318488293</c:v>
                </c:pt>
                <c:pt idx="117">
                  <c:v>1090924.6202664669</c:v>
                </c:pt>
                <c:pt idx="118">
                  <c:v>602850.66283566155</c:v>
                </c:pt>
                <c:pt idx="119">
                  <c:v>3765414.9002032592</c:v>
                </c:pt>
                <c:pt idx="120">
                  <c:v>2925352.5345406919</c:v>
                </c:pt>
                <c:pt idx="121">
                  <c:v>2159372.0932380618</c:v>
                </c:pt>
                <c:pt idx="122">
                  <c:v>29141.171047955198</c:v>
                </c:pt>
                <c:pt idx="123">
                  <c:v>2161614.9142890186</c:v>
                </c:pt>
                <c:pt idx="124">
                  <c:v>1623466.611115223</c:v>
                </c:pt>
                <c:pt idx="125">
                  <c:v>257150.0408108251</c:v>
                </c:pt>
                <c:pt idx="126">
                  <c:v>3098898.9457255285</c:v>
                </c:pt>
                <c:pt idx="127">
                  <c:v>663549.7645527944</c:v>
                </c:pt>
                <c:pt idx="128">
                  <c:v>103022.47191034802</c:v>
                </c:pt>
                <c:pt idx="129">
                  <c:v>1275208.4066442284</c:v>
                </c:pt>
                <c:pt idx="130">
                  <c:v>1215336.3625940578</c:v>
                </c:pt>
                <c:pt idx="131">
                  <c:v>729127.61640801444</c:v>
                </c:pt>
                <c:pt idx="132">
                  <c:v>4551377.2973956019</c:v>
                </c:pt>
                <c:pt idx="133">
                  <c:v>15427.435590318069</c:v>
                </c:pt>
                <c:pt idx="134">
                  <c:v>4491230.9427188123</c:v>
                </c:pt>
                <c:pt idx="135">
                  <c:v>2233208.6351331514</c:v>
                </c:pt>
                <c:pt idx="136">
                  <c:v>0</c:v>
                </c:pt>
                <c:pt idx="137">
                  <c:v>1555408.5665453125</c:v>
                </c:pt>
                <c:pt idx="138">
                  <c:v>4811116.4486909239</c:v>
                </c:pt>
                <c:pt idx="139">
                  <c:v>11047.617666932176</c:v>
                </c:pt>
                <c:pt idx="140">
                  <c:v>715754.4276395042</c:v>
                </c:pt>
                <c:pt idx="141">
                  <c:v>4914028.9153873296</c:v>
                </c:pt>
                <c:pt idx="142">
                  <c:v>7190665.7594283596</c:v>
                </c:pt>
                <c:pt idx="143">
                  <c:v>7180.9475002777517</c:v>
                </c:pt>
                <c:pt idx="144">
                  <c:v>312307.28504720517</c:v>
                </c:pt>
                <c:pt idx="145">
                  <c:v>217417.93772101612</c:v>
                </c:pt>
                <c:pt idx="146">
                  <c:v>206769.69341208661</c:v>
                </c:pt>
                <c:pt idx="147">
                  <c:v>1142522.7190643169</c:v>
                </c:pt>
                <c:pt idx="148">
                  <c:v>170047.78248677435</c:v>
                </c:pt>
                <c:pt idx="149">
                  <c:v>0</c:v>
                </c:pt>
                <c:pt idx="150">
                  <c:v>0</c:v>
                </c:pt>
                <c:pt idx="151">
                  <c:v>1347209.099149568</c:v>
                </c:pt>
                <c:pt idx="152">
                  <c:v>189824.18550381222</c:v>
                </c:pt>
                <c:pt idx="153">
                  <c:v>474861.81425293384</c:v>
                </c:pt>
                <c:pt idx="154">
                  <c:v>759977.91580256494</c:v>
                </c:pt>
                <c:pt idx="155">
                  <c:v>100446.44481297092</c:v>
                </c:pt>
                <c:pt idx="156">
                  <c:v>2384606.2582638836</c:v>
                </c:pt>
                <c:pt idx="157">
                  <c:v>316406.86940148327</c:v>
                </c:pt>
                <c:pt idx="158">
                  <c:v>1.0244426964627522</c:v>
                </c:pt>
                <c:pt idx="159">
                  <c:v>147292.1394258615</c:v>
                </c:pt>
                <c:pt idx="160">
                  <c:v>0</c:v>
                </c:pt>
                <c:pt idx="161">
                  <c:v>326531.15737681941</c:v>
                </c:pt>
                <c:pt idx="162">
                  <c:v>2287859.7502018558</c:v>
                </c:pt>
                <c:pt idx="163">
                  <c:v>4407708.0523667522</c:v>
                </c:pt>
                <c:pt idx="164">
                  <c:v>13252.198430619235</c:v>
                </c:pt>
                <c:pt idx="165">
                  <c:v>2722512.2209173143</c:v>
                </c:pt>
                <c:pt idx="166">
                  <c:v>392062.33523240557</c:v>
                </c:pt>
                <c:pt idx="167">
                  <c:v>0</c:v>
                </c:pt>
                <c:pt idx="168">
                  <c:v>249415.92465270573</c:v>
                </c:pt>
                <c:pt idx="169">
                  <c:v>459212.06773438741</c:v>
                </c:pt>
                <c:pt idx="170">
                  <c:v>2415573.7955486886</c:v>
                </c:pt>
                <c:pt idx="171">
                  <c:v>7287.412631375335</c:v>
                </c:pt>
                <c:pt idx="172">
                  <c:v>73545.641775295895</c:v>
                </c:pt>
                <c:pt idx="173">
                  <c:v>73639.263784405775</c:v>
                </c:pt>
                <c:pt idx="174">
                  <c:v>589084.76232679572</c:v>
                </c:pt>
                <c:pt idx="175">
                  <c:v>0</c:v>
                </c:pt>
                <c:pt idx="176">
                  <c:v>74327.707473102637</c:v>
                </c:pt>
                <c:pt idx="177">
                  <c:v>620432.64379486104</c:v>
                </c:pt>
                <c:pt idx="178">
                  <c:v>0</c:v>
                </c:pt>
                <c:pt idx="179">
                  <c:v>850912.01218504435</c:v>
                </c:pt>
                <c:pt idx="180">
                  <c:v>431019.96107117773</c:v>
                </c:pt>
                <c:pt idx="181">
                  <c:v>741744.67735896318</c:v>
                </c:pt>
                <c:pt idx="182">
                  <c:v>1612111.208033219</c:v>
                </c:pt>
                <c:pt idx="183">
                  <c:v>34936.449850758989</c:v>
                </c:pt>
                <c:pt idx="184">
                  <c:v>150282.65057864002</c:v>
                </c:pt>
                <c:pt idx="185">
                  <c:v>109316.78732784325</c:v>
                </c:pt>
                <c:pt idx="186">
                  <c:v>36790.869113185807</c:v>
                </c:pt>
                <c:pt idx="187">
                  <c:v>465301.00877086993</c:v>
                </c:pt>
                <c:pt idx="188">
                  <c:v>10502663.792643283</c:v>
                </c:pt>
                <c:pt idx="189">
                  <c:v>221887.96710565893</c:v>
                </c:pt>
                <c:pt idx="190">
                  <c:v>133458.29643109936</c:v>
                </c:pt>
                <c:pt idx="191">
                  <c:v>0</c:v>
                </c:pt>
                <c:pt idx="192">
                  <c:v>3169659.7546867705</c:v>
                </c:pt>
                <c:pt idx="193">
                  <c:v>1474924.4527752125</c:v>
                </c:pt>
                <c:pt idx="194">
                  <c:v>237140.86688794021</c:v>
                </c:pt>
                <c:pt idx="195">
                  <c:v>264100.15355777543</c:v>
                </c:pt>
                <c:pt idx="196">
                  <c:v>0</c:v>
                </c:pt>
                <c:pt idx="197">
                  <c:v>511411.06574777316</c:v>
                </c:pt>
                <c:pt idx="198">
                  <c:v>23949.721054697096</c:v>
                </c:pt>
                <c:pt idx="199">
                  <c:v>2060849.5628365711</c:v>
                </c:pt>
                <c:pt idx="200">
                  <c:v>0</c:v>
                </c:pt>
                <c:pt idx="201">
                  <c:v>2093720.1086499617</c:v>
                </c:pt>
                <c:pt idx="202">
                  <c:v>0</c:v>
                </c:pt>
                <c:pt idx="203">
                  <c:v>17506.080778082774</c:v>
                </c:pt>
                <c:pt idx="204">
                  <c:v>3897528.9749816349</c:v>
                </c:pt>
                <c:pt idx="205">
                  <c:v>1010718.67285301</c:v>
                </c:pt>
                <c:pt idx="206">
                  <c:v>357882.7143408166</c:v>
                </c:pt>
                <c:pt idx="207">
                  <c:v>408745.79451016081</c:v>
                </c:pt>
                <c:pt idx="208">
                  <c:v>18654.38685191355</c:v>
                </c:pt>
                <c:pt idx="209">
                  <c:v>782299.07786665275</c:v>
                </c:pt>
                <c:pt idx="210">
                  <c:v>692980.98888526636</c:v>
                </c:pt>
                <c:pt idx="211">
                  <c:v>4471179.8976948839</c:v>
                </c:pt>
                <c:pt idx="212">
                  <c:v>0</c:v>
                </c:pt>
                <c:pt idx="213">
                  <c:v>278981.26448605716</c:v>
                </c:pt>
                <c:pt idx="214">
                  <c:v>4790243.0901505081</c:v>
                </c:pt>
                <c:pt idx="215">
                  <c:v>3671358.0239325427</c:v>
                </c:pt>
                <c:pt idx="216">
                  <c:v>703291.7338039591</c:v>
                </c:pt>
                <c:pt idx="217">
                  <c:v>0</c:v>
                </c:pt>
                <c:pt idx="218">
                  <c:v>3173997.1684887982</c:v>
                </c:pt>
                <c:pt idx="219">
                  <c:v>94.723625293593813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[621B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2077500.3049759166</c:v>
                </c:pt>
                <c:pt idx="1">
                  <c:v>3041619.7174418811</c:v>
                </c:pt>
                <c:pt idx="2">
                  <c:v>3981581.9514446631</c:v>
                </c:pt>
                <c:pt idx="3">
                  <c:v>3739282.5911067734</c:v>
                </c:pt>
                <c:pt idx="4">
                  <c:v>0</c:v>
                </c:pt>
                <c:pt idx="5">
                  <c:v>526413.38287043548</c:v>
                </c:pt>
                <c:pt idx="6">
                  <c:v>4950479.5574673638</c:v>
                </c:pt>
                <c:pt idx="7">
                  <c:v>262482.0429809608</c:v>
                </c:pt>
                <c:pt idx="8">
                  <c:v>553351.77003464242</c:v>
                </c:pt>
                <c:pt idx="9">
                  <c:v>569259.1342105784</c:v>
                </c:pt>
                <c:pt idx="10">
                  <c:v>3490281.5585718062</c:v>
                </c:pt>
                <c:pt idx="11">
                  <c:v>0</c:v>
                </c:pt>
                <c:pt idx="12">
                  <c:v>1624612.594169142</c:v>
                </c:pt>
                <c:pt idx="13">
                  <c:v>164785.8439687973</c:v>
                </c:pt>
                <c:pt idx="14">
                  <c:v>0</c:v>
                </c:pt>
                <c:pt idx="15">
                  <c:v>39675.395809430163</c:v>
                </c:pt>
                <c:pt idx="16">
                  <c:v>1326940.0760693373</c:v>
                </c:pt>
                <c:pt idx="17">
                  <c:v>32216345.344958834</c:v>
                </c:pt>
                <c:pt idx="18">
                  <c:v>75850.160968011362</c:v>
                </c:pt>
                <c:pt idx="19">
                  <c:v>1275254.5052858791</c:v>
                </c:pt>
                <c:pt idx="20">
                  <c:v>612.71308586337977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1620168.0605054107</c:v>
                </c:pt>
                <c:pt idx="26">
                  <c:v>2162797.7023492679</c:v>
                </c:pt>
                <c:pt idx="27">
                  <c:v>3995311.0795198781</c:v>
                </c:pt>
                <c:pt idx="28">
                  <c:v>130857.78074295164</c:v>
                </c:pt>
                <c:pt idx="29">
                  <c:v>853419.04600838292</c:v>
                </c:pt>
                <c:pt idx="30">
                  <c:v>2128851.7374068038</c:v>
                </c:pt>
                <c:pt idx="31">
                  <c:v>9291709.9772819821</c:v>
                </c:pt>
                <c:pt idx="32">
                  <c:v>2807803.6265293565</c:v>
                </c:pt>
                <c:pt idx="33">
                  <c:v>32920.036513799772</c:v>
                </c:pt>
                <c:pt idx="34">
                  <c:v>1417790.4496359131</c:v>
                </c:pt>
                <c:pt idx="35">
                  <c:v>6911397.7535730079</c:v>
                </c:pt>
                <c:pt idx="36">
                  <c:v>4281887.3511800403</c:v>
                </c:pt>
                <c:pt idx="37">
                  <c:v>0</c:v>
                </c:pt>
                <c:pt idx="38">
                  <c:v>150355.96045981615</c:v>
                </c:pt>
                <c:pt idx="39">
                  <c:v>4428421.5683213891</c:v>
                </c:pt>
                <c:pt idx="40">
                  <c:v>1126233.4929309878</c:v>
                </c:pt>
                <c:pt idx="41">
                  <c:v>1305699.1785324595</c:v>
                </c:pt>
                <c:pt idx="42">
                  <c:v>2313726.7178136637</c:v>
                </c:pt>
                <c:pt idx="43">
                  <c:v>546271.26531040506</c:v>
                </c:pt>
                <c:pt idx="44">
                  <c:v>5825.4399848306748</c:v>
                </c:pt>
                <c:pt idx="45">
                  <c:v>0</c:v>
                </c:pt>
                <c:pt idx="46">
                  <c:v>342099.92155238136</c:v>
                </c:pt>
                <c:pt idx="47">
                  <c:v>3182885.8969304143</c:v>
                </c:pt>
                <c:pt idx="48">
                  <c:v>0</c:v>
                </c:pt>
                <c:pt idx="49">
                  <c:v>2976.7173884567992</c:v>
                </c:pt>
                <c:pt idx="50">
                  <c:v>520145.00367120036</c:v>
                </c:pt>
                <c:pt idx="51">
                  <c:v>0</c:v>
                </c:pt>
                <c:pt idx="52">
                  <c:v>442571.16743011918</c:v>
                </c:pt>
                <c:pt idx="53">
                  <c:v>209605.32506448519</c:v>
                </c:pt>
                <c:pt idx="54">
                  <c:v>8853.9506437296222</c:v>
                </c:pt>
                <c:pt idx="55">
                  <c:v>0</c:v>
                </c:pt>
                <c:pt idx="56">
                  <c:v>2568236.4385830946</c:v>
                </c:pt>
                <c:pt idx="57">
                  <c:v>0</c:v>
                </c:pt>
                <c:pt idx="58">
                  <c:v>0</c:v>
                </c:pt>
                <c:pt idx="59">
                  <c:v>365138.08885505208</c:v>
                </c:pt>
                <c:pt idx="60">
                  <c:v>4615937.5354927685</c:v>
                </c:pt>
                <c:pt idx="61">
                  <c:v>7226200.7750298483</c:v>
                </c:pt>
                <c:pt idx="62">
                  <c:v>0</c:v>
                </c:pt>
                <c:pt idx="63">
                  <c:v>5339122.9132599477</c:v>
                </c:pt>
                <c:pt idx="64">
                  <c:v>4783094.6659818711</c:v>
                </c:pt>
                <c:pt idx="65">
                  <c:v>3216746.2972409325</c:v>
                </c:pt>
                <c:pt idx="66">
                  <c:v>0</c:v>
                </c:pt>
                <c:pt idx="67">
                  <c:v>0</c:v>
                </c:pt>
                <c:pt idx="68">
                  <c:v>1437991.6308138906</c:v>
                </c:pt>
                <c:pt idx="69">
                  <c:v>1581637.0778065685</c:v>
                </c:pt>
                <c:pt idx="70">
                  <c:v>982671.59623923013</c:v>
                </c:pt>
                <c:pt idx="71">
                  <c:v>3789832.393661608</c:v>
                </c:pt>
                <c:pt idx="72">
                  <c:v>0</c:v>
                </c:pt>
                <c:pt idx="73">
                  <c:v>925917.36542112508</c:v>
                </c:pt>
                <c:pt idx="74">
                  <c:v>390180.62885492312</c:v>
                </c:pt>
                <c:pt idx="75">
                  <c:v>11831811.02629583</c:v>
                </c:pt>
                <c:pt idx="76">
                  <c:v>4325312.8132187221</c:v>
                </c:pt>
                <c:pt idx="77">
                  <c:v>34.640981749544011</c:v>
                </c:pt>
                <c:pt idx="78">
                  <c:v>1553087.2385621064</c:v>
                </c:pt>
                <c:pt idx="79">
                  <c:v>1223195.2565717038</c:v>
                </c:pt>
                <c:pt idx="80">
                  <c:v>176397.21173256097</c:v>
                </c:pt>
                <c:pt idx="81">
                  <c:v>6521232.2016951647</c:v>
                </c:pt>
                <c:pt idx="82">
                  <c:v>10978002.847572453</c:v>
                </c:pt>
                <c:pt idx="83">
                  <c:v>0</c:v>
                </c:pt>
                <c:pt idx="84">
                  <c:v>156319.92156209782</c:v>
                </c:pt>
                <c:pt idx="85">
                  <c:v>799248.3359906103</c:v>
                </c:pt>
                <c:pt idx="86">
                  <c:v>0</c:v>
                </c:pt>
                <c:pt idx="87">
                  <c:v>3836361.9458580501</c:v>
                </c:pt>
                <c:pt idx="88">
                  <c:v>1513167.0571355934</c:v>
                </c:pt>
                <c:pt idx="89">
                  <c:v>136909.2568768785</c:v>
                </c:pt>
                <c:pt idx="90">
                  <c:v>6856726.3389963871</c:v>
                </c:pt>
                <c:pt idx="91">
                  <c:v>0</c:v>
                </c:pt>
                <c:pt idx="92">
                  <c:v>12014.849293919946</c:v>
                </c:pt>
                <c:pt idx="93">
                  <c:v>0</c:v>
                </c:pt>
                <c:pt idx="94">
                  <c:v>22207.380876391097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63527.490607472013</c:v>
                </c:pt>
                <c:pt idx="98">
                  <c:v>1353524.7943905562</c:v>
                </c:pt>
                <c:pt idx="99">
                  <c:v>3113156.169122885</c:v>
                </c:pt>
                <c:pt idx="100">
                  <c:v>89118.499538398828</c:v>
                </c:pt>
                <c:pt idx="101">
                  <c:v>15217.428238714216</c:v>
                </c:pt>
                <c:pt idx="102">
                  <c:v>127313.81275846675</c:v>
                </c:pt>
                <c:pt idx="103">
                  <c:v>2451157.4308364382</c:v>
                </c:pt>
                <c:pt idx="104">
                  <c:v>465875.21767383075</c:v>
                </c:pt>
                <c:pt idx="105">
                  <c:v>662487.17226995889</c:v>
                </c:pt>
                <c:pt idx="106">
                  <c:v>109236.3146293074</c:v>
                </c:pt>
                <c:pt idx="107">
                  <c:v>1539714.2813950735</c:v>
                </c:pt>
                <c:pt idx="108">
                  <c:v>280957.707820212</c:v>
                </c:pt>
                <c:pt idx="109">
                  <c:v>44478.31862317714</c:v>
                </c:pt>
                <c:pt idx="110">
                  <c:v>2825144.8004229227</c:v>
                </c:pt>
                <c:pt idx="111">
                  <c:v>9507.3270450884775</c:v>
                </c:pt>
                <c:pt idx="112">
                  <c:v>0</c:v>
                </c:pt>
                <c:pt idx="113">
                  <c:v>101055.15127037725</c:v>
                </c:pt>
                <c:pt idx="114">
                  <c:v>1021761.9743964733</c:v>
                </c:pt>
                <c:pt idx="115">
                  <c:v>128520.7210741686</c:v>
                </c:pt>
                <c:pt idx="116">
                  <c:v>492502.1309469284</c:v>
                </c:pt>
                <c:pt idx="117">
                  <c:v>1611618.10717898</c:v>
                </c:pt>
                <c:pt idx="118">
                  <c:v>1458744.9934983454</c:v>
                </c:pt>
                <c:pt idx="119">
                  <c:v>7523024.4695408382</c:v>
                </c:pt>
                <c:pt idx="120">
                  <c:v>3440310.6257281122</c:v>
                </c:pt>
                <c:pt idx="121">
                  <c:v>3333655.009723057</c:v>
                </c:pt>
                <c:pt idx="122">
                  <c:v>45304.538557028951</c:v>
                </c:pt>
                <c:pt idx="123">
                  <c:v>2955830.4157752106</c:v>
                </c:pt>
                <c:pt idx="124">
                  <c:v>3829559.0324154217</c:v>
                </c:pt>
                <c:pt idx="125">
                  <c:v>385272.25960188475</c:v>
                </c:pt>
                <c:pt idx="126">
                  <c:v>4592549.8328608461</c:v>
                </c:pt>
                <c:pt idx="127">
                  <c:v>1653875.8169114492</c:v>
                </c:pt>
                <c:pt idx="128">
                  <c:v>150855.18904667889</c:v>
                </c:pt>
                <c:pt idx="129">
                  <c:v>2199916.320804304</c:v>
                </c:pt>
                <c:pt idx="130">
                  <c:v>3051478.4281402854</c:v>
                </c:pt>
                <c:pt idx="131">
                  <c:v>1170290.807480864</c:v>
                </c:pt>
                <c:pt idx="132">
                  <c:v>14190613.075174754</c:v>
                </c:pt>
                <c:pt idx="133">
                  <c:v>20565.700349531158</c:v>
                </c:pt>
                <c:pt idx="134">
                  <c:v>8370640.0757626537</c:v>
                </c:pt>
                <c:pt idx="135">
                  <c:v>2657395.5475206296</c:v>
                </c:pt>
                <c:pt idx="136">
                  <c:v>0</c:v>
                </c:pt>
                <c:pt idx="137">
                  <c:v>2515511.8552757576</c:v>
                </c:pt>
                <c:pt idx="138">
                  <c:v>10342974.958413221</c:v>
                </c:pt>
                <c:pt idx="139">
                  <c:v>35900.540210653533</c:v>
                </c:pt>
                <c:pt idx="140">
                  <c:v>1138747.0461366132</c:v>
                </c:pt>
                <c:pt idx="141">
                  <c:v>8211901.0414715279</c:v>
                </c:pt>
                <c:pt idx="142">
                  <c:v>11489884.370942151</c:v>
                </c:pt>
                <c:pt idx="143">
                  <c:v>20749.894282822017</c:v>
                </c:pt>
                <c:pt idx="144">
                  <c:v>519059.04345810466</c:v>
                </c:pt>
                <c:pt idx="145">
                  <c:v>627332.78899917426</c:v>
                </c:pt>
                <c:pt idx="146">
                  <c:v>239061.58807677784</c:v>
                </c:pt>
                <c:pt idx="147">
                  <c:v>1605173.2864894858</c:v>
                </c:pt>
                <c:pt idx="148">
                  <c:v>259685.13850878435</c:v>
                </c:pt>
                <c:pt idx="149">
                  <c:v>0</c:v>
                </c:pt>
                <c:pt idx="150">
                  <c:v>0</c:v>
                </c:pt>
                <c:pt idx="151">
                  <c:v>4548044.5290705496</c:v>
                </c:pt>
                <c:pt idx="152">
                  <c:v>303161.05904596439</c:v>
                </c:pt>
                <c:pt idx="153">
                  <c:v>915945.33413424948</c:v>
                </c:pt>
                <c:pt idx="154">
                  <c:v>1541757.5349891353</c:v>
                </c:pt>
                <c:pt idx="155">
                  <c:v>178036.5315741472</c:v>
                </c:pt>
                <c:pt idx="156">
                  <c:v>4783403.7660280224</c:v>
                </c:pt>
                <c:pt idx="157">
                  <c:v>833501.8923227659</c:v>
                </c:pt>
                <c:pt idx="158">
                  <c:v>3.3006059538674015</c:v>
                </c:pt>
                <c:pt idx="159">
                  <c:v>484024.39954766008</c:v>
                </c:pt>
                <c:pt idx="160">
                  <c:v>0</c:v>
                </c:pt>
                <c:pt idx="161">
                  <c:v>1083602.7095946088</c:v>
                </c:pt>
                <c:pt idx="162">
                  <c:v>2304138.708600997</c:v>
                </c:pt>
                <c:pt idx="163">
                  <c:v>6036022.7543040086</c:v>
                </c:pt>
                <c:pt idx="164">
                  <c:v>35783.860482246775</c:v>
                </c:pt>
                <c:pt idx="165">
                  <c:v>3859637.321326918</c:v>
                </c:pt>
                <c:pt idx="166">
                  <c:v>964845.39593307173</c:v>
                </c:pt>
                <c:pt idx="167">
                  <c:v>0</c:v>
                </c:pt>
                <c:pt idx="168">
                  <c:v>655397.64536625845</c:v>
                </c:pt>
                <c:pt idx="169">
                  <c:v>1247598.7072753599</c:v>
                </c:pt>
                <c:pt idx="170">
                  <c:v>2264283.361680564</c:v>
                </c:pt>
                <c:pt idx="171">
                  <c:v>19677.872120167489</c:v>
                </c:pt>
                <c:pt idx="172">
                  <c:v>69906.80135400455</c:v>
                </c:pt>
                <c:pt idx="173">
                  <c:v>133240.21617736921</c:v>
                </c:pt>
                <c:pt idx="174">
                  <c:v>711705.96283380757</c:v>
                </c:pt>
                <c:pt idx="175">
                  <c:v>0</c:v>
                </c:pt>
                <c:pt idx="176">
                  <c:v>102769.49737072363</c:v>
                </c:pt>
                <c:pt idx="177">
                  <c:v>1295625.8237291446</c:v>
                </c:pt>
                <c:pt idx="178">
                  <c:v>0</c:v>
                </c:pt>
                <c:pt idx="179">
                  <c:v>2577309.1126942309</c:v>
                </c:pt>
                <c:pt idx="180">
                  <c:v>1421693.5151504527</c:v>
                </c:pt>
                <c:pt idx="181">
                  <c:v>1917833.3946792483</c:v>
                </c:pt>
                <c:pt idx="182">
                  <c:v>4971434.57100958</c:v>
                </c:pt>
                <c:pt idx="183">
                  <c:v>32727.496962134082</c:v>
                </c:pt>
                <c:pt idx="184">
                  <c:v>237137.02687397628</c:v>
                </c:pt>
                <c:pt idx="185">
                  <c:v>102404.93354262566</c:v>
                </c:pt>
                <c:pt idx="186">
                  <c:v>66429.380296037911</c:v>
                </c:pt>
                <c:pt idx="187">
                  <c:v>1542261.8618151185</c:v>
                </c:pt>
                <c:pt idx="188">
                  <c:v>13119943.150431115</c:v>
                </c:pt>
                <c:pt idx="189">
                  <c:v>640620.64921888523</c:v>
                </c:pt>
                <c:pt idx="190">
                  <c:v>385637.90391222353</c:v>
                </c:pt>
                <c:pt idx="191">
                  <c:v>0</c:v>
                </c:pt>
                <c:pt idx="192">
                  <c:v>6381306.770558767</c:v>
                </c:pt>
                <c:pt idx="193">
                  <c:v>4892898.8985171262</c:v>
                </c:pt>
                <c:pt idx="194">
                  <c:v>801477.65555763117</c:v>
                </c:pt>
                <c:pt idx="195">
                  <c:v>390936.73069241748</c:v>
                </c:pt>
                <c:pt idx="196">
                  <c:v>0</c:v>
                </c:pt>
                <c:pt idx="197">
                  <c:v>1222177.3000117114</c:v>
                </c:pt>
                <c:pt idx="198">
                  <c:v>35088.359653713414</c:v>
                </c:pt>
                <c:pt idx="199">
                  <c:v>2979475.1184458956</c:v>
                </c:pt>
                <c:pt idx="200">
                  <c:v>0</c:v>
                </c:pt>
                <c:pt idx="201">
                  <c:v>3726992.5746759907</c:v>
                </c:pt>
                <c:pt idx="202">
                  <c:v>0</c:v>
                </c:pt>
                <c:pt idx="203">
                  <c:v>31662.584683217196</c:v>
                </c:pt>
                <c:pt idx="204">
                  <c:v>8401983.0753334872</c:v>
                </c:pt>
                <c:pt idx="205">
                  <c:v>3363080.48949508</c:v>
                </c:pt>
                <c:pt idx="206">
                  <c:v>696691.90960183204</c:v>
                </c:pt>
                <c:pt idx="207">
                  <c:v>399683.65964335075</c:v>
                </c:pt>
                <c:pt idx="208">
                  <c:v>50231.51886729023</c:v>
                </c:pt>
                <c:pt idx="209">
                  <c:v>2142518.5113126012</c:v>
                </c:pt>
                <c:pt idx="210">
                  <c:v>962260.16149256518</c:v>
                </c:pt>
                <c:pt idx="211">
                  <c:v>7705039.0512798261</c:v>
                </c:pt>
                <c:pt idx="212">
                  <c:v>0</c:v>
                </c:pt>
                <c:pt idx="213">
                  <c:v>263999.57382461848</c:v>
                </c:pt>
                <c:pt idx="214">
                  <c:v>5619436.9110141564</c:v>
                </c:pt>
                <c:pt idx="215">
                  <c:v>3580204.088726609</c:v>
                </c:pt>
                <c:pt idx="216">
                  <c:v>2337914.1616791529</c:v>
                </c:pt>
                <c:pt idx="217">
                  <c:v>0</c:v>
                </c:pt>
                <c:pt idx="218">
                  <c:v>4104002.8473195932</c:v>
                </c:pt>
                <c:pt idx="219">
                  <c:v>274.8389125776896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2161971.9540773435</c:v>
                </c:pt>
                <c:pt idx="1">
                  <c:v>3177944.6985487565</c:v>
                </c:pt>
                <c:pt idx="2">
                  <c:v>4146151.215542471</c:v>
                </c:pt>
                <c:pt idx="3">
                  <c:v>3889877.2427779213</c:v>
                </c:pt>
                <c:pt idx="4">
                  <c:v>0</c:v>
                </c:pt>
                <c:pt idx="5">
                  <c:v>547455.73239035904</c:v>
                </c:pt>
                <c:pt idx="6">
                  <c:v>5168097.8973675221</c:v>
                </c:pt>
                <c:pt idx="7">
                  <c:v>273597.49987764878</c:v>
                </c:pt>
                <c:pt idx="8">
                  <c:v>576887.44636644388</c:v>
                </c:pt>
                <c:pt idx="9">
                  <c:v>589939.20782990311</c:v>
                </c:pt>
                <c:pt idx="10">
                  <c:v>3635126.9381365976</c:v>
                </c:pt>
                <c:pt idx="11">
                  <c:v>0</c:v>
                </c:pt>
                <c:pt idx="12">
                  <c:v>1690102.2544775892</c:v>
                </c:pt>
                <c:pt idx="13">
                  <c:v>171724.98845638693</c:v>
                </c:pt>
                <c:pt idx="14">
                  <c:v>0</c:v>
                </c:pt>
                <c:pt idx="15">
                  <c:v>44410.44229095702</c:v>
                </c:pt>
                <c:pt idx="16">
                  <c:v>1387319.8419731567</c:v>
                </c:pt>
                <c:pt idx="17">
                  <c:v>36061194.011523202</c:v>
                </c:pt>
                <c:pt idx="18">
                  <c:v>79095.561816959409</c:v>
                </c:pt>
                <c:pt idx="19">
                  <c:v>1326908.221388903</c:v>
                </c:pt>
                <c:pt idx="20">
                  <c:v>640.23701127834931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1686524.1573103149</c:v>
                </c:pt>
                <c:pt idx="26">
                  <c:v>2261052.9353799885</c:v>
                </c:pt>
                <c:pt idx="27">
                  <c:v>4167789.6670686859</c:v>
                </c:pt>
                <c:pt idx="28">
                  <c:v>136807.04437993729</c:v>
                </c:pt>
                <c:pt idx="29">
                  <c:v>891101.47295549419</c:v>
                </c:pt>
                <c:pt idx="30">
                  <c:v>2223475.5010391865</c:v>
                </c:pt>
                <c:pt idx="31">
                  <c:v>9679716.0536042601</c:v>
                </c:pt>
                <c:pt idx="32">
                  <c:v>2920500.8594993949</c:v>
                </c:pt>
                <c:pt idx="33">
                  <c:v>34434.081107111655</c:v>
                </c:pt>
                <c:pt idx="34">
                  <c:v>1482996.8768469105</c:v>
                </c:pt>
                <c:pt idx="35">
                  <c:v>7203522.0785324499</c:v>
                </c:pt>
                <c:pt idx="36">
                  <c:v>4453937.0527782459</c:v>
                </c:pt>
                <c:pt idx="37">
                  <c:v>0</c:v>
                </c:pt>
                <c:pt idx="38">
                  <c:v>156741.00472029671</c:v>
                </c:pt>
                <c:pt idx="39">
                  <c:v>4609320.8333899546</c:v>
                </c:pt>
                <c:pt idx="40">
                  <c:v>1175790.7683646707</c:v>
                </c:pt>
                <c:pt idx="41">
                  <c:v>1353143.4908806537</c:v>
                </c:pt>
                <c:pt idx="42">
                  <c:v>2418173.0746811852</c:v>
                </c:pt>
                <c:pt idx="43">
                  <c:v>569422.61229866883</c:v>
                </c:pt>
                <c:pt idx="44">
                  <c:v>6092.7701933199069</c:v>
                </c:pt>
                <c:pt idx="45">
                  <c:v>0</c:v>
                </c:pt>
                <c:pt idx="46">
                  <c:v>356190.79142447421</c:v>
                </c:pt>
                <c:pt idx="47">
                  <c:v>3327582.1560914228</c:v>
                </c:pt>
                <c:pt idx="48">
                  <c:v>0</c:v>
                </c:pt>
                <c:pt idx="49">
                  <c:v>3107.0322331417938</c:v>
                </c:pt>
                <c:pt idx="50">
                  <c:v>541421.57339305955</c:v>
                </c:pt>
                <c:pt idx="51">
                  <c:v>0</c:v>
                </c:pt>
                <c:pt idx="52">
                  <c:v>460452.37088915834</c:v>
                </c:pt>
                <c:pt idx="53">
                  <c:v>218165.46760161058</c:v>
                </c:pt>
                <c:pt idx="54">
                  <c:v>9200.2932727496318</c:v>
                </c:pt>
                <c:pt idx="55">
                  <c:v>0</c:v>
                </c:pt>
                <c:pt idx="56">
                  <c:v>2678125.641706448</c:v>
                </c:pt>
                <c:pt idx="57">
                  <c:v>0</c:v>
                </c:pt>
                <c:pt idx="58">
                  <c:v>0</c:v>
                </c:pt>
                <c:pt idx="59">
                  <c:v>381621.07621744159</c:v>
                </c:pt>
                <c:pt idx="60">
                  <c:v>4822867.8428421225</c:v>
                </c:pt>
                <c:pt idx="61">
                  <c:v>7522798.1230364516</c:v>
                </c:pt>
                <c:pt idx="62">
                  <c:v>0</c:v>
                </c:pt>
                <c:pt idx="63">
                  <c:v>5574806.6449347856</c:v>
                </c:pt>
                <c:pt idx="64">
                  <c:v>4973120.2595104538</c:v>
                </c:pt>
                <c:pt idx="65">
                  <c:v>3348036.6849839455</c:v>
                </c:pt>
                <c:pt idx="66">
                  <c:v>0</c:v>
                </c:pt>
                <c:pt idx="67">
                  <c:v>0</c:v>
                </c:pt>
                <c:pt idx="68">
                  <c:v>1504105.632922756</c:v>
                </c:pt>
                <c:pt idx="69">
                  <c:v>1643782.8588007581</c:v>
                </c:pt>
                <c:pt idx="70">
                  <c:v>1022405.2443853767</c:v>
                </c:pt>
                <c:pt idx="71">
                  <c:v>3949299.4343652702</c:v>
                </c:pt>
                <c:pt idx="72">
                  <c:v>0</c:v>
                </c:pt>
                <c:pt idx="73">
                  <c:v>967615.16949569492</c:v>
                </c:pt>
                <c:pt idx="74">
                  <c:v>406655.79258133087</c:v>
                </c:pt>
                <c:pt idx="75">
                  <c:v>12327975.934496194</c:v>
                </c:pt>
                <c:pt idx="76">
                  <c:v>4492001.3716773232</c:v>
                </c:pt>
                <c:pt idx="77">
                  <c:v>36.214069137698466</c:v>
                </c:pt>
                <c:pt idx="78">
                  <c:v>1618194.5320838541</c:v>
                </c:pt>
                <c:pt idx="79">
                  <c:v>1276937.8220498436</c:v>
                </c:pt>
                <c:pt idx="80">
                  <c:v>182794.87238560634</c:v>
                </c:pt>
                <c:pt idx="81">
                  <c:v>6795303.8825933775</c:v>
                </c:pt>
                <c:pt idx="82">
                  <c:v>11434242.122544834</c:v>
                </c:pt>
                <c:pt idx="83">
                  <c:v>0</c:v>
                </c:pt>
                <c:pt idx="84">
                  <c:v>163499.62594066557</c:v>
                </c:pt>
                <c:pt idx="85">
                  <c:v>833738.97843000386</c:v>
                </c:pt>
                <c:pt idx="86">
                  <c:v>0</c:v>
                </c:pt>
                <c:pt idx="87">
                  <c:v>4007930.722338655</c:v>
                </c:pt>
                <c:pt idx="88">
                  <c:v>1577489.990676512</c:v>
                </c:pt>
                <c:pt idx="89">
                  <c:v>142638.2663725056</c:v>
                </c:pt>
                <c:pt idx="90">
                  <c:v>7144206.9012667583</c:v>
                </c:pt>
                <c:pt idx="91">
                  <c:v>0</c:v>
                </c:pt>
                <c:pt idx="92">
                  <c:v>12450.609745148167</c:v>
                </c:pt>
                <c:pt idx="93">
                  <c:v>0</c:v>
                </c:pt>
                <c:pt idx="94">
                  <c:v>23012.809065672693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66414.669072342629</c:v>
                </c:pt>
                <c:pt idx="98">
                  <c:v>1411554.1952584863</c:v>
                </c:pt>
                <c:pt idx="99">
                  <c:v>3237078.0442438615</c:v>
                </c:pt>
                <c:pt idx="100">
                  <c:v>92350.693020117047</c:v>
                </c:pt>
                <c:pt idx="101">
                  <c:v>15812.910096148742</c:v>
                </c:pt>
                <c:pt idx="102">
                  <c:v>132523.64844424423</c:v>
                </c:pt>
                <c:pt idx="103">
                  <c:v>2551523.0627797889</c:v>
                </c:pt>
                <c:pt idx="104">
                  <c:v>483435.1224541174</c:v>
                </c:pt>
                <c:pt idx="105">
                  <c:v>688132.50166162255</c:v>
                </c:pt>
                <c:pt idx="106">
                  <c:v>113922.60827360184</c:v>
                </c:pt>
                <c:pt idx="107">
                  <c:v>1604794.953151718</c:v>
                </c:pt>
                <c:pt idx="108">
                  <c:v>292258.59925831313</c:v>
                </c:pt>
                <c:pt idx="109">
                  <c:v>46327.74196268247</c:v>
                </c:pt>
                <c:pt idx="110">
                  <c:v>2948421.8360545579</c:v>
                </c:pt>
                <c:pt idx="111">
                  <c:v>9892.6020452728044</c:v>
                </c:pt>
                <c:pt idx="112">
                  <c:v>0</c:v>
                </c:pt>
                <c:pt idx="113">
                  <c:v>104823.26391417827</c:v>
                </c:pt>
                <c:pt idx="114">
                  <c:v>1062418.0041155729</c:v>
                </c:pt>
                <c:pt idx="115">
                  <c:v>133490.80198222597</c:v>
                </c:pt>
                <c:pt idx="116">
                  <c:v>513092.85773809522</c:v>
                </c:pt>
                <c:pt idx="117">
                  <c:v>1678046.8619719606</c:v>
                </c:pt>
                <c:pt idx="118">
                  <c:v>1523746.7785203513</c:v>
                </c:pt>
                <c:pt idx="119">
                  <c:v>7849931.8982305769</c:v>
                </c:pt>
                <c:pt idx="120">
                  <c:v>3574554.9168329872</c:v>
                </c:pt>
                <c:pt idx="121">
                  <c:v>3472295.9979576301</c:v>
                </c:pt>
                <c:pt idx="122">
                  <c:v>47191.272180729873</c:v>
                </c:pt>
                <c:pt idx="123">
                  <c:v>3075628.1658309284</c:v>
                </c:pt>
                <c:pt idx="124">
                  <c:v>3999686.8983677197</c:v>
                </c:pt>
                <c:pt idx="125">
                  <c:v>401198.87354548724</c:v>
                </c:pt>
                <c:pt idx="126">
                  <c:v>4781973.5411560629</c:v>
                </c:pt>
                <c:pt idx="127">
                  <c:v>1727825.3869200135</c:v>
                </c:pt>
                <c:pt idx="128">
                  <c:v>157061.74802767707</c:v>
                </c:pt>
                <c:pt idx="129">
                  <c:v>2293305.4189344184</c:v>
                </c:pt>
                <c:pt idx="130">
                  <c:v>3188032.2076757466</c:v>
                </c:pt>
                <c:pt idx="131">
                  <c:v>1219327.8115835465</c:v>
                </c:pt>
                <c:pt idx="132">
                  <c:v>15832885.13038655</c:v>
                </c:pt>
                <c:pt idx="133">
                  <c:v>21394.301159883795</c:v>
                </c:pt>
                <c:pt idx="134">
                  <c:v>8730557.9812689908</c:v>
                </c:pt>
                <c:pt idx="135">
                  <c:v>2761424.5472105648</c:v>
                </c:pt>
                <c:pt idx="136">
                  <c:v>0</c:v>
                </c:pt>
                <c:pt idx="137">
                  <c:v>2621065.6902057966</c:v>
                </c:pt>
                <c:pt idx="138">
                  <c:v>10797056.520100059</c:v>
                </c:pt>
                <c:pt idx="139">
                  <c:v>37548.290547114062</c:v>
                </c:pt>
                <c:pt idx="140">
                  <c:v>1186382.7315630885</c:v>
                </c:pt>
                <c:pt idx="141">
                  <c:v>8558555.6310247909</c:v>
                </c:pt>
                <c:pt idx="142">
                  <c:v>11970921.430965193</c:v>
                </c:pt>
                <c:pt idx="143">
                  <c:v>21692.182129091711</c:v>
                </c:pt>
                <c:pt idx="144">
                  <c:v>540948.88406986627</c:v>
                </c:pt>
                <c:pt idx="145">
                  <c:v>655817.02957199421</c:v>
                </c:pt>
                <c:pt idx="146">
                  <c:v>248345.75217219495</c:v>
                </c:pt>
                <c:pt idx="147">
                  <c:v>1670627.1581762368</c:v>
                </c:pt>
                <c:pt idx="148">
                  <c:v>270461.71620297281</c:v>
                </c:pt>
                <c:pt idx="149">
                  <c:v>0</c:v>
                </c:pt>
                <c:pt idx="150">
                  <c:v>0</c:v>
                </c:pt>
                <c:pt idx="151">
                  <c:v>4757452.593981415</c:v>
                </c:pt>
                <c:pt idx="152">
                  <c:v>315851.99679256428</c:v>
                </c:pt>
                <c:pt idx="153">
                  <c:v>955539.02874705149</c:v>
                </c:pt>
                <c:pt idx="154">
                  <c:v>1608901.7532513475</c:v>
                </c:pt>
                <c:pt idx="155">
                  <c:v>185629.3082689406</c:v>
                </c:pt>
                <c:pt idx="156">
                  <c:v>4991384.3944855342</c:v>
                </c:pt>
                <c:pt idx="157">
                  <c:v>870998.32051852508</c:v>
                </c:pt>
                <c:pt idx="158">
                  <c:v>3.4519850765644637</c:v>
                </c:pt>
                <c:pt idx="159">
                  <c:v>506260.96787710721</c:v>
                </c:pt>
                <c:pt idx="160">
                  <c:v>0</c:v>
                </c:pt>
                <c:pt idx="161">
                  <c:v>1133425.2811747119</c:v>
                </c:pt>
                <c:pt idx="162">
                  <c:v>2389883.675087634</c:v>
                </c:pt>
                <c:pt idx="163">
                  <c:v>6280740.5351187717</c:v>
                </c:pt>
                <c:pt idx="164">
                  <c:v>37397.859948076148</c:v>
                </c:pt>
                <c:pt idx="165">
                  <c:v>4017333.9003580702</c:v>
                </c:pt>
                <c:pt idx="166">
                  <c:v>1007923.5899601391</c:v>
                </c:pt>
                <c:pt idx="167">
                  <c:v>0</c:v>
                </c:pt>
                <c:pt idx="168">
                  <c:v>684873.9154526873</c:v>
                </c:pt>
                <c:pt idx="169">
                  <c:v>1303906.334457621</c:v>
                </c:pt>
                <c:pt idx="170">
                  <c:v>2346424.9955582605</c:v>
                </c:pt>
                <c:pt idx="171">
                  <c:v>20565.426358369004</c:v>
                </c:pt>
                <c:pt idx="172">
                  <c:v>72455.897463057685</c:v>
                </c:pt>
                <c:pt idx="173">
                  <c:v>138941.98702197315</c:v>
                </c:pt>
                <c:pt idx="174">
                  <c:v>739681.35487786366</c:v>
                </c:pt>
                <c:pt idx="175">
                  <c:v>0</c:v>
                </c:pt>
                <c:pt idx="176">
                  <c:v>106945.16989050817</c:v>
                </c:pt>
                <c:pt idx="177">
                  <c:v>1352281.8107692075</c:v>
                </c:pt>
                <c:pt idx="178">
                  <c:v>0</c:v>
                </c:pt>
                <c:pt idx="179">
                  <c:v>2694868.9817364039</c:v>
                </c:pt>
                <c:pt idx="180">
                  <c:v>1487027.9732858741</c:v>
                </c:pt>
                <c:pt idx="181">
                  <c:v>2003936.4279380611</c:v>
                </c:pt>
                <c:pt idx="182">
                  <c:v>5198569.1810974171</c:v>
                </c:pt>
                <c:pt idx="183">
                  <c:v>33914.473885016232</c:v>
                </c:pt>
                <c:pt idx="184">
                  <c:v>247041.25937319171</c:v>
                </c:pt>
                <c:pt idx="185">
                  <c:v>106119.00593395499</c:v>
                </c:pt>
                <c:pt idx="186">
                  <c:v>69271.132438815141</c:v>
                </c:pt>
                <c:pt idx="187">
                  <c:v>1613165.8796239302</c:v>
                </c:pt>
                <c:pt idx="188">
                  <c:v>13640177.76092515</c:v>
                </c:pt>
                <c:pt idx="189">
                  <c:v>669709.94288039603</c:v>
                </c:pt>
                <c:pt idx="190">
                  <c:v>403150.37433566275</c:v>
                </c:pt>
                <c:pt idx="191">
                  <c:v>0</c:v>
                </c:pt>
                <c:pt idx="192">
                  <c:v>6658909.7314308565</c:v>
                </c:pt>
                <c:pt idx="193">
                  <c:v>5117861.2908581644</c:v>
                </c:pt>
                <c:pt idx="194">
                  <c:v>838383.95284489542</c:v>
                </c:pt>
                <c:pt idx="195">
                  <c:v>407057.33797510312</c:v>
                </c:pt>
                <c:pt idx="196">
                  <c:v>0</c:v>
                </c:pt>
                <c:pt idx="197">
                  <c:v>1276557.437160586</c:v>
                </c:pt>
                <c:pt idx="198">
                  <c:v>36532.146156356954</c:v>
                </c:pt>
                <c:pt idx="199">
                  <c:v>3101727.4043888692</c:v>
                </c:pt>
                <c:pt idx="200">
                  <c:v>0</c:v>
                </c:pt>
                <c:pt idx="201">
                  <c:v>3886052.9490728993</c:v>
                </c:pt>
                <c:pt idx="202">
                  <c:v>0</c:v>
                </c:pt>
                <c:pt idx="203">
                  <c:v>33017.440920536741</c:v>
                </c:pt>
                <c:pt idx="204">
                  <c:v>8770986.2697399296</c:v>
                </c:pt>
                <c:pt idx="205">
                  <c:v>3517744.6391800782</c:v>
                </c:pt>
                <c:pt idx="206">
                  <c:v>726849.85123662185</c:v>
                </c:pt>
                <c:pt idx="207">
                  <c:v>414406.62991603644</c:v>
                </c:pt>
                <c:pt idx="208">
                  <c:v>52496.512730157192</c:v>
                </c:pt>
                <c:pt idx="209">
                  <c:v>2239296.3772668289</c:v>
                </c:pt>
                <c:pt idx="210">
                  <c:v>1001395.8246253862</c:v>
                </c:pt>
                <c:pt idx="211">
                  <c:v>8032065.6497865403</c:v>
                </c:pt>
                <c:pt idx="212">
                  <c:v>0</c:v>
                </c:pt>
                <c:pt idx="213">
                  <c:v>273610.39617166889</c:v>
                </c:pt>
                <c:pt idx="214">
                  <c:v>5838561.4716714388</c:v>
                </c:pt>
                <c:pt idx="215">
                  <c:v>3711960.0117108156</c:v>
                </c:pt>
                <c:pt idx="216">
                  <c:v>2445423.6162356632</c:v>
                </c:pt>
                <c:pt idx="217">
                  <c:v>0</c:v>
                </c:pt>
                <c:pt idx="218">
                  <c:v>4268146.2349161152</c:v>
                </c:pt>
                <c:pt idx="219">
                  <c:v>287.3247596691204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2224320.3458103379</c:v>
                </c:pt>
                <c:pt idx="1">
                  <c:v>3265725.6210843837</c:v>
                </c:pt>
                <c:pt idx="2">
                  <c:v>4264902.4726580624</c:v>
                </c:pt>
                <c:pt idx="3">
                  <c:v>4002497.8886663062</c:v>
                </c:pt>
                <c:pt idx="4">
                  <c:v>0</c:v>
                </c:pt>
                <c:pt idx="5">
                  <c:v>563354.18394508085</c:v>
                </c:pt>
                <c:pt idx="6">
                  <c:v>5312147.8941265438</c:v>
                </c:pt>
                <c:pt idx="7">
                  <c:v>281352.33357480465</c:v>
                </c:pt>
                <c:pt idx="8">
                  <c:v>593207.40395471943</c:v>
                </c:pt>
                <c:pt idx="9">
                  <c:v>607705.98157775274</c:v>
                </c:pt>
                <c:pt idx="10">
                  <c:v>3739063.7640153714</c:v>
                </c:pt>
                <c:pt idx="11">
                  <c:v>0</c:v>
                </c:pt>
                <c:pt idx="12">
                  <c:v>1739015.9850199735</c:v>
                </c:pt>
                <c:pt idx="13">
                  <c:v>176604.2904979809</c:v>
                </c:pt>
                <c:pt idx="14">
                  <c:v>0</c:v>
                </c:pt>
                <c:pt idx="15">
                  <c:v>47736.448764282468</c:v>
                </c:pt>
                <c:pt idx="16">
                  <c:v>1425364.3307961328</c:v>
                </c:pt>
                <c:pt idx="17">
                  <c:v>38761904.892364711</c:v>
                </c:pt>
                <c:pt idx="18">
                  <c:v>81327.270426137198</c:v>
                </c:pt>
                <c:pt idx="19">
                  <c:v>1365235.1326637242</c:v>
                </c:pt>
                <c:pt idx="20">
                  <c:v>657.90264767385372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70097.507868464367</c:v>
                </c:pt>
                <c:pt idx="25">
                  <c:v>1735014.664446346</c:v>
                </c:pt>
                <c:pt idx="26">
                  <c:v>2323106.0557956044</c:v>
                </c:pt>
                <c:pt idx="27">
                  <c:v>4284918.2706938526</c:v>
                </c:pt>
                <c:pt idx="28">
                  <c:v>140560.27506234671</c:v>
                </c:pt>
                <c:pt idx="29">
                  <c:v>915888.21530236804</c:v>
                </c:pt>
                <c:pt idx="30">
                  <c:v>2285132.9668137603</c:v>
                </c:pt>
                <c:pt idx="31">
                  <c:v>9955747.8900191896</c:v>
                </c:pt>
                <c:pt idx="32">
                  <c:v>3005173.0921611111</c:v>
                </c:pt>
                <c:pt idx="33">
                  <c:v>35373.474463566803</c:v>
                </c:pt>
                <c:pt idx="34">
                  <c:v>1523454.3936140998</c:v>
                </c:pt>
                <c:pt idx="35">
                  <c:v>7407868.0128482953</c:v>
                </c:pt>
                <c:pt idx="36">
                  <c:v>4583010.0648770882</c:v>
                </c:pt>
                <c:pt idx="37">
                  <c:v>0</c:v>
                </c:pt>
                <c:pt idx="38">
                  <c:v>161178.21846434867</c:v>
                </c:pt>
                <c:pt idx="39">
                  <c:v>4741991.2081970647</c:v>
                </c:pt>
                <c:pt idx="40">
                  <c:v>1208548.5265386188</c:v>
                </c:pt>
                <c:pt idx="41">
                  <c:v>1393891.8204522668</c:v>
                </c:pt>
                <c:pt idx="42">
                  <c:v>2484740.7307240479</c:v>
                </c:pt>
                <c:pt idx="43">
                  <c:v>585556.76676058327</c:v>
                </c:pt>
                <c:pt idx="44">
                  <c:v>6259.1662629350494</c:v>
                </c:pt>
                <c:pt idx="45">
                  <c:v>0</c:v>
                </c:pt>
                <c:pt idx="46">
                  <c:v>366407.53922857298</c:v>
                </c:pt>
                <c:pt idx="47">
                  <c:v>3418875.4362286618</c:v>
                </c:pt>
                <c:pt idx="48">
                  <c:v>0</c:v>
                </c:pt>
                <c:pt idx="49">
                  <c:v>3193.7984551248323</c:v>
                </c:pt>
                <c:pt idx="50">
                  <c:v>556996.52852505294</c:v>
                </c:pt>
                <c:pt idx="51">
                  <c:v>0</c:v>
                </c:pt>
                <c:pt idx="52">
                  <c:v>473765.99754415476</c:v>
                </c:pt>
                <c:pt idx="53">
                  <c:v>224445.59568364368</c:v>
                </c:pt>
                <c:pt idx="54">
                  <c:v>9469.7926435598929</c:v>
                </c:pt>
                <c:pt idx="55">
                  <c:v>0</c:v>
                </c:pt>
                <c:pt idx="56">
                  <c:v>2753689.2507244674</c:v>
                </c:pt>
                <c:pt idx="57">
                  <c:v>0</c:v>
                </c:pt>
                <c:pt idx="58">
                  <c:v>0</c:v>
                </c:pt>
                <c:pt idx="59">
                  <c:v>392126.39907906437</c:v>
                </c:pt>
                <c:pt idx="60">
                  <c:v>4956071.1132731484</c:v>
                </c:pt>
                <c:pt idx="61">
                  <c:v>7738896.4742441764</c:v>
                </c:pt>
                <c:pt idx="62">
                  <c:v>0</c:v>
                </c:pt>
                <c:pt idx="63">
                  <c:v>5729893.9321519407</c:v>
                </c:pt>
                <c:pt idx="64">
                  <c:v>5117900.3367870841</c:v>
                </c:pt>
                <c:pt idx="65">
                  <c:v>3444437.7909114351</c:v>
                </c:pt>
                <c:pt idx="66">
                  <c:v>0</c:v>
                </c:pt>
                <c:pt idx="67">
                  <c:v>0</c:v>
                </c:pt>
                <c:pt idx="68">
                  <c:v>1545145.5562457126</c:v>
                </c:pt>
                <c:pt idx="69">
                  <c:v>1691848.7252153035</c:v>
                </c:pt>
                <c:pt idx="70">
                  <c:v>1051957.9014816675</c:v>
                </c:pt>
                <c:pt idx="71">
                  <c:v>4061550.2851249948</c:v>
                </c:pt>
                <c:pt idx="72">
                  <c:v>0</c:v>
                </c:pt>
                <c:pt idx="73">
                  <c:v>994282.18634057394</c:v>
                </c:pt>
                <c:pt idx="74">
                  <c:v>418196.67259338195</c:v>
                </c:pt>
                <c:pt idx="75">
                  <c:v>12678889.303427702</c:v>
                </c:pt>
                <c:pt idx="76">
                  <c:v>4624350.2458083965</c:v>
                </c:pt>
                <c:pt idx="77">
                  <c:v>37.208135838318348</c:v>
                </c:pt>
                <c:pt idx="78">
                  <c:v>1664262.5705368032</c:v>
                </c:pt>
                <c:pt idx="79">
                  <c:v>1312538.3201872522</c:v>
                </c:pt>
                <c:pt idx="80">
                  <c:v>188303.19803065315</c:v>
                </c:pt>
                <c:pt idx="81">
                  <c:v>6988546.1839530021</c:v>
                </c:pt>
                <c:pt idx="82">
                  <c:v>11760973.580091901</c:v>
                </c:pt>
                <c:pt idx="83">
                  <c:v>0</c:v>
                </c:pt>
                <c:pt idx="84">
                  <c:v>167962.99421189821</c:v>
                </c:pt>
                <c:pt idx="85">
                  <c:v>857173.78419391159</c:v>
                </c:pt>
                <c:pt idx="86">
                  <c:v>0</c:v>
                </c:pt>
                <c:pt idx="87">
                  <c:v>4118752.0416913126</c:v>
                </c:pt>
                <c:pt idx="88">
                  <c:v>1622127.8049629915</c:v>
                </c:pt>
                <c:pt idx="89">
                  <c:v>146702.17726129486</c:v>
                </c:pt>
                <c:pt idx="90">
                  <c:v>7347582.1248255158</c:v>
                </c:pt>
                <c:pt idx="91">
                  <c:v>0</c:v>
                </c:pt>
                <c:pt idx="92">
                  <c:v>12825.795394836387</c:v>
                </c:pt>
                <c:pt idx="93">
                  <c:v>0</c:v>
                </c:pt>
                <c:pt idx="94">
                  <c:v>23706.275160682213</c:v>
                </c:pt>
                <c:pt idx="95">
                  <c:v>20586.681285453313</c:v>
                </c:pt>
                <c:pt idx="96">
                  <c:v>203339.52434206527</c:v>
                </c:pt>
                <c:pt idx="97">
                  <c:v>68237.028184706811</c:v>
                </c:pt>
                <c:pt idx="98">
                  <c:v>1451346.2632098631</c:v>
                </c:pt>
                <c:pt idx="99">
                  <c:v>3331243.9600700364</c:v>
                </c:pt>
                <c:pt idx="100">
                  <c:v>95133.581205445662</c:v>
                </c:pt>
                <c:pt idx="101">
                  <c:v>16276.04291404662</c:v>
                </c:pt>
                <c:pt idx="102">
                  <c:v>136335.29919837124</c:v>
                </c:pt>
                <c:pt idx="103">
                  <c:v>2624891.3476318074</c:v>
                </c:pt>
                <c:pt idx="104">
                  <c:v>497799.33228567848</c:v>
                </c:pt>
                <c:pt idx="105">
                  <c:v>708372.05770325183</c:v>
                </c:pt>
                <c:pt idx="106">
                  <c:v>117133.19218624142</c:v>
                </c:pt>
                <c:pt idx="107">
                  <c:v>1650318.5190520445</c:v>
                </c:pt>
                <c:pt idx="108">
                  <c:v>300724.51383905776</c:v>
                </c:pt>
                <c:pt idx="109">
                  <c:v>47651.264796319854</c:v>
                </c:pt>
                <c:pt idx="110">
                  <c:v>3030881.3159416416</c:v>
                </c:pt>
                <c:pt idx="111">
                  <c:v>10178.28734133647</c:v>
                </c:pt>
                <c:pt idx="112">
                  <c:v>0</c:v>
                </c:pt>
                <c:pt idx="113">
                  <c:v>107950.38833566644</c:v>
                </c:pt>
                <c:pt idx="114">
                  <c:v>1093328.4406916029</c:v>
                </c:pt>
                <c:pt idx="115">
                  <c:v>137418.61718137702</c:v>
                </c:pt>
                <c:pt idx="116">
                  <c:v>527716.94920183672</c:v>
                </c:pt>
                <c:pt idx="117">
                  <c:v>1726164.4407053369</c:v>
                </c:pt>
                <c:pt idx="118">
                  <c:v>1565950.9451065392</c:v>
                </c:pt>
                <c:pt idx="119">
                  <c:v>8069889.3985117488</c:v>
                </c:pt>
                <c:pt idx="120">
                  <c:v>3679363.9054255402</c:v>
                </c:pt>
                <c:pt idx="121">
                  <c:v>3571486.8491917294</c:v>
                </c:pt>
                <c:pt idx="122">
                  <c:v>48538.562377122827</c:v>
                </c:pt>
                <c:pt idx="123">
                  <c:v>3164443.4648846146</c:v>
                </c:pt>
                <c:pt idx="124">
                  <c:v>4110626.3166879872</c:v>
                </c:pt>
                <c:pt idx="125">
                  <c:v>412689.03854107799</c:v>
                </c:pt>
                <c:pt idx="126">
                  <c:v>4919057.2937693466</c:v>
                </c:pt>
                <c:pt idx="127">
                  <c:v>1775605.0906604088</c:v>
                </c:pt>
                <c:pt idx="128">
                  <c:v>161568.96493860858</c:v>
                </c:pt>
                <c:pt idx="129">
                  <c:v>2358237.1351614231</c:v>
                </c:pt>
                <c:pt idx="130">
                  <c:v>3276156.6260784864</c:v>
                </c:pt>
                <c:pt idx="131">
                  <c:v>1254047.6186171751</c:v>
                </c:pt>
                <c:pt idx="132">
                  <c:v>16990006.511580743</c:v>
                </c:pt>
                <c:pt idx="133">
                  <c:v>22013.608706295658</c:v>
                </c:pt>
                <c:pt idx="134">
                  <c:v>8976355.8739936948</c:v>
                </c:pt>
                <c:pt idx="135">
                  <c:v>2842289.3708049068</c:v>
                </c:pt>
                <c:pt idx="136">
                  <c:v>0</c:v>
                </c:pt>
                <c:pt idx="137">
                  <c:v>2695653.5659724837</c:v>
                </c:pt>
                <c:pt idx="138">
                  <c:v>11098180.49162324</c:v>
                </c:pt>
                <c:pt idx="139">
                  <c:v>38573.667815133958</c:v>
                </c:pt>
                <c:pt idx="140">
                  <c:v>1220188.736867974</c:v>
                </c:pt>
                <c:pt idx="141">
                  <c:v>8801474.1898583062</c:v>
                </c:pt>
                <c:pt idx="142">
                  <c:v>12311912.223357201</c:v>
                </c:pt>
                <c:pt idx="143">
                  <c:v>22287.623510399335</c:v>
                </c:pt>
                <c:pt idx="144">
                  <c:v>556309.2816032744</c:v>
                </c:pt>
                <c:pt idx="145">
                  <c:v>673820.15254188236</c:v>
                </c:pt>
                <c:pt idx="146">
                  <c:v>255641.00696832611</c:v>
                </c:pt>
                <c:pt idx="147">
                  <c:v>1718748.6227439339</c:v>
                </c:pt>
                <c:pt idx="148">
                  <c:v>278194.93148961989</c:v>
                </c:pt>
                <c:pt idx="149">
                  <c:v>0</c:v>
                </c:pt>
                <c:pt idx="150">
                  <c:v>0</c:v>
                </c:pt>
                <c:pt idx="151">
                  <c:v>4887168.4196961187</c:v>
                </c:pt>
                <c:pt idx="152">
                  <c:v>324849.39691448445</c:v>
                </c:pt>
                <c:pt idx="153">
                  <c:v>982376.93384540116</c:v>
                </c:pt>
                <c:pt idx="154">
                  <c:v>1653938.4735902608</c:v>
                </c:pt>
                <c:pt idx="155">
                  <c:v>190874.48947329831</c:v>
                </c:pt>
                <c:pt idx="156">
                  <c:v>5131207.5197720919</c:v>
                </c:pt>
                <c:pt idx="157">
                  <c:v>895014.65446185227</c:v>
                </c:pt>
                <c:pt idx="158">
                  <c:v>3.5462864029232621</c:v>
                </c:pt>
                <c:pt idx="159">
                  <c:v>520079.6756018931</c:v>
                </c:pt>
                <c:pt idx="160">
                  <c:v>0</c:v>
                </c:pt>
                <c:pt idx="161">
                  <c:v>1164350.4305712916</c:v>
                </c:pt>
                <c:pt idx="162">
                  <c:v>2461231.9657023442</c:v>
                </c:pt>
                <c:pt idx="163">
                  <c:v>6462085.2069286704</c:v>
                </c:pt>
                <c:pt idx="164">
                  <c:v>38427.764152214499</c:v>
                </c:pt>
                <c:pt idx="165">
                  <c:v>4132955.3223332805</c:v>
                </c:pt>
                <c:pt idx="166">
                  <c:v>1035814.9165052408</c:v>
                </c:pt>
                <c:pt idx="167">
                  <c:v>0</c:v>
                </c:pt>
                <c:pt idx="168">
                  <c:v>703760.5671934709</c:v>
                </c:pt>
                <c:pt idx="169">
                  <c:v>1339803.878102269</c:v>
                </c:pt>
                <c:pt idx="170">
                  <c:v>2417125.990350015</c:v>
                </c:pt>
                <c:pt idx="171">
                  <c:v>21131.779774228111</c:v>
                </c:pt>
                <c:pt idx="172">
                  <c:v>74635.078256486842</c:v>
                </c:pt>
                <c:pt idx="173">
                  <c:v>142862.03258084104</c:v>
                </c:pt>
                <c:pt idx="174">
                  <c:v>761307.0170971381</c:v>
                </c:pt>
                <c:pt idx="175">
                  <c:v>0</c:v>
                </c:pt>
                <c:pt idx="176">
                  <c:v>110030.23059701307</c:v>
                </c:pt>
                <c:pt idx="177">
                  <c:v>1390064.79374783</c:v>
                </c:pt>
                <c:pt idx="178">
                  <c:v>0</c:v>
                </c:pt>
                <c:pt idx="179">
                  <c:v>2768683.8437251337</c:v>
                </c:pt>
                <c:pt idx="180">
                  <c:v>1527611.1146048428</c:v>
                </c:pt>
                <c:pt idx="181">
                  <c:v>2059244.5480755265</c:v>
                </c:pt>
                <c:pt idx="182">
                  <c:v>5340849.9229864404</c:v>
                </c:pt>
                <c:pt idx="183">
                  <c:v>34936.449850758989</c:v>
                </c:pt>
                <c:pt idx="184">
                  <c:v>254085.46986524016</c:v>
                </c:pt>
                <c:pt idx="185">
                  <c:v>109316.78732784325</c:v>
                </c:pt>
                <c:pt idx="186">
                  <c:v>71225.812716480927</c:v>
                </c:pt>
                <c:pt idx="187">
                  <c:v>1657182.7503443481</c:v>
                </c:pt>
                <c:pt idx="188">
                  <c:v>14037584.318153702</c:v>
                </c:pt>
                <c:pt idx="189">
                  <c:v>688093.92499070161</c:v>
                </c:pt>
                <c:pt idx="190">
                  <c:v>414216.68450863403</c:v>
                </c:pt>
                <c:pt idx="191">
                  <c:v>0</c:v>
                </c:pt>
                <c:pt idx="192">
                  <c:v>6845400.5371346865</c:v>
                </c:pt>
                <c:pt idx="193">
                  <c:v>5257502.4629495274</c:v>
                </c:pt>
                <c:pt idx="194">
                  <c:v>861242.13238880434</c:v>
                </c:pt>
                <c:pt idx="195">
                  <c:v>418727.55522501701</c:v>
                </c:pt>
                <c:pt idx="196">
                  <c:v>0</c:v>
                </c:pt>
                <c:pt idx="197">
                  <c:v>1311939.4577782578</c:v>
                </c:pt>
                <c:pt idx="198">
                  <c:v>37580.462817175605</c:v>
                </c:pt>
                <c:pt idx="199">
                  <c:v>3190839.0308995536</c:v>
                </c:pt>
                <c:pt idx="200">
                  <c:v>0</c:v>
                </c:pt>
                <c:pt idx="201">
                  <c:v>3995823.2460915074</c:v>
                </c:pt>
                <c:pt idx="202">
                  <c:v>0</c:v>
                </c:pt>
                <c:pt idx="203">
                  <c:v>33949.00611294659</c:v>
                </c:pt>
                <c:pt idx="204">
                  <c:v>9015562.8622128163</c:v>
                </c:pt>
                <c:pt idx="205">
                  <c:v>3613714.7549818037</c:v>
                </c:pt>
                <c:pt idx="206">
                  <c:v>747251.85203713016</c:v>
                </c:pt>
                <c:pt idx="207">
                  <c:v>426824.63985740556</c:v>
                </c:pt>
                <c:pt idx="208">
                  <c:v>53942.419744230137</c:v>
                </c:pt>
                <c:pt idx="209">
                  <c:v>2300921.5826664702</c:v>
                </c:pt>
                <c:pt idx="210">
                  <c:v>1030271.7087285235</c:v>
                </c:pt>
                <c:pt idx="211">
                  <c:v>8259501.0790709807</c:v>
                </c:pt>
                <c:pt idx="212">
                  <c:v>0</c:v>
                </c:pt>
                <c:pt idx="213">
                  <c:v>281844.3136460018</c:v>
                </c:pt>
                <c:pt idx="214">
                  <c:v>6009799.3932480616</c:v>
                </c:pt>
                <c:pt idx="215">
                  <c:v>3823230.5130979726</c:v>
                </c:pt>
                <c:pt idx="216">
                  <c:v>2512141.5546439555</c:v>
                </c:pt>
                <c:pt idx="217">
                  <c:v>0</c:v>
                </c:pt>
                <c:pt idx="218">
                  <c:v>4392067.1221242007</c:v>
                </c:pt>
                <c:pt idx="219">
                  <c:v>295.21019995720428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-253160282.13774022</c:v>
                </c:pt>
                <c:pt idx="1">
                  <c:v>-262025611.90015042</c:v>
                </c:pt>
                <c:pt idx="2">
                  <c:v>-267681243.8821007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-161364722.94022706</c:v>
                </c:pt>
                <c:pt idx="1">
                  <c:v>-167490598.1148932</c:v>
                </c:pt>
                <c:pt idx="2">
                  <c:v>-172764919.01950479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37628124999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3562213.831253391"/>
    </cacheField>
    <cacheField name="2019/20 Exit Combined Revenue" numFmtId="165">
      <sharedItems containsSemiMixedTypes="0" containsString="0" containsNumber="1" minValue="0" maxValue="32216345.344958834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7093190.20852413"/>
    </cacheField>
    <cacheField name="2020/21 Exit Combined Revenue" numFmtId="165">
      <sharedItems containsSemiMixedTypes="0" containsString="0" containsNumber="1" minValue="0" maxValue="36061194.011523202"/>
    </cacheField>
    <cacheField name="2021/22 Exit Capacity Revenue" numFmtId="165">
      <sharedItems containsSemiMixedTypes="0" containsString="0" containsNumber="1" minValue="0" maxValue="10502663.792643283"/>
    </cacheField>
    <cacheField name="2021/22 Exit Revenue Recovery Revenue" numFmtId="165">
      <sharedItems containsSemiMixedTypes="0" containsString="0" containsNumber="1" minValue="0" maxValue="29523660.000607241"/>
    </cacheField>
    <cacheField name="2021/22 Exit Combined Revenue" numFmtId="165">
      <sharedItems containsSemiMixedTypes="0" containsString="0" containsNumber="1" minValue="0" maxValue="38761904.8923647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37628587961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19696059.95536049"/>
    </cacheField>
    <cacheField name="2019/20 Entry Combined Revenue" numFmtId="165">
      <sharedItems containsSemiMixedTypes="0" containsString="0" containsNumber="1" minValue="0" maxValue="191377274.32675314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25580359.52831684"/>
    </cacheField>
    <cacheField name="2020/21 Entry Combined Revenue" numFmtId="165">
      <sharedItems containsSemiMixedTypes="0" containsString="0" containsNumber="1" minValue="0" maxValue="195154414.96554798"/>
    </cacheField>
    <cacheField name="2021/22 Entry Capacity Revenue" numFmtId="165">
      <sharedItems containsSemiMixedTypes="0" containsString="0" containsNumber="1" minValue="0" maxValue="70802582.236268923"/>
    </cacheField>
    <cacheField name="2021/22 Entry Revenue Recovery Revenue" numFmtId="165">
      <sharedItems containsSemiMixedTypes="0" containsString="0" containsNumber="1" minValue="0" maxValue="127676929.51726264"/>
    </cacheField>
    <cacheField name="2021/22 Entry Combined Revenue" numFmtId="165">
      <sharedItems containsSemiMixedTypes="0" containsString="0" containsNumber="1" minValue="0" maxValue="198479511.753531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37629166669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1.2271140642186873E-3" maxValue="1.8578890556739648E-2"/>
    </cacheField>
    <cacheField name="2019/20 Exit Interruptible Price" numFmtId="164">
      <sharedItems containsSemiMixedTypes="0" containsString="0" containsNumber="1" minValue="1.1044026577968185E-3" maxValue="1.6721001501065685E-2"/>
    </cacheField>
    <cacheField name="2019/20 Exit Revenue Recovery Price" numFmtId="164">
      <sharedItems containsSemiMixedTypes="0" containsString="0" containsNumber="1" minValue="0" maxValue="2.6720620577233897E-2"/>
    </cacheField>
    <cacheField name="2019/20 Exit Combined Price" numFmtId="164">
      <sharedItems containsSemiMixedTypes="0" containsString="0" containsNumber="1" minValue="1.2271140642186873E-3" maxValue="3.9860131078628437E-2"/>
    </cacheField>
    <cacheField name="2020/21 Exit Firm Price" numFmtId="164">
      <sharedItems containsSemiMixedTypes="0" containsString="0" containsNumber="1" minValue="1.2751035288054656E-3" maxValue="1.9305466053209059E-2"/>
    </cacheField>
    <cacheField name="2020/21 Exit Interruptible Price" numFmtId="164">
      <sharedItems containsSemiMixedTypes="0" containsString="0" containsNumber="1" minValue="1.1475931759249191E-3" maxValue="1.7374919447888153E-2"/>
    </cacheField>
    <cacheField name="2020/21 Exit Revenue Recovery Price" numFmtId="164">
      <sharedItems containsSemiMixedTypes="0" containsString="0" containsNumber="1" minValue="0" maxValue="3.072490815054672E-2"/>
    </cacheField>
    <cacheField name="2020/21 Exit Combined Price" numFmtId="164">
      <sharedItems containsSemiMixedTypes="0" containsString="0" containsNumber="1" minValue="1.2751035288054656E-3" maxValue="4.3277273066686869E-2"/>
    </cacheField>
    <cacheField name="2021/22 Exit Firm Price" numFmtId="164">
      <sharedItems containsSemiMixedTypes="0" containsString="0" containsNumber="1" minValue="1.3135273936335354E-3" maxValue="1.9887215378902097E-2"/>
    </cacheField>
    <cacheField name="2021/22 Exit Interruptible Price" numFmtId="164">
      <sharedItems containsSemiMixedTypes="0" containsString="0" containsNumber="1" minValue="1.1821746542701817E-3" maxValue="1.7898493841011887E-2"/>
    </cacheField>
    <cacheField name="2021/22 Exit Revenue Recovery Price" numFmtId="164">
      <sharedItems containsSemiMixedTypes="0" containsString="0" containsNumber="1" minValue="0" maxValue="3.3481171276065883E-2"/>
    </cacheField>
    <cacheField name="2021/22 Exit Combined Price" numFmtId="164">
      <sharedItems containsSemiMixedTypes="0" containsString="0" containsNumber="1" minValue="1.3135273936335354E-3" maxValue="4.641178812384503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37629513892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1.2937150119505063E-3" maxValue="2.4216311037351709E-2"/>
    </cacheField>
    <cacheField name="2019/20 Entry Interruptible Price" numFmtId="164">
      <sharedItems containsSemiMixedTypes="0" containsString="0" containsNumber="1" minValue="1.1643435107554557E-3" maxValue="2.1794679933616536E-2"/>
    </cacheField>
    <cacheField name="2019/20 Entry Revenue Recovery Price" numFmtId="164">
      <sharedItems containsSemiMixedTypes="0" containsString="0" containsNumber="1" minValue="0" maxValue="3.6182358288218766E-2"/>
    </cacheField>
    <cacheField name="2019/20 Entry Combined Price" numFmtId="164">
      <sharedItems containsSemiMixedTypes="0" containsString="0" containsNumber="1" minValue="1.2937150119505063E-3" maxValue="6.025948701400792E-2"/>
    </cacheField>
    <cacheField name="2020/21 Entry Firm Price" numFmtId="164">
      <sharedItems containsSemiMixedTypes="0" containsString="0" containsNumber="1" minValue="1.2291934444286195E-3" maxValue="2.3008568734530475E-2"/>
    </cacheField>
    <cacheField name="2020/21 Entry Interruptible Price" numFmtId="164">
      <sharedItems containsSemiMixedTypes="0" containsString="0" containsNumber="1" minValue="1.1062740999857575E-3" maxValue="2.0707711861077428E-2"/>
    </cacheField>
    <cacheField name="2020/21 Entry Revenue Recovery Price" numFmtId="164">
      <sharedItems containsSemiMixedTypes="0" containsString="0" containsNumber="1" minValue="0" maxValue="4.1395772032117119E-2"/>
    </cacheField>
    <cacheField name="2020/21 Entry Combined Price" numFmtId="164">
      <sharedItems containsSemiMixedTypes="0" containsString="0" containsNumber="1" minValue="1.2291934444286195E-3" maxValue="6.0823639668184645E-2"/>
    </cacheField>
    <cacheField name="2021/22 Entry Firm Price" numFmtId="164">
      <sharedItems containsSemiMixedTypes="0" containsString="0" containsNumber="1" minValue="1.2169603718408478E-3" maxValue="2.2779584848596171E-2"/>
    </cacheField>
    <cacheField name="2021/22 Entry Interruptible Price" numFmtId="164">
      <sharedItems containsSemiMixedTypes="0" containsString="0" containsNumber="1" minValue="1.0952643346567631E-3" maxValue="2.0501626363736553E-2"/>
    </cacheField>
    <cacheField name="2021/22 Entry Revenue Recovery Price" numFmtId="164">
      <sharedItems containsSemiMixedTypes="0" containsString="0" containsNumber="1" minValue="0" maxValue="4.4679968387516686E-2"/>
    </cacheField>
    <cacheField name="2021/22 Entry Combined Price" numFmtId="164">
      <sharedItems containsSemiMixedTypes="0" containsString="0" containsNumber="1" minValue="1.2169603718408478E-3" maxValue="6.122598016408154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74379.22194902867"/>
    <n v="2077500.3049759166"/>
    <n v="1454010.1671352535"/>
    <n v="707961.78694209014"/>
    <n v="2161971.9540773435"/>
    <n v="1497825.1898832361"/>
    <n v="726495.15592710185"/>
    <n v="2224320.3458103379"/>
  </r>
  <r>
    <x v="1"/>
    <x v="1"/>
    <n v="1193412.3014342757"/>
    <n v="1824825.3658799997"/>
    <n v="3018237.6673142752"/>
    <n v="1119117.3648806934"/>
    <n v="1922502.3525611875"/>
    <n v="3041619.7174418811"/>
    <n v="1159706.0627468028"/>
    <n v="2018238.6358019537"/>
    <n v="3177944.6985487565"/>
    <n v="1194652.5498269701"/>
    <n v="2071073.0712574138"/>
    <n v="3265725.6210843837"/>
  </r>
  <r>
    <x v="2"/>
    <x v="2"/>
    <n v="4220562.8636541953"/>
    <n v="1414627.4119999998"/>
    <n v="5635190.2756541949"/>
    <n v="2491234.1195818377"/>
    <n v="1490347.8318628252"/>
    <n v="3981581.9514446631"/>
    <n v="2581587.4213592876"/>
    <n v="1564563.7941831832"/>
    <n v="4146151.215542471"/>
    <n v="2659380.7643148047"/>
    <n v="1605521.7083432577"/>
    <n v="4264902.4726580624"/>
  </r>
  <r>
    <x v="3"/>
    <x v="3"/>
    <n v="4452439.1187825594"/>
    <n v="1050730.4720000001"/>
    <n v="5503169.5907825595"/>
    <n v="2632309.9228736181"/>
    <n v="1106972.6682331553"/>
    <n v="3739282.5911067734"/>
    <n v="2727779.8311266"/>
    <n v="1162097.411651321"/>
    <n v="3889877.2427779213"/>
    <n v="2809978.5241300864"/>
    <n v="1192519.3645362197"/>
    <n v="4002497.8886663062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4141.75780300878"/>
    <n v="526413.38287043548"/>
    <n v="396136.0399890042"/>
    <n v="151319.6924013549"/>
    <n v="547455.73239035904"/>
    <n v="408073.17082599888"/>
    <n v="155281.013119082"/>
    <n v="563354.18394508085"/>
  </r>
  <r>
    <x v="6"/>
    <x v="3"/>
    <n v="4016067.8450834863"/>
    <n v="2671070.1995999999"/>
    <n v="6687138.0446834862"/>
    <n v="2136435.6283318638"/>
    <n v="2814043.9291354995"/>
    <n v="4950479.5574673638"/>
    <n v="2213920.9242891804"/>
    <n v="2954176.9730783417"/>
    <n v="5168097.8973675221"/>
    <n v="2280635.035271694"/>
    <n v="3031512.8588548498"/>
    <n v="5312147.8941265438"/>
  </r>
  <r>
    <x v="7"/>
    <x v="4"/>
    <n v="22740.786907509999"/>
    <n v="111947.02639999999"/>
    <n v="134687.81330750999"/>
    <n v="144542.85513300862"/>
    <n v="117939.18784795217"/>
    <n v="262482.0429809608"/>
    <n v="149785.20634638998"/>
    <n v="123812.29353125879"/>
    <n v="273597.49987764878"/>
    <n v="154298.82143087641"/>
    <n v="127053.51214392822"/>
    <n v="281352.33357480465"/>
  </r>
  <r>
    <x v="8"/>
    <x v="5"/>
    <n v="649020.96710408409"/>
    <n v="243200.56639999998"/>
    <n v="892221.5335040841"/>
    <n v="297133.46564761346"/>
    <n v="256218.30438702897"/>
    <n v="553351.77003464242"/>
    <n v="307910.04801649362"/>
    <n v="268977.39834995026"/>
    <n v="576887.44636644388"/>
    <n v="317188.58407016896"/>
    <n v="276018.81988455052"/>
    <n v="593207.40395471943"/>
  </r>
  <r>
    <x v="9"/>
    <x v="3"/>
    <n v="1237944.3168257403"/>
    <n v="2378.6509999999998"/>
    <n v="1240322.9678257403"/>
    <n v="566753.16173292336"/>
    <n v="2505.9724776550142"/>
    <n v="569259.1342105784"/>
    <n v="587308.44357210037"/>
    <n v="2630.764257802763"/>
    <n v="589939.20782990311"/>
    <n v="605006.34788998682"/>
    <n v="2699.6336877659755"/>
    <n v="607705.98157775274"/>
  </r>
  <r>
    <x v="10"/>
    <x v="3"/>
    <n v="3482875.2893804931"/>
    <n v="1280964.1129999999"/>
    <n v="4763839.4023804925"/>
    <n v="2140751.5888361167"/>
    <n v="1349529.9697356897"/>
    <n v="3490281.5585718062"/>
    <n v="2218393.4181673294"/>
    <n v="1416733.5199692682"/>
    <n v="3635126.9381365976"/>
    <n v="2285242.3029123927"/>
    <n v="1453821.4611029788"/>
    <n v="3739063.7640153714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85423.13843015529"/>
    <n v="1624612.594169142"/>
    <n v="1180506.1380479743"/>
    <n v="509596.11642961489"/>
    <n v="1690102.2544775892"/>
    <n v="1216079.4128859441"/>
    <n v="522936.57213402935"/>
    <n v="1739015.9850199735"/>
  </r>
  <r>
    <x v="13"/>
    <x v="8"/>
    <n v="875.73869547799995"/>
    <n v="67535.356899999999"/>
    <n v="68411.095595477993"/>
    <n v="93635.538329168499"/>
    <n v="71150.305639628801"/>
    <n v="164785.8439687973"/>
    <n v="97031.557990768735"/>
    <n v="74693.430465618192"/>
    <n v="171724.98845638693"/>
    <n v="99955.498976005489"/>
    <n v="76648.791521975392"/>
    <n v="176604.2904979809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29017.573219169961"/>
    <n v="39675.395809430163"/>
    <n v="11044.365730954638"/>
    <n v="33366.076560002381"/>
    <n v="44410.44229095702"/>
    <n v="11377.17573921767"/>
    <n v="36359.273025064802"/>
    <n v="47736.448764282468"/>
  </r>
  <r>
    <x v="16"/>
    <x v="1"/>
    <n v="2213.5104443606001"/>
    <n v="859698.34601199988"/>
    <n v="861911.85645636043"/>
    <n v="421224.86429946905"/>
    <n v="905715.21176986839"/>
    <n v="1326940.0760693373"/>
    <n v="436502.05442024482"/>
    <n v="950817.7875529119"/>
    <n v="1387319.8419731567"/>
    <n v="449655.57141500257"/>
    <n v="975708.75938113034"/>
    <n v="1425364.3307961328"/>
  </r>
  <r>
    <x v="17"/>
    <x v="9"/>
    <n v="38975.511378231997"/>
    <n v="17812337.779192001"/>
    <n v="17851313.290570233"/>
    <n v="8654131.5137054436"/>
    <n v="23562213.831253391"/>
    <n v="32216345.344958834"/>
    <n v="8968003.8029990755"/>
    <n v="27093190.20852413"/>
    <n v="36061194.011523202"/>
    <n v="9238244.8917574659"/>
    <n v="29523660.000607241"/>
    <n v="38761904.892364711"/>
  </r>
  <r>
    <x v="18"/>
    <x v="4"/>
    <n v="12369.339989369"/>
    <n v="34688.486360000003"/>
    <n v="47057.826349369003"/>
    <n v="39304.912375564891"/>
    <n v="36545.248592446464"/>
    <n v="75850.160968011362"/>
    <n v="40730.442228938031"/>
    <n v="38365.119588021385"/>
    <n v="79095.561816959409"/>
    <n v="41957.81002397374"/>
    <n v="39369.460402163466"/>
    <n v="81327.270426137198"/>
  </r>
  <r>
    <x v="19"/>
    <x v="0"/>
    <n v="5297.5110719695003"/>
    <n v="379007.65100000001"/>
    <n v="384305.16207196953"/>
    <n v="875959.80327760754"/>
    <n v="399294.70200827153"/>
    <n v="1275254.5052858791"/>
    <n v="907729.54335476353"/>
    <n v="419178.67803413933"/>
    <n v="1326908.221388903"/>
    <n v="935082.99073090195"/>
    <n v="430152.1419328223"/>
    <n v="1365235.1326637242"/>
  </r>
  <r>
    <x v="20"/>
    <x v="1"/>
    <n v="119.71401750000001"/>
    <n v="371.96280000000002"/>
    <n v="491.67681750000003"/>
    <n v="220.84032289331964"/>
    <n v="391.87276297006014"/>
    <n v="612.71308586337977"/>
    <n v="228.84986811517092"/>
    <n v="411.38714316317839"/>
    <n v="640.23701127834931"/>
    <n v="235.74601121236444"/>
    <n v="422.15663646148931"/>
    <n v="657.90264767385372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65665.400623655471"/>
    <n v="0"/>
    <n v="65665.400623655471"/>
    <n v="68046.985602863366"/>
    <n v="0"/>
    <n v="68046.985602863366"/>
    <n v="70097.507868464367"/>
    <n v="0"/>
    <n v="70097.507868464367"/>
  </r>
  <r>
    <x v="25"/>
    <x v="0"/>
    <n v="7466.3077056770007"/>
    <n v="532857.37559999991"/>
    <n v="540323.68330567691"/>
    <n v="1058788.5568417457"/>
    <n v="561379.50366366503"/>
    <n v="1620168.0605054107"/>
    <n v="1097189.2198877749"/>
    <n v="589334.93742253992"/>
    <n v="1686524.1573103149"/>
    <n v="1130251.8295687924"/>
    <n v="604762.83487755351"/>
    <n v="1735014.664446346"/>
  </r>
  <r>
    <x v="26"/>
    <x v="10"/>
    <n v="5545.9844501380003"/>
    <n v="1390109.0196400001"/>
    <n v="1395655.004090138"/>
    <n v="698280.65291333362"/>
    <n v="1464517.0494359341"/>
    <n v="2162797.7023492679"/>
    <n v="723606.23835795769"/>
    <n v="1537446.6970220311"/>
    <n v="2261052.9353799885"/>
    <n v="745411.32921004039"/>
    <n v="1577694.7265855637"/>
    <n v="2323106.0557956044"/>
  </r>
  <r>
    <x v="27"/>
    <x v="11"/>
    <n v="159781.75570375202"/>
    <n v="1934599.6317999999"/>
    <n v="2094381.3875037518"/>
    <n v="1957158.6004162503"/>
    <n v="2038152.4791036281"/>
    <n v="3995311.0795198781"/>
    <n v="2028141.7891337452"/>
    <n v="2139647.8779349406"/>
    <n v="4167789.6670686859"/>
    <n v="2089257.646942436"/>
    <n v="2195660.6237514168"/>
    <n v="4284918.2706938526"/>
  </r>
  <r>
    <x v="28"/>
    <x v="10"/>
    <n v="2694.3622464000005"/>
    <n v="84418.223999999987"/>
    <n v="87112.586246399995"/>
    <n v="41920.922853115771"/>
    <n v="88936.857889835868"/>
    <n v="130857.78074295164"/>
    <n v="43441.331458458939"/>
    <n v="93365.712921478334"/>
    <n v="136807.04437993729"/>
    <n v="44750.388966499035"/>
    <n v="95809.886095847673"/>
    <n v="140560.27506234671"/>
  </r>
  <r>
    <x v="29"/>
    <x v="2"/>
    <n v="467435.68567400001"/>
    <n v="472181.44379999995"/>
    <n v="939617.12947399996"/>
    <n v="355963.26009350602"/>
    <n v="497455.78591487696"/>
    <n v="853419.04600838292"/>
    <n v="368873.51032173913"/>
    <n v="522227.962633755"/>
    <n v="891101.47295549419"/>
    <n v="379989.11433276092"/>
    <n v="535899.10096960713"/>
    <n v="915888.21530236804"/>
  </r>
  <r>
    <x v="30"/>
    <x v="10"/>
    <n v="4874.1288381170007"/>
    <n v="1221707.4392600001"/>
    <n v="1226581.5680981171"/>
    <n v="841750.25907646201"/>
    <n v="1287101.4783303416"/>
    <n v="2128851.7374068038"/>
    <n v="872279.27061406407"/>
    <n v="1351196.2304251224"/>
    <n v="2223475.5010391865"/>
    <n v="898564.46238810045"/>
    <n v="1386568.50442566"/>
    <n v="2285132.9668137603"/>
  </r>
  <r>
    <x v="31"/>
    <x v="5"/>
    <n v="8515488.1532307807"/>
    <n v="3578771.6425999999"/>
    <n v="12094259.795830781"/>
    <n v="5521378.2892084373"/>
    <n v="3770331.6880735452"/>
    <n v="9291709.9772819821"/>
    <n v="5721630.3469620664"/>
    <n v="3958085.7066421942"/>
    <n v="9679716.0536042601"/>
    <n v="5894045.4850911302"/>
    <n v="4061702.4049280602"/>
    <n v="9955747.8900191896"/>
  </r>
  <r>
    <x v="32"/>
    <x v="2"/>
    <n v="700456.61228787666"/>
    <n v="762092.44979999994"/>
    <n v="1462549.0620878767"/>
    <n v="2004918.8382071161"/>
    <n v="802884.78832224058"/>
    <n v="2807803.6265293565"/>
    <n v="2077634.218670124"/>
    <n v="842866.64082927094"/>
    <n v="2920500.8594993949"/>
    <n v="2140241.4772784822"/>
    <n v="864931.61488262902"/>
    <n v="3005173.0921611111"/>
  </r>
  <r>
    <x v="33"/>
    <x v="1"/>
    <n v="2717.5566549669998"/>
    <n v="22456.665219999999"/>
    <n v="25174.221874966999"/>
    <n v="9261.3387976436097"/>
    <n v="23658.697716156166"/>
    <n v="32920.036513799772"/>
    <n v="9597.2335787359461"/>
    <n v="24836.847528375707"/>
    <n v="34434.081107111655"/>
    <n v="9886.4358257866006"/>
    <n v="25487.038637780202"/>
    <n v="35373.474463566803"/>
  </r>
  <r>
    <x v="34"/>
    <x v="1"/>
    <n v="87156.650511700005"/>
    <n v="967157.05240000004"/>
    <n v="1054313.7029117001"/>
    <n v="398864.61525148724"/>
    <n v="1018925.8343844258"/>
    <n v="1417790.4496359131"/>
    <n v="413330.83288510458"/>
    <n v="1069666.043961806"/>
    <n v="1482996.8768469105"/>
    <n v="425786.11019653117"/>
    <n v="1097668.2834175685"/>
    <n v="1523454.3936140998"/>
  </r>
  <r>
    <x v="35"/>
    <x v="12"/>
    <n v="7271956.8785118638"/>
    <n v="2908657.9939999999"/>
    <n v="10180614.872511864"/>
    <n v="3847048.7255418906"/>
    <n v="3064349.0280311168"/>
    <n v="6911397.7535730079"/>
    <n v="3986575.3768988424"/>
    <n v="3216946.701633608"/>
    <n v="7203522.0785324499"/>
    <n v="4106706.5113114137"/>
    <n v="3301161.5015368816"/>
    <n v="7407868.0128482953"/>
  </r>
  <r>
    <x v="36"/>
    <x v="12"/>
    <n v="5382889.9537260886"/>
    <n v="1175303.5689999999"/>
    <n v="6558193.5227260888"/>
    <n v="3043673.591867005"/>
    <n v="1238213.7593130355"/>
    <n v="4281887.3511800403"/>
    <n v="3154063.0395694049"/>
    <n v="1299874.013208841"/>
    <n v="4453937.0527782459"/>
    <n v="3249107.3157037194"/>
    <n v="1333902.7491733686"/>
    <n v="4583010.0648770882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8877.443614402437"/>
    <n v="150355.96045981615"/>
    <n v="84433.61968502494"/>
    <n v="72307.385035271771"/>
    <n v="156741.00472029671"/>
    <n v="86977.935433849911"/>
    <n v="74200.283030498758"/>
    <n v="161178.21846434867"/>
  </r>
  <r>
    <x v="39"/>
    <x v="0"/>
    <n v="19921.668079363"/>
    <n v="1423313.21"/>
    <n v="1443234.8780793629"/>
    <n v="2928923.015846557"/>
    <n v="1499498.5524748322"/>
    <n v="4428421.5683213891"/>
    <n v="3035150.633336849"/>
    <n v="1574170.2000531051"/>
    <n v="4609320.8333899546"/>
    <n v="3126611.6128052524"/>
    <n v="1615379.5953918118"/>
    <n v="4741991.2081970647"/>
  </r>
  <r>
    <x v="40"/>
    <x v="4"/>
    <n v="297931.31208777748"/>
    <n v="611115.01572000002"/>
    <n v="909046.32780777756"/>
    <n v="482407.47134310845"/>
    <n v="643826.02158787951"/>
    <n v="1126233.4929309878"/>
    <n v="499903.66228532162"/>
    <n v="675887.10607934895"/>
    <n v="1175790.7683646707"/>
    <n v="514967.71811512776"/>
    <n v="693580.80842349108"/>
    <n v="1208548.5265386188"/>
  </r>
  <r>
    <x v="41"/>
    <x v="0"/>
    <n v="7609.9840873825015"/>
    <n v="6214.2007399999993"/>
    <n v="13824.184827382502"/>
    <n v="1299152.3517701209"/>
    <n v="6546.8267623385791"/>
    <n v="1305699.1785324595"/>
    <n v="1346270.6469041295"/>
    <n v="6872.8439765242892"/>
    <n v="1353143.4908806537"/>
    <n v="1386839.05581372"/>
    <n v="7052.7646385469125"/>
    <n v="1393891.8204522668"/>
  </r>
  <r>
    <x v="42"/>
    <x v="1"/>
    <n v="1034736.8890673429"/>
    <n v="1440423.6543399999"/>
    <n v="2475160.5434073429"/>
    <n v="796201.85437665693"/>
    <n v="1517524.8634370067"/>
    <n v="2313726.7178136637"/>
    <n v="825078.89401688729"/>
    <n v="1593094.1806642979"/>
    <n v="2418173.0746811852"/>
    <n v="849941.7535259485"/>
    <n v="1634798.9771980995"/>
    <n v="2484740.7307240479"/>
  </r>
  <r>
    <x v="43"/>
    <x v="2"/>
    <n v="329543.98073586763"/>
    <n v="234253.23899999997"/>
    <n v="563797.21973586758"/>
    <n v="299479.20975641999"/>
    <n v="246792.05555398509"/>
    <n v="546271.26531040506"/>
    <n v="310340.8687239585"/>
    <n v="259081.74357471027"/>
    <n v="569422.61229866883"/>
    <n v="319692.65492883726"/>
    <n v="265864.11183174601"/>
    <n v="585556.76676058327"/>
  </r>
  <r>
    <x v="44"/>
    <x v="1"/>
    <n v="1083.3722111519999"/>
    <n v="3932.4067200000004"/>
    <n v="5015.778931152"/>
    <n v="1682.5442799687062"/>
    <n v="4142.8957048619686"/>
    <n v="5825.4399848306748"/>
    <n v="1743.5676217281116"/>
    <n v="4349.2025715917953"/>
    <n v="6092.7701933199069"/>
    <n v="1796.1081449894984"/>
    <n v="4463.0581179455512"/>
    <n v="6259.1662629350494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4428.28711725108"/>
    <n v="342099.92155238136"/>
    <n v="225566.25610874849"/>
    <n v="130624.53531572573"/>
    <n v="356190.79142447421"/>
    <n v="232363.45111189916"/>
    <n v="134044.08811667381"/>
    <n v="366407.53922857298"/>
  </r>
  <r>
    <x v="47"/>
    <x v="1"/>
    <n v="1205014.9057457279"/>
    <n v="2052683.9555200001"/>
    <n v="3257698.8612657283"/>
    <n v="1020328.4230272856"/>
    <n v="2162557.4739031284"/>
    <n v="3182885.8969304143"/>
    <n v="1057334.1950634234"/>
    <n v="2270247.9610279994"/>
    <n v="3327582.1560914228"/>
    <n v="1089195.8167054499"/>
    <n v="2329679.6195232118"/>
    <n v="3418875.4362286618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52.2563610029758"/>
    <n v="2976.7173884567992"/>
    <n v="1372.497230059339"/>
    <n v="1734.5350030824548"/>
    <n v="3107.0322331417938"/>
    <n v="1413.8559486679403"/>
    <n v="1779.942506456892"/>
    <n v="3193.7984551248323"/>
  </r>
  <r>
    <x v="50"/>
    <x v="7"/>
    <n v="625266.81653603399"/>
    <n v="169201.03375999999"/>
    <n v="794467.85029603401"/>
    <n v="341887.18703759718"/>
    <n v="178257.81663360319"/>
    <n v="520145.00367120036"/>
    <n v="354286.91933952813"/>
    <n v="187134.65405353144"/>
    <n v="541421.57339305955"/>
    <n v="364962.97221800155"/>
    <n v="192033.55630705136"/>
    <n v="556996.52852505294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5248.77429496241"/>
    <n v="442571.16743011918"/>
    <n v="318468.51252700656"/>
    <n v="141983.8583621518"/>
    <n v="460452.37088915834"/>
    <n v="328065.21648154559"/>
    <n v="145700.78106260917"/>
    <n v="473765.99754415476"/>
  </r>
  <r>
    <x v="53"/>
    <x v="11"/>
    <n v="1008.9745618565003"/>
    <n v="67217.055399999997"/>
    <n v="68226.029961856504"/>
    <n v="138790.35857238006"/>
    <n v="70814.96649210513"/>
    <n v="209605.32506448519"/>
    <n v="143824.07541710424"/>
    <n v="74341.392184506345"/>
    <n v="218165.46760161058"/>
    <n v="148158.05827261874"/>
    <n v="76287.53741102494"/>
    <n v="224445.59568364368"/>
  </r>
  <r>
    <x v="54"/>
    <x v="11"/>
    <n v="885.53333061000001"/>
    <n v="1769.62302"/>
    <n v="2655.1563506100001"/>
    <n v="6989.6054396855025"/>
    <n v="1864.3452040441198"/>
    <n v="8853.9506437296222"/>
    <n v="7243.1078803566388"/>
    <n v="1957.1853923929923"/>
    <n v="9200.2932727496318"/>
    <n v="7461.3710972976778"/>
    <n v="2008.4215462622146"/>
    <n v="9469.7926435598929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37551.0402019436"/>
    <n v="2568236.4385830946"/>
    <n v="1378947.3495264568"/>
    <n v="1299178.2921799913"/>
    <n v="2678125.641706448"/>
    <n v="1420500.4355043976"/>
    <n v="1333188.8152200698"/>
    <n v="2753689.2507244674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39479.55529515762"/>
    <n v="365138.08885505208"/>
    <n v="130215.97892980403"/>
    <n v="251405.09728763753"/>
    <n v="381621.07621744159"/>
    <n v="134139.89652537435"/>
    <n v="257986.50255368999"/>
    <n v="392126.39907906437"/>
  </r>
  <r>
    <x v="60"/>
    <x v="1"/>
    <n v="1456238.735848512"/>
    <n v="2772470.4585600002"/>
    <n v="4228709.1944085117"/>
    <n v="1695065.7202231325"/>
    <n v="2920871.8152696365"/>
    <n v="4615937.5354927685"/>
    <n v="1756543.1957233632"/>
    <n v="3066324.6471187593"/>
    <n v="4822867.8428421225"/>
    <n v="1809474.7238639593"/>
    <n v="3146596.3894091891"/>
    <n v="4956071.1132731484"/>
  </r>
  <r>
    <x v="61"/>
    <x v="13"/>
    <n v="3187652.4067565729"/>
    <n v="2421448.4975999999"/>
    <n v="5609100.9043565728"/>
    <n v="4675139.9884559941"/>
    <n v="2551060.7865738543"/>
    <n v="7226200.7750298483"/>
    <n v="4844700.2601737287"/>
    <n v="2678097.8628627229"/>
    <n v="7522798.1230364516"/>
    <n v="4990690.0592168057"/>
    <n v="2748206.4150273707"/>
    <n v="7738896.4742441764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107473.5253558368"/>
    <n v="5339122.9132599477"/>
    <n v="2312587.9432256836"/>
    <n v="3262218.7017091019"/>
    <n v="5574806.6449347856"/>
    <n v="2382275.2780390144"/>
    <n v="3347618.6541129262"/>
    <n v="5729893.9321519407"/>
  </r>
  <r>
    <x v="64"/>
    <x v="0"/>
    <n v="23835.662968646302"/>
    <n v="1161121.6540000001"/>
    <n v="1184957.3169686464"/>
    <n v="3559821.9336082409"/>
    <n v="1223272.7323736304"/>
    <n v="4783094.6659818711"/>
    <n v="3688931.3027008893"/>
    <n v="1284188.956809564"/>
    <n v="4973120.2595104538"/>
    <n v="3800093.2550701997"/>
    <n v="1317807.0817168846"/>
    <n v="5117900.3367870841"/>
  </r>
  <r>
    <x v="65"/>
    <x v="13"/>
    <n v="954651.89832215116"/>
    <n v="1025988.2797999999"/>
    <n v="1980640.1781221512"/>
    <n v="2135840.1905546584"/>
    <n v="1080906.1066862738"/>
    <n v="3216746.2972409325"/>
    <n v="2213303.8908824231"/>
    <n v="1134732.7941015225"/>
    <n v="3348036.6849839455"/>
    <n v="2279999.4082310237"/>
    <n v="1164438.3826804117"/>
    <n v="3444437.7909114351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31854.0071109288"/>
    <n v="1437991.6308138906"/>
    <n v="420867.62237677968"/>
    <n v="1083238.0105459762"/>
    <n v="1504105.632922756"/>
    <n v="433550.01268266013"/>
    <n v="1111595.5435630525"/>
    <n v="1545145.5562457126"/>
  </r>
  <r>
    <x v="69"/>
    <x v="7"/>
    <n v="2279744.3130823122"/>
    <n v="335511.55659999995"/>
    <n v="2615255.869682312"/>
    <n v="1228166.6751393455"/>
    <n v="353470.40266722301"/>
    <n v="1581637.0778065685"/>
    <n v="1272710.4269126633"/>
    <n v="371072.43188809487"/>
    <n v="1643782.8588007581"/>
    <n v="1311062.178205187"/>
    <n v="380786.54701011651"/>
    <n v="1691848.7252153035"/>
  </r>
  <r>
    <x v="70"/>
    <x v="5"/>
    <n v="1548040.6762452256"/>
    <n v="287203.27679999999"/>
    <n v="1835243.9530452257"/>
    <n v="680095.25899886363"/>
    <n v="302576.33724036644"/>
    <n v="982671.59623923013"/>
    <n v="704761.28765138192"/>
    <n v="317643.95673399477"/>
    <n v="1022405.2443853767"/>
    <n v="725998.50630933826"/>
    <n v="325959.39517232927"/>
    <n v="1051957.9014816675"/>
  </r>
  <r>
    <x v="71"/>
    <x v="11"/>
    <n v="21324.717333507506"/>
    <n v="1544578.12674"/>
    <n v="1565902.8440735075"/>
    <n v="2162578.006532778"/>
    <n v="1627254.3871288302"/>
    <n v="3789832.393661608"/>
    <n v="2241011.4470936875"/>
    <n v="1708287.9872715827"/>
    <n v="3949299.4343652702"/>
    <n v="2308541.9016615241"/>
    <n v="1753008.383463471"/>
    <n v="4061550.2851249948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99898.4191927166"/>
    <n v="925917.36542112508"/>
    <n v="337843.16138434329"/>
    <n v="629772.00811135164"/>
    <n v="967615.16949569492"/>
    <n v="348023.699413503"/>
    <n v="646258.48692707089"/>
    <n v="994282.18634057394"/>
  </r>
  <r>
    <x v="74"/>
    <x v="7"/>
    <n v="367860.22896444297"/>
    <n v="163041.51644000001"/>
    <n v="530901.74540444301"/>
    <n v="218412.02853744166"/>
    <n v="171768.60031748147"/>
    <n v="390180.62885492312"/>
    <n v="226333.50318775713"/>
    <n v="180322.28939357374"/>
    <n v="406655.79258133087"/>
    <n v="233153.81835126146"/>
    <n v="185042.85424212049"/>
    <n v="418196.67259338195"/>
  </r>
  <r>
    <x v="75"/>
    <x v="14"/>
    <n v="6663819.832018394"/>
    <n v="4703637.5891999993"/>
    <n v="11367457.421218393"/>
    <n v="6876402.9637432387"/>
    <n v="4955408.0625525899"/>
    <n v="11831811.02629583"/>
    <n v="7125799.7214557296"/>
    <n v="5202176.2130404655"/>
    <n v="12327975.934496194"/>
    <n v="7340527.983987961"/>
    <n v="5338361.3194397409"/>
    <n v="12678889.303427702"/>
  </r>
  <r>
    <x v="76"/>
    <x v="14"/>
    <n v="3048449.7790911468"/>
    <n v="688675.57"/>
    <n v="3737125.3490911466"/>
    <n v="3599774.6722920458"/>
    <n v="725538.1409266761"/>
    <n v="4325312.8132187221"/>
    <n v="3730333.0669205748"/>
    <n v="761668.30475674837"/>
    <n v="4492001.3716773232"/>
    <n v="3842742.6166465585"/>
    <n v="781607.62916183798"/>
    <n v="4624350.2458083965"/>
  </r>
  <r>
    <x v="77"/>
    <x v="10"/>
    <n v="17.375204"/>
    <n v="22.22"/>
    <n v="39.595203999999995"/>
    <n v="11.231617175466347"/>
    <n v="23.409364574077667"/>
    <n v="34.640981749544011"/>
    <n v="11.638970979802503"/>
    <n v="24.575098157895965"/>
    <n v="36.214069137698466"/>
    <n v="11.989698773713254"/>
    <n v="25.218437064605094"/>
    <n v="37.208135838318348"/>
  </r>
  <r>
    <x v="78"/>
    <x v="7"/>
    <n v="1401379.318436824"/>
    <n v="615933.28939999989"/>
    <n v="2017312.6078368239"/>
    <n v="904185.03672252549"/>
    <n v="648902.2018395809"/>
    <n v="1553087.2385621064"/>
    <n v="936978.46341955441"/>
    <n v="681216.06866429967"/>
    <n v="1618194.5320838541"/>
    <n v="965213.29534647486"/>
    <n v="699049.27519032836"/>
    <n v="1664262.5705368032"/>
  </r>
  <r>
    <x v="79"/>
    <x v="4"/>
    <n v="5972.549703754501"/>
    <n v="658025.34643999988"/>
    <n v="663997.89614375436"/>
    <n v="529947.94631978124"/>
    <n v="693247.31025192258"/>
    <n v="1223195.2565717038"/>
    <n v="549168.35854190041"/>
    <n v="727769.4635079432"/>
    <n v="1276937.8220498436"/>
    <n v="565716.95267545653"/>
    <n v="746821.36751179572"/>
    <n v="1312538.3201872522"/>
  </r>
  <r>
    <x v="80"/>
    <x v="6"/>
    <n v="6870.7571365509993"/>
    <n v="0"/>
    <n v="6870.7571365509993"/>
    <n v="176397.21173256097"/>
    <n v="0"/>
    <n v="176397.21173256097"/>
    <n v="182794.87238560634"/>
    <n v="0"/>
    <n v="182794.87238560634"/>
    <n v="188303.19803065315"/>
    <n v="0"/>
    <n v="188303.19803065315"/>
  </r>
  <r>
    <x v="81"/>
    <x v="13"/>
    <n v="3018347.7171727549"/>
    <n v="2634904.39432"/>
    <n v="5653252.1114927549"/>
    <n v="3745289.9161651833"/>
    <n v="2775942.2855299818"/>
    <n v="6521232.2016951647"/>
    <n v="3881125.9290791824"/>
    <n v="2914177.953514195"/>
    <n v="6795303.8825933775"/>
    <n v="3998079.4585069926"/>
    <n v="2990466.7254460095"/>
    <n v="6988546.1839530021"/>
  </r>
  <r>
    <x v="82"/>
    <x v="0"/>
    <n v="45905.626119868"/>
    <n v="4075066.2303999998"/>
    <n v="4120971.8565198677"/>
    <n v="6684811.5311482418"/>
    <n v="4293191.3164242115"/>
    <n v="10978002.847572453"/>
    <n v="6927259.5567479366"/>
    <n v="4506982.5657968977"/>
    <n v="11434242.122544834"/>
    <n v="7136005.0262917234"/>
    <n v="4624968.5538001768"/>
    <n v="11760973.580091901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1626.00995342748"/>
    <n v="156319.92156209782"/>
    <n v="46314.892331217095"/>
    <n v="117184.73360944848"/>
    <n v="163499.62594066557"/>
    <n v="47710.541486175076"/>
    <n v="120252.45272572314"/>
    <n v="167962.99421189821"/>
  </r>
  <r>
    <x v="85"/>
    <x v="2"/>
    <n v="210646.03282109756"/>
    <n v="386090.27600000001"/>
    <n v="596736.3088210976"/>
    <n v="392491.89902435144"/>
    <n v="406756.4369662588"/>
    <n v="799248.3359906103"/>
    <n v="406726.98785803519"/>
    <n v="427011.99057196872"/>
    <n v="833738.97843000386"/>
    <n v="418983.26544674643"/>
    <n v="438190.51874716522"/>
    <n v="857173.78419391159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397006.9888041602"/>
    <n v="3836361.9458580501"/>
    <n v="1491558.1890894992"/>
    <n v="2516372.5332491556"/>
    <n v="4007930.722338655"/>
    <n v="1536504.6808417931"/>
    <n v="2582247.3608495193"/>
    <n v="4118752.0416913126"/>
  </r>
  <r>
    <x v="88"/>
    <x v="8"/>
    <n v="603589.62656422507"/>
    <n v="662482.4118"/>
    <n v="1266072.0383642251"/>
    <n v="815224.10926248576"/>
    <n v="697942.94787310762"/>
    <n v="1513167.0571355934"/>
    <n v="844791.057379273"/>
    <n v="732698.93329723913"/>
    <n v="1577489.990676512"/>
    <n v="870247.92159728066"/>
    <n v="751879.88336571085"/>
    <n v="1622127.8049629915"/>
  </r>
  <r>
    <x v="89"/>
    <x v="11"/>
    <n v="639.96196658600002"/>
    <n v="53567.26496"/>
    <n v="54207.226926586001"/>
    <n v="80474.709861358424"/>
    <n v="56434.547015520075"/>
    <n v="136909.2568768785"/>
    <n v="83393.40613659106"/>
    <n v="59244.860235914544"/>
    <n v="142638.2663725056"/>
    <n v="85906.376175930971"/>
    <n v="60795.801085363899"/>
    <n v="146702.17726129486"/>
  </r>
  <r>
    <x v="90"/>
    <x v="12"/>
    <n v="5458224.7736063357"/>
    <n v="2721972.22"/>
    <n v="8180196.9936063364"/>
    <n v="3989055.7693072986"/>
    <n v="2867670.5696890885"/>
    <n v="6856726.3389963871"/>
    <n v="4133732.8018263448"/>
    <n v="3010474.0994404135"/>
    <n v="7144206.9012667583"/>
    <n v="4258298.3659743266"/>
    <n v="3089283.7588511892"/>
    <n v="7347582.1248255158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12014.849293919946"/>
    <n v="0"/>
    <n v="12014.849293919946"/>
    <n v="12450.609745148167"/>
    <n v="0"/>
    <n v="12450.609745148167"/>
    <n v="12825.795394836387"/>
    <n v="0"/>
    <n v="12825.795394836387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22207.380876391097"/>
    <n v="0"/>
    <n v="22207.380876391097"/>
    <n v="23012.809065672693"/>
    <n v="0"/>
    <n v="23012.809065672693"/>
    <n v="23706.275160682213"/>
    <n v="0"/>
    <n v="23706.275160682213"/>
  </r>
  <r>
    <x v="95"/>
    <x v="6"/>
    <n v="154566.42903239999"/>
    <n v="0"/>
    <n v="154566.42903239999"/>
    <n v="19285.03188240973"/>
    <n v="0"/>
    <n v="19285.03188240973"/>
    <n v="19984.470884052658"/>
    <n v="0"/>
    <n v="19984.470884052658"/>
    <n v="20586.681285453313"/>
    <n v="0"/>
    <n v="20586.681285453313"/>
  </r>
  <r>
    <x v="96"/>
    <x v="6"/>
    <n v="1477724.8293547737"/>
    <n v="0"/>
    <n v="1477724.8293547737"/>
    <n v="190482.82506134943"/>
    <n v="0"/>
    <n v="190482.82506134943"/>
    <n v="197391.34965199616"/>
    <n v="0"/>
    <n v="197391.34965199616"/>
    <n v="203339.52434206527"/>
    <n v="0"/>
    <n v="203339.52434206527"/>
  </r>
  <r>
    <x v="97"/>
    <x v="10"/>
    <n v="39336.384859298996"/>
    <n v="40911.708419999995"/>
    <n v="80248.093279298992"/>
    <n v="20425.9110506699"/>
    <n v="43101.579556802113"/>
    <n v="63527.490607472013"/>
    <n v="21166.728017944861"/>
    <n v="45247.941054397772"/>
    <n v="66414.669072342629"/>
    <n v="21804.564458548193"/>
    <n v="46432.46372615861"/>
    <n v="68237.028184706811"/>
  </r>
  <r>
    <x v="98"/>
    <x v="5"/>
    <n v="1582408.288979901"/>
    <n v="627154.16719999991"/>
    <n v="2209562.456179901"/>
    <n v="692801.09753471171"/>
    <n v="660723.69685584446"/>
    <n v="1353524.7943905562"/>
    <n v="717927.94777543074"/>
    <n v="693626.24748305557"/>
    <n v="1411554.1952584863"/>
    <n v="739561.92948627984"/>
    <n v="711784.33372358326"/>
    <n v="1451346.2632098631"/>
  </r>
  <r>
    <x v="99"/>
    <x v="15"/>
    <n v="1864171.1530769374"/>
    <n v="772613.86421999987"/>
    <n v="2636785.0172969373"/>
    <n v="2299186.7891718084"/>
    <n v="813969.3799510767"/>
    <n v="3113156.169122885"/>
    <n v="2382574.8241107468"/>
    <n v="854503.22013311449"/>
    <n v="3237078.0442438615"/>
    <n v="2454371.1378345089"/>
    <n v="876872.82223552733"/>
    <n v="3331243.9600700364"/>
  </r>
  <r>
    <x v="100"/>
    <x v="6"/>
    <n v="3408.7615742180001"/>
    <n v="0"/>
    <n v="3408.7615742180001"/>
    <n v="89118.499538398828"/>
    <n v="0"/>
    <n v="89118.499538398828"/>
    <n v="92350.693020117047"/>
    <n v="0"/>
    <n v="92350.693020117047"/>
    <n v="95133.581205445662"/>
    <n v="0"/>
    <n v="95133.581205445662"/>
  </r>
  <r>
    <x v="101"/>
    <x v="11"/>
    <n v="88.539874999999995"/>
    <n v="3056.7165199999995"/>
    <n v="3145.2563949999994"/>
    <n v="11997.095591716647"/>
    <n v="3220.3326469975682"/>
    <n v="15217.428238714216"/>
    <n v="12432.212142959626"/>
    <n v="3380.6979531891157"/>
    <n v="15812.910096148742"/>
    <n v="12806.843400817155"/>
    <n v="3469.1995132294646"/>
    <n v="16276.04291404662"/>
  </r>
  <r>
    <x v="102"/>
    <x v="0"/>
    <n v="596.54094940750008"/>
    <n v="41558.821479999991"/>
    <n v="42155.362429407491"/>
    <n v="83530.482277173767"/>
    <n v="43783.330481292978"/>
    <n v="127313.81275846675"/>
    <n v="86560.006806194055"/>
    <n v="45963.641638050183"/>
    <n v="132523.64844424423"/>
    <n v="89168.398929580144"/>
    <n v="47166.900268791105"/>
    <n v="136335.29919837124"/>
  </r>
  <r>
    <x v="103"/>
    <x v="7"/>
    <n v="3256089.5740698404"/>
    <n v="804427.39365999994"/>
    <n v="4060516.9677298404"/>
    <n v="1603671.646337697"/>
    <n v="847485.78449874138"/>
    <n v="2451157.4308364382"/>
    <n v="1661834.3967089108"/>
    <n v="889688.66607087816"/>
    <n v="2551523.0627797889"/>
    <n v="1711911.977692158"/>
    <n v="912979.36993964971"/>
    <n v="2624891.3476318074"/>
  </r>
  <r>
    <x v="104"/>
    <x v="12"/>
    <n v="783961.4513993999"/>
    <n v="46537.123599999992"/>
    <n v="830498.57499939995"/>
    <n v="416847.11269717396"/>
    <n v="49028.104976656788"/>
    <n v="465875.21767383075"/>
    <n v="431965.52837418328"/>
    <n v="51469.594079934148"/>
    <n v="483435.1224541174"/>
    <n v="444982.34206631087"/>
    <n v="52816.990219367624"/>
    <n v="497799.33228567848"/>
  </r>
  <r>
    <x v="105"/>
    <x v="12"/>
    <n v="826416.81437430007"/>
    <n v="113510.87"/>
    <n v="939927.68437430006"/>
    <n v="542900.43334328313"/>
    <n v="119586.73892667577"/>
    <n v="662487.17226995889"/>
    <n v="562590.61272201105"/>
    <n v="125541.88893961153"/>
    <n v="688132.50166162255"/>
    <n v="579543.6719587167"/>
    <n v="128828.3857445351"/>
    <n v="708372.05770325183"/>
  </r>
  <r>
    <x v="106"/>
    <x v="11"/>
    <n v="47929.370219637502"/>
    <n v="50826.872359999994"/>
    <n v="98756.242579637503"/>
    <n v="55688.844546708322"/>
    <n v="53547.470082599073"/>
    <n v="109236.3146293074"/>
    <n v="57708.594893500624"/>
    <n v="56214.01338010122"/>
    <n v="113922.60827360184"/>
    <n v="59447.580944055262"/>
    <n v="57685.611242186147"/>
    <n v="117133.19218624142"/>
  </r>
  <r>
    <x v="107"/>
    <x v="7"/>
    <n v="1819786.2802817298"/>
    <n v="648093.62859999994"/>
    <n v="2467879.9088817295"/>
    <n v="856930.30164555553"/>
    <n v="682783.97974951798"/>
    <n v="1539714.2813950735"/>
    <n v="888009.87041760585"/>
    <n v="716785.08273411216"/>
    <n v="1604794.953151718"/>
    <n v="914769.08679188916"/>
    <n v="735549.43226015521"/>
    <n v="1650318.5190520445"/>
  </r>
  <r>
    <x v="108"/>
    <x v="0"/>
    <n v="1087.7747837739998"/>
    <n v="77944.693639999998"/>
    <n v="79032.468423774"/>
    <n v="198840.88738665875"/>
    <n v="82116.820433553235"/>
    <n v="280957.707820212"/>
    <n v="206052.54628395988"/>
    <n v="86206.052974353253"/>
    <n v="292258.59925831313"/>
    <n v="212261.71676073803"/>
    <n v="88462.797078319752"/>
    <n v="300724.51383905776"/>
  </r>
  <r>
    <x v="109"/>
    <x v="2"/>
    <n v="6994.7099779554992"/>
    <n v="16575.786700000001"/>
    <n v="23570.4966779555"/>
    <n v="27015.283791383808"/>
    <n v="17463.034831793328"/>
    <n v="44478.31862317714"/>
    <n v="27995.087363364451"/>
    <n v="18332.654599318019"/>
    <n v="46327.74196268247"/>
    <n v="28838.689022680417"/>
    <n v="18812.575773639433"/>
    <n v="47651.264796319854"/>
  </r>
  <r>
    <x v="110"/>
    <x v="1"/>
    <n v="1575327.8387397318"/>
    <n v="1460230.5845599996"/>
    <n v="3035558.4232997317"/>
    <n v="1286752.8059952185"/>
    <n v="1538391.9944277043"/>
    <n v="2825144.8004229227"/>
    <n v="1333421.3883172129"/>
    <n v="1615000.4477373448"/>
    <n v="2948421.8360545579"/>
    <n v="1373602.5987257161"/>
    <n v="1657278.7172159255"/>
    <n v="3030881.3159416416"/>
  </r>
  <r>
    <x v="111"/>
    <x v="0"/>
    <n v="1485.2078832735001"/>
    <n v="2838.5161200000002"/>
    <n v="4323.7240032735008"/>
    <n v="6516.8743582083516"/>
    <n v="2990.4526868801263"/>
    <n v="9507.3270450884775"/>
    <n v="6753.2315559942263"/>
    <n v="3139.3704892785777"/>
    <n v="9892.6020452728044"/>
    <n v="6956.7328800814284"/>
    <n v="3221.5544612550425"/>
    <n v="10178.28734133647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612.7487688546316"/>
    <n v="101055.15127037725"/>
    <n v="96831.417418132347"/>
    <n v="7991.846496045926"/>
    <n v="104823.26391417827"/>
    <n v="99749.327383819807"/>
    <n v="8201.0609518466408"/>
    <n v="107950.38833566644"/>
  </r>
  <r>
    <x v="114"/>
    <x v="11"/>
    <n v="22226.541292798502"/>
    <n v="252449.01923999999"/>
    <n v="274675.56053279852"/>
    <n v="755800.17746769253"/>
    <n v="265961.79692878074"/>
    <n v="1021761.9743964733"/>
    <n v="783211.9092601469"/>
    <n v="279206.094855426"/>
    <n v="1062418.0041155729"/>
    <n v="806813.15249514824"/>
    <n v="286515.28819645458"/>
    <n v="1093328.4406916029"/>
  </r>
  <r>
    <x v="115"/>
    <x v="7"/>
    <n v="198707.90658903401"/>
    <n v="21666.944199999998"/>
    <n v="220374.85078903401"/>
    <n v="105694.01558433972"/>
    <n v="22826.70548982887"/>
    <n v="128520.7210741686"/>
    <n v="109527.37801748002"/>
    <n v="23963.423964745933"/>
    <n v="133490.80198222597"/>
    <n v="112827.86701530994"/>
    <n v="24590.750166067071"/>
    <n v="137418.61718137702"/>
  </r>
  <r>
    <x v="116"/>
    <x v="0"/>
    <n v="38289.520851272013"/>
    <n v="191421.81146000003"/>
    <n v="229711.33231127204"/>
    <n v="290834.13041148742"/>
    <n v="201668.00053544101"/>
    <n v="492502.1309469284"/>
    <n v="301382.24539823231"/>
    <n v="211710.61233986291"/>
    <n v="513092.85773809522"/>
    <n v="310464.07318488293"/>
    <n v="217252.87601695379"/>
    <n v="527716.94920183672"/>
  </r>
  <r>
    <x v="117"/>
    <x v="3"/>
    <n v="1672732.3773959207"/>
    <n v="559710.68999999994"/>
    <n v="2232443.0673959209"/>
    <n v="1021947.9182402504"/>
    <n v="589670.18893872947"/>
    <n v="1611618.10717898"/>
    <n v="1059012.4269236403"/>
    <n v="619034.43504832033"/>
    <n v="1678046.8619719606"/>
    <n v="1090924.6202664669"/>
    <n v="635239.82043887"/>
    <n v="1726164.4407053369"/>
  </r>
  <r>
    <x v="118"/>
    <x v="5"/>
    <n v="877252.19610125001"/>
    <n v="848588.99927999999"/>
    <n v="1725841.19538125"/>
    <n v="564733.77578019735"/>
    <n v="894011.21771814814"/>
    <n v="1458744.9934983454"/>
    <n v="585215.81753850123"/>
    <n v="938530.96098184993"/>
    <n v="1523746.7785203513"/>
    <n v="602850.66283566155"/>
    <n v="963100.28227087762"/>
    <n v="1565950.9451065392"/>
  </r>
  <r>
    <x v="119"/>
    <x v="15"/>
    <n v="3476953.3343052035"/>
    <n v="3792678.4720000001"/>
    <n v="7269631.8063052036"/>
    <n v="3527336.2128664986"/>
    <n v="3995688.2566743391"/>
    <n v="7523024.4695408382"/>
    <n v="3655267.3738948936"/>
    <n v="4194664.5243356833"/>
    <n v="7849931.8982305769"/>
    <n v="3765414.9002032592"/>
    <n v="4304474.4983084891"/>
    <n v="8069889.3985117488"/>
  </r>
  <r>
    <x v="120"/>
    <x v="7"/>
    <n v="5998132.5866501983"/>
    <n v="664360.46841999982"/>
    <n v="6662493.0550701981"/>
    <n v="2740389.0949518387"/>
    <n v="699921.53077627334"/>
    <n v="3440310.6257281122"/>
    <n v="2839778.8716643448"/>
    <n v="734776.04516864265"/>
    <n v="3574554.9168329872"/>
    <n v="2925352.5345406919"/>
    <n v="754011.37088484829"/>
    <n v="3679363.9054255402"/>
  </r>
  <r>
    <x v="121"/>
    <x v="16"/>
    <n v="4535840.2099152999"/>
    <n v="1244216.2770400001"/>
    <n v="5780056.4869553"/>
    <n v="2022839.8684885395"/>
    <n v="1310815.1412345176"/>
    <n v="3333655.009723057"/>
    <n v="2096205.2176736577"/>
    <n v="1376090.7802839726"/>
    <n v="3472295.9979576301"/>
    <n v="2159372.0932380618"/>
    <n v="1412114.7559536677"/>
    <n v="3571486.8491917294"/>
  </r>
  <r>
    <x v="122"/>
    <x v="5"/>
    <n v="60912.148108159003"/>
    <n v="17091.068499999998"/>
    <n v="78003.216608158997"/>
    <n v="27298.640560762757"/>
    <n v="18005.897996266191"/>
    <n v="45304.538557028951"/>
    <n v="28288.721055130245"/>
    <n v="18902.551125599628"/>
    <n v="47191.272180729873"/>
    <n v="29141.171047955198"/>
    <n v="19397.391329167625"/>
    <n v="48538.562377122827"/>
  </r>
  <r>
    <x v="123"/>
    <x v="12"/>
    <n v="4177628.2370032747"/>
    <n v="883593.63179999997"/>
    <n v="5061221.8688032748"/>
    <n v="2024940.8810254561"/>
    <n v="930889.53474975447"/>
    <n v="2955830.4157752106"/>
    <n v="2098382.4307644665"/>
    <n v="977245.73506646184"/>
    <n v="3075628.1658309284"/>
    <n v="2161614.9142890186"/>
    <n v="1002828.5505955961"/>
    <n v="3164443.4648846146"/>
  </r>
  <r>
    <x v="124"/>
    <x v="1"/>
    <n v="1517809.702687663"/>
    <n v="2191439.8785399999"/>
    <n v="3709249.581227663"/>
    <n v="1520818.4807090606"/>
    <n v="2308740.5517063611"/>
    <n v="3829559.0324154217"/>
    <n v="1575976.271803899"/>
    <n v="2423710.626563821"/>
    <n v="3999686.8983677197"/>
    <n v="1623466.611115223"/>
    <n v="2487159.7055727644"/>
    <n v="4110626.3166879872"/>
  </r>
  <r>
    <x v="125"/>
    <x v="2"/>
    <n v="293025.52840879164"/>
    <n v="137045.6274"/>
    <n v="430071.15580879163"/>
    <n v="240891.02399928315"/>
    <n v="144381.23560260161"/>
    <n v="385272.25960188475"/>
    <n v="249627.77788997706"/>
    <n v="151571.09565551017"/>
    <n v="401198.87354548724"/>
    <n v="257150.0408108251"/>
    <n v="155538.99773025289"/>
    <n v="412689.03854107799"/>
  </r>
  <r>
    <x v="126"/>
    <x v="8"/>
    <n v="2462782.792754652"/>
    <n v="1603744.054"/>
    <n v="4066526.846754652"/>
    <n v="2902962.5581715885"/>
    <n v="1689587.2746892574"/>
    <n v="4592549.8328608461"/>
    <n v="3008248.6290412112"/>
    <n v="1773724.9121148519"/>
    <n v="4781973.5411560629"/>
    <n v="3098898.9457255285"/>
    <n v="1820158.3480438183"/>
    <n v="4919057.2937693466"/>
  </r>
  <r>
    <x v="127"/>
    <x v="1"/>
    <n v="267419.84415962198"/>
    <n v="979833.49574000004"/>
    <n v="1247253.3398996219"/>
    <n v="621595.01026560599"/>
    <n v="1032280.8066458432"/>
    <n v="1653875.8169114492"/>
    <n v="644139.32318442245"/>
    <n v="1083686.063735591"/>
    <n v="1727825.3869200135"/>
    <n v="663549.7645527944"/>
    <n v="1112055.3261076144"/>
    <n v="1775605.0906604088"/>
  </r>
  <r>
    <x v="128"/>
    <x v="11"/>
    <n v="74101.006097337988"/>
    <n v="51585.396499999995"/>
    <n v="125686.40259733799"/>
    <n v="96508.593485614547"/>
    <n v="54346.595561064358"/>
    <n v="150855.18904667889"/>
    <n v="100008.81452175975"/>
    <n v="57052.93350591731"/>
    <n v="157061.74802767707"/>
    <n v="103022.47191034802"/>
    <n v="58546.493028260571"/>
    <n v="161568.96493860858"/>
  </r>
  <r>
    <x v="129"/>
    <x v="5"/>
    <n v="2775790.3600503276"/>
    <n v="954258.1202"/>
    <n v="3730048.4802503278"/>
    <n v="1194579.856648776"/>
    <n v="1005336.464155528"/>
    <n v="2199916.320804304"/>
    <n v="1237905.4652042526"/>
    <n v="1055399.9537301657"/>
    <n v="2293305.4189344184"/>
    <n v="1275208.4066442284"/>
    <n v="1083028.7285171945"/>
    <n v="2358237.1351614231"/>
  </r>
  <r>
    <x v="130"/>
    <x v="1"/>
    <n v="490897.46197107009"/>
    <n v="1815791.60268"/>
    <n v="2306689.0646510702"/>
    <n v="1138493.3868403349"/>
    <n v="1912985.0412999508"/>
    <n v="3051478.4281402854"/>
    <n v="1179784.823780867"/>
    <n v="2008247.3838948798"/>
    <n v="3188032.2076757466"/>
    <n v="1215336.3625940578"/>
    <n v="2060820.2634844289"/>
    <n v="3276156.6260784864"/>
  </r>
  <r>
    <x v="131"/>
    <x v="3"/>
    <n v="1307288.8104182913"/>
    <n v="462507.74460000003"/>
    <n v="1769796.5550182913"/>
    <n v="683026.52252695756"/>
    <n v="487264.28495390643"/>
    <n v="1170290.807480864"/>
    <n v="707798.86368381314"/>
    <n v="511528.94789973344"/>
    <n v="1219327.8115835465"/>
    <n v="729127.61640801444"/>
    <n v="524920.00220916059"/>
    <n v="1254047.6186171751"/>
  </r>
  <r>
    <x v="132"/>
    <x v="9"/>
    <n v="49262.381539800001"/>
    <n v="7504525.6946"/>
    <n v="7553788.0761398003"/>
    <n v="4263603.981238652"/>
    <n v="9927009.0939361025"/>
    <n v="14190613.075174754"/>
    <n v="4418238.4630596768"/>
    <n v="11414646.667326873"/>
    <n v="15832885.13038655"/>
    <n v="4551377.2973956019"/>
    <n v="12438629.214185143"/>
    <n v="16990006.511580743"/>
  </r>
  <r>
    <x v="133"/>
    <x v="0"/>
    <n v="114.07902486400002"/>
    <n v="5803.0862999999999"/>
    <n v="5917.1653248639996"/>
    <n v="14451.993650542167"/>
    <n v="6113.7066989889936"/>
    <n v="20565.700349531158"/>
    <n v="14976.145649476897"/>
    <n v="6418.1555104068984"/>
    <n v="21394.301159883795"/>
    <n v="15427.435590318069"/>
    <n v="6586.1731159775891"/>
    <n v="22013.608706295658"/>
  </r>
  <r>
    <x v="134"/>
    <x v="4"/>
    <n v="2710598.3791346406"/>
    <n v="3951849.8199400003"/>
    <n v="6662448.1990746409"/>
    <n v="4207260.5448455224"/>
    <n v="4163379.5309171313"/>
    <n v="8370640.0757626537"/>
    <n v="4359851.5352613851"/>
    <n v="4370706.4460076056"/>
    <n v="8730557.9812689908"/>
    <n v="4491230.9427188123"/>
    <n v="4485124.9312748816"/>
    <n v="8976355.8739936948"/>
  </r>
  <r>
    <x v="135"/>
    <x v="5"/>
    <n v="4458754.6671183268"/>
    <n v="536661.88399999996"/>
    <n v="4995416.5511183264"/>
    <n v="2092007.8924545909"/>
    <n v="565387.65506603871"/>
    <n v="2657395.5475206296"/>
    <n v="2167881.86148143"/>
    <n v="593542.68572913494"/>
    <n v="2761424.5472105648"/>
    <n v="2233208.6351331514"/>
    <n v="609080.73567175528"/>
    <n v="2842289.3708049068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58448.2625540388"/>
    <n v="2515511.8552757576"/>
    <n v="1509909.0902473461"/>
    <n v="1111156.5999584503"/>
    <n v="2621065.6902057966"/>
    <n v="1555408.5665453125"/>
    <n v="1140244.9994271712"/>
    <n v="2695653.5659724837"/>
  </r>
  <r>
    <x v="138"/>
    <x v="1"/>
    <n v="14262.946590970001"/>
    <n v="5539540.8794000009"/>
    <n v="5553803.8259909712"/>
    <n v="4506920.4121089261"/>
    <n v="5836054.5463042939"/>
    <n v="10342974.958413221"/>
    <n v="4670379.6136674611"/>
    <n v="6126676.9064325979"/>
    <n v="10797056.520100059"/>
    <n v="4811116.4486909239"/>
    <n v="6287064.0429323157"/>
    <n v="11098180.49162324"/>
  </r>
  <r>
    <x v="139"/>
    <x v="1"/>
    <n v="4683.4569416249997"/>
    <n v="24253.241099999999"/>
    <n v="28936.698041625001"/>
    <n v="10349.101731224893"/>
    <n v="25551.438479428642"/>
    <n v="35900.540210653533"/>
    <n v="10724.448032279832"/>
    <n v="26823.842514834232"/>
    <n v="37548.290547114062"/>
    <n v="11047.617666932176"/>
    <n v="27526.050148201786"/>
    <n v="38573.667815133958"/>
  </r>
  <r>
    <x v="140"/>
    <x v="8"/>
    <n v="513555.08230990899"/>
    <n v="444457.77200000006"/>
    <n v="958012.85430990905"/>
    <n v="670498.8903071672"/>
    <n v="468248.15582944604"/>
    <n v="1138747.0461366132"/>
    <n v="694816.87314995879"/>
    <n v="491565.85841312981"/>
    <n v="1186382.7315630885"/>
    <n v="715754.4276395042"/>
    <n v="504434.30922846997"/>
    <n v="1220188.736867974"/>
  </r>
  <r>
    <x v="141"/>
    <x v="15"/>
    <n v="4797990.1427936284"/>
    <n v="3425233.4424000001"/>
    <n v="8223223.5851936284"/>
    <n v="4603325.9557620464"/>
    <n v="3608575.085709481"/>
    <n v="8211901.0414715279"/>
    <n v="4770281.6408948228"/>
    <n v="3788273.9901299682"/>
    <n v="8558555.6310247909"/>
    <n v="4914028.9153873296"/>
    <n v="3887445.2744709756"/>
    <n v="8801474.1898583062"/>
  </r>
  <r>
    <x v="142"/>
    <x v="15"/>
    <n v="7065482.5367604783"/>
    <n v="4512337.3877999997"/>
    <n v="11577819.924560478"/>
    <n v="6736016.1894726874"/>
    <n v="4753868.1814694637"/>
    <n v="11489884.370942151"/>
    <n v="6980321.3307523718"/>
    <n v="4990600.1002128199"/>
    <n v="11970921.430965193"/>
    <n v="7190665.7594283596"/>
    <n v="5121246.463928842"/>
    <n v="12311912.223357201"/>
  </r>
  <r>
    <x v="143"/>
    <x v="10"/>
    <n v="53.103676416999996"/>
    <n v="13310.51326"/>
    <n v="13363.616936417"/>
    <n v="6726.9123939185474"/>
    <n v="14022.981888903469"/>
    <n v="20749.894282822017"/>
    <n v="6970.8873542728197"/>
    <n v="14721.294774818891"/>
    <n v="21692.182129091711"/>
    <n v="7180.9475002777517"/>
    <n v="15106.676010121582"/>
    <n v="22287.623510399335"/>
  </r>
  <r>
    <x v="144"/>
    <x v="4"/>
    <n v="80123.369397246031"/>
    <n v="214990.49880000003"/>
    <n v="295113.86819724605"/>
    <n v="292560.80014703324"/>
    <n v="226498.24331107142"/>
    <n v="519059.04345810466"/>
    <n v="303171.53883921762"/>
    <n v="237777.3452306487"/>
    <n v="540948.88406986627"/>
    <n v="312307.28504720517"/>
    <n v="244001.99655606918"/>
    <n v="556309.2816032744"/>
  </r>
  <r>
    <x v="145"/>
    <x v="10"/>
    <n v="375421.6156256281"/>
    <n v="402136.62676000001"/>
    <n v="777558.24238562817"/>
    <n v="203671.09213082879"/>
    <n v="423661.69686834549"/>
    <n v="627332.78899917426"/>
    <n v="211057.93526451566"/>
    <n v="444759.09430747852"/>
    <n v="655817.02957199421"/>
    <n v="217417.93772101612"/>
    <n v="456402.2148208663"/>
    <n v="673820.15254188236"/>
  </r>
  <r>
    <x v="146"/>
    <x v="0"/>
    <n v="1218.4675326645004"/>
    <n v="43060.582399999999"/>
    <n v="44279.0499326645"/>
    <n v="193696.11228138124"/>
    <n v="45365.475795396596"/>
    <n v="239061.58807677784"/>
    <n v="200721.17795004518"/>
    <n v="47624.574222149749"/>
    <n v="248345.75217219495"/>
    <n v="206769.69341208661"/>
    <n v="48871.313556239504"/>
    <n v="255641.00696832611"/>
  </r>
  <r>
    <x v="147"/>
    <x v="7"/>
    <n v="2040965.3015061149"/>
    <n v="507713.44579999999"/>
    <n v="2548678.747306115"/>
    <n v="1070283.5856842012"/>
    <n v="534889.70080528443"/>
    <n v="1605173.2864894858"/>
    <n v="1109101.1560781903"/>
    <n v="561526.00209804636"/>
    <n v="1670627.1581762368"/>
    <n v="1142522.7190643169"/>
    <n v="576225.9036796171"/>
    <n v="1718748.6227439339"/>
  </r>
  <r>
    <x v="148"/>
    <x v="4"/>
    <n v="28594.294041008005"/>
    <n v="95288.603520000004"/>
    <n v="123882.89756100801"/>
    <n v="159296.0449194765"/>
    <n v="100389.09358930786"/>
    <n v="259685.13850878435"/>
    <n v="165073.47206108124"/>
    <n v="105388.24414189158"/>
    <n v="270461.71620297281"/>
    <n v="170047.78248677435"/>
    <n v="108147.14900284552"/>
    <n v="278194.93148961989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86016.4212312233"/>
    <n v="4548044.5290705496"/>
    <n v="1307799.9626734154"/>
    <n v="3449652.6313080001"/>
    <n v="4757452.593981415"/>
    <n v="1347209.099149568"/>
    <n v="3539959.3205465502"/>
    <n v="4887168.4196961187"/>
  </r>
  <r>
    <x v="152"/>
    <x v="7"/>
    <n v="205187.054895576"/>
    <n v="118970.90171999998"/>
    <n v="324157.956615576"/>
    <n v="177822.03059995882"/>
    <n v="125339.02844600557"/>
    <n v="303161.05904596439"/>
    <n v="184271.36728300565"/>
    <n v="131580.62950955867"/>
    <n v="315851.99679256428"/>
    <n v="189824.18550381222"/>
    <n v="135025.21141067226"/>
    <n v="324849.39691448445"/>
  </r>
  <r>
    <x v="153"/>
    <x v="3"/>
    <n v="511207.70651676017"/>
    <n v="447172.27830000001"/>
    <n v="958379.98481676017"/>
    <n v="444837.3732816113"/>
    <n v="471107.96085263812"/>
    <n v="915945.33413424948"/>
    <n v="460970.95346746227"/>
    <n v="494568.07527958916"/>
    <n v="955539.02874705149"/>
    <n v="474861.81425293384"/>
    <n v="507515.11959246732"/>
    <n v="982376.93384540116"/>
  </r>
  <r>
    <x v="154"/>
    <x v="8"/>
    <n v="208980.75656485354"/>
    <n v="787669.89179999987"/>
    <n v="996650.64836485335"/>
    <n v="711926.2271056741"/>
    <n v="829831.30788346124"/>
    <n v="1541757.5349891353"/>
    <n v="737746.71693252237"/>
    <n v="871155.03631882509"/>
    <n v="1608901.7532513475"/>
    <n v="759977.91580256494"/>
    <n v="893960.55778769602"/>
    <n v="1653938.4735902608"/>
  </r>
  <r>
    <x v="155"/>
    <x v="8"/>
    <n v="77987.175624629992"/>
    <n v="79676.276020000005"/>
    <n v="157663.45164463"/>
    <n v="94095.442768700668"/>
    <n v="83941.088805446532"/>
    <n v="178036.5315741472"/>
    <n v="97508.142470240651"/>
    <n v="88121.165798699934"/>
    <n v="185629.3082689406"/>
    <n v="100446.44481297092"/>
    <n v="90428.044660327374"/>
    <n v="190874.48947329831"/>
  </r>
  <r>
    <x v="156"/>
    <x v="3"/>
    <n v="3169155.4178686575"/>
    <n v="2420034.1946"/>
    <n v="5589189.612468658"/>
    <n v="2233832.9855093085"/>
    <n v="2549570.7805187139"/>
    <n v="4783403.7660280224"/>
    <n v="2314850.7366205612"/>
    <n v="2676533.6578649729"/>
    <n v="4991384.3944855342"/>
    <n v="2384606.2582638836"/>
    <n v="2746601.2615082078"/>
    <n v="5131207.5197720919"/>
  </r>
  <r>
    <x v="157"/>
    <x v="1"/>
    <n v="178519.04411264"/>
    <n v="509812.12479999999"/>
    <n v="688331.16891263996"/>
    <n v="296401.17703345965"/>
    <n v="537100.71528930624"/>
    <n v="833501.8923227659"/>
    <n v="307151.20039946534"/>
    <n v="563847.12011905969"/>
    <n v="870998.32051852508"/>
    <n v="316406.86940148327"/>
    <n v="578607.78506036894"/>
    <n v="895014.65446185227"/>
  </r>
  <r>
    <x v="158"/>
    <x v="1"/>
    <n v="0.20023849999999999"/>
    <n v="2.222"/>
    <n v="2.4222384999999997"/>
    <n v="0.95966949645963506"/>
    <n v="2.3409364574077665"/>
    <n v="3.3006059538674015"/>
    <n v="0.99447526077486736"/>
    <n v="2.4575098157895963"/>
    <n v="3.4519850765644637"/>
    <n v="1.0244426964627522"/>
    <n v="2.5218437064605097"/>
    <n v="3.5462864029232621"/>
  </r>
  <r>
    <x v="159"/>
    <x v="10"/>
    <n v="1310.4397473090003"/>
    <n v="328463.61702000001"/>
    <n v="329774.05676730903"/>
    <n v="137979.18982032419"/>
    <n v="346045.2097273359"/>
    <n v="484024.39954766008"/>
    <n v="142983.48679861717"/>
    <n v="363277.48107849003"/>
    <n v="506260.96787710721"/>
    <n v="147292.1394258615"/>
    <n v="372787.53617603163"/>
    <n v="520079.6756018931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77717.38046864956"/>
    <n v="1083602.7095946088"/>
    <n v="316979.32837499469"/>
    <n v="816445.95279971708"/>
    <n v="1133425.2811747119"/>
    <n v="326531.15737681941"/>
    <n v="837819.27319447207"/>
    <n v="1164350.4305712916"/>
  </r>
  <r>
    <x v="162"/>
    <x v="11"/>
    <n v="14077.5826510435"/>
    <n v="152758.50039999999"/>
    <n v="166836.0830510435"/>
    <n v="2143203.5408398365"/>
    <n v="160935.16776116061"/>
    <n v="2304138.708600997"/>
    <n v="2220934.2987697679"/>
    <n v="168949.37631786632"/>
    <n v="2389883.675087634"/>
    <n v="2287859.7502018558"/>
    <n v="173372.21550048838"/>
    <n v="2461231.9657023442"/>
  </r>
  <r>
    <x v="163"/>
    <x v="5"/>
    <n v="6259762.5765499389"/>
    <n v="1810114.5704399997"/>
    <n v="8069877.1469899388"/>
    <n v="4129018.6183778178"/>
    <n v="1907004.1359261903"/>
    <n v="6036022.7543040086"/>
    <n v="4278771.892202449"/>
    <n v="2001968.6429163225"/>
    <n v="6280740.5351187717"/>
    <n v="4407708.0523667522"/>
    <n v="2054377.1545619185"/>
    <n v="6462085.2069286704"/>
  </r>
  <r>
    <x v="164"/>
    <x v="10"/>
    <n v="16106.6899994"/>
    <n v="22182.225999999995"/>
    <n v="38288.915999399993"/>
    <n v="12414.291827945039"/>
    <n v="23369.568654301736"/>
    <n v="35783.860482246775"/>
    <n v="12864.539457048613"/>
    <n v="24533.320491027538"/>
    <n v="37397.859948076148"/>
    <n v="13252.198430619235"/>
    <n v="25175.565721595263"/>
    <n v="38427.764152214499"/>
  </r>
  <r>
    <x v="165"/>
    <x v="7"/>
    <n v="5003150.0407387437"/>
    <n v="1242743.3799000001"/>
    <n v="6245893.4206387438"/>
    <n v="2550373.9166419222"/>
    <n v="1309263.4046849955"/>
    <n v="3859637.321326918"/>
    <n v="2642872.1296056896"/>
    <n v="1374461.7707523806"/>
    <n v="4017333.9003580702"/>
    <n v="2722512.2209173143"/>
    <n v="1410443.1014159662"/>
    <n v="4132955.3223332805"/>
  </r>
  <r>
    <x v="166"/>
    <x v="1"/>
    <n v="401617.88888952503"/>
    <n v="567211.29541999998"/>
    <n v="968829.18430952495"/>
    <n v="367273.1184793521"/>
    <n v="597572.27745371964"/>
    <n v="964845.39593307173"/>
    <n v="380593.56020254118"/>
    <n v="627330.02975759795"/>
    <n v="1007923.5899601391"/>
    <n v="392062.33523240557"/>
    <n v="643752.58127283526"/>
    <n v="1035814.9165052408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21751.72681274655"/>
    <n v="655397.64536625845"/>
    <n v="242119.90340391148"/>
    <n v="442754.0120487758"/>
    <n v="684873.9154526873"/>
    <n v="249415.92465270573"/>
    <n v="454344.64254076517"/>
    <n v="703760.5671934709"/>
  </r>
  <r>
    <x v="169"/>
    <x v="10"/>
    <n v="841975.04507001606"/>
    <n v="775890.66983999999"/>
    <n v="1617865.7149100159"/>
    <n v="430177.12492117961"/>
    <n v="817421.5823541804"/>
    <n v="1247598.7072753599"/>
    <n v="445779.00002406351"/>
    <n v="858127.33443355758"/>
    <n v="1303906.334457621"/>
    <n v="459212.06773438741"/>
    <n v="880591.81036788167"/>
    <n v="1339803.878102269"/>
  </r>
  <r>
    <x v="170"/>
    <x v="14"/>
    <n v="2068927.6025234468"/>
    <n v="1367.6409999999998"/>
    <n v="2070295.2435234468"/>
    <n v="2262842.5152910296"/>
    <n v="1440.8463895344803"/>
    <n v="2264283.361680564"/>
    <n v="2344912.3982666419"/>
    <n v="1512.5972916184965"/>
    <n v="2346424.9955582605"/>
    <n v="2415573.7955486886"/>
    <n v="1552.1948013264437"/>
    <n v="2417125.990350015"/>
  </r>
  <r>
    <x v="171"/>
    <x v="10"/>
    <n v="13383.24644855"/>
    <n v="12198.291160000001"/>
    <n v="25581.537608550003"/>
    <n v="6826.6459750194799"/>
    <n v="12851.22614514801"/>
    <n v="19677.872120167489"/>
    <n v="7074.2381218435949"/>
    <n v="13491.18823652541"/>
    <n v="20565.426358369004"/>
    <n v="7287.412631375335"/>
    <n v="13844.367142852778"/>
    <n v="21131.779774228111"/>
  </r>
  <r>
    <x v="172"/>
    <x v="3"/>
    <n v="177110.04849174034"/>
    <n v="959.904"/>
    <n v="178069.95249174035"/>
    <n v="68895.516804404397"/>
    <n v="1011.2845496001552"/>
    <n v="69906.80135400455"/>
    <n v="71394.253222636573"/>
    <n v="1061.6442404211055"/>
    <n v="72455.897463057685"/>
    <n v="73545.641775295895"/>
    <n v="1089.4364811909402"/>
    <n v="74635.078256486842"/>
  </r>
  <r>
    <x v="173"/>
    <x v="2"/>
    <n v="29649.319608490001"/>
    <n v="60992.277940000007"/>
    <n v="90641.597548490012"/>
    <n v="68983.219305139908"/>
    <n v="64256.996872229298"/>
    <n v="133240.21617736921"/>
    <n v="71485.136560714251"/>
    <n v="67456.850461258902"/>
    <n v="138941.98702197315"/>
    <n v="73639.263784405775"/>
    <n v="69222.768796435281"/>
    <n v="142862.03258084104"/>
  </r>
  <r>
    <x v="174"/>
    <x v="0"/>
    <n v="3799.0671857025004"/>
    <n v="151745.26839999997"/>
    <n v="155544.33558570247"/>
    <n v="551838.26209722483"/>
    <n v="159867.70073658269"/>
    <n v="711705.96283380757"/>
    <n v="571852.60303599737"/>
    <n v="167828.75184186627"/>
    <n v="739681.35487786366"/>
    <n v="589084.76232679572"/>
    <n v="172222.25477034241"/>
    <n v="761307.0170971381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3141.363117823552"/>
    <n v="102769.49737072363"/>
    <n v="72153.441600331964"/>
    <n v="34791.728290176208"/>
    <n v="106945.16989050817"/>
    <n v="74327.707473102637"/>
    <n v="35702.523123910432"/>
    <n v="110030.23059701307"/>
  </r>
  <r>
    <x v="177"/>
    <x v="1"/>
    <n v="1746.00134093"/>
    <n v="678123.9585999999"/>
    <n v="679869.9599409299"/>
    <n v="581204.08775776078"/>
    <n v="714421.73597138387"/>
    <n v="1295625.8237291446"/>
    <n v="602283.48287469917"/>
    <n v="749998.32789450837"/>
    <n v="1352281.8107692075"/>
    <n v="620432.64379486104"/>
    <n v="769632.14995296893"/>
    <n v="1390064.79374783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80198.3469240668"/>
    <n v="2577309.1126942309"/>
    <n v="826020.77025491931"/>
    <n v="1868848.2114814848"/>
    <n v="2694868.9817364039"/>
    <n v="850912.01218504435"/>
    <n v="1917771.8315400893"/>
    <n v="2768683.8437251337"/>
  </r>
  <r>
    <x v="180"/>
    <x v="1"/>
    <n v="2487.7464183880006"/>
    <n v="966207.99176000012"/>
    <n v="968695.7381783881"/>
    <n v="403767.54154571495"/>
    <n v="1017925.9736047378"/>
    <n v="1421693.5151504527"/>
    <n v="418411.58091658814"/>
    <n v="1068616.3923692859"/>
    <n v="1487027.9732858741"/>
    <n v="431019.96107117773"/>
    <n v="1096591.153533665"/>
    <n v="1527611.1146048428"/>
  </r>
  <r>
    <x v="181"/>
    <x v="1"/>
    <n v="385568.60417044198"/>
    <n v="1160850.9699599999"/>
    <n v="1546419.574130442"/>
    <n v="694845.83518485946"/>
    <n v="1222987.5594943888"/>
    <n v="1917833.3946792483"/>
    <n v="720046.84497425659"/>
    <n v="1283889.5829638045"/>
    <n v="2003936.4279380611"/>
    <n v="741744.67735896318"/>
    <n v="1317499.8707165634"/>
    <n v="2059244.5480755265"/>
  </r>
  <r>
    <x v="182"/>
    <x v="1"/>
    <n v="592135.86096665007"/>
    <n v="3285396.8718999992"/>
    <n v="3877532.7328666495"/>
    <n v="1510181.054140029"/>
    <n v="3461253.5168695515"/>
    <n v="4971434.57100958"/>
    <n v="1564953.0418270817"/>
    <n v="3633616.1392703354"/>
    <n v="5198569.1810974171"/>
    <n v="1612111.208033219"/>
    <n v="3728738.7149532218"/>
    <n v="5340849.9229864404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34936.449850758989"/>
    <n v="0"/>
    <n v="34936.449850758989"/>
  </r>
  <r>
    <x v="184"/>
    <x v="3"/>
    <n v="227521.58260736003"/>
    <n v="91460.808560000005"/>
    <n v="318982.39116736001"/>
    <n v="140780.61770111564"/>
    <n v="96356.409172860644"/>
    <n v="237137.02687397628"/>
    <n v="145886.51824076456"/>
    <n v="101154.74113242715"/>
    <n v="247041.25937319171"/>
    <n v="150282.65057864002"/>
    <n v="103802.81928660013"/>
    <n v="254085.46986524016"/>
  </r>
  <r>
    <x v="185"/>
    <x v="6"/>
    <n v="794352.99932188203"/>
    <n v="0"/>
    <n v="794352.99932188203"/>
    <n v="102404.93354262566"/>
    <n v="0"/>
    <n v="102404.93354262566"/>
    <n v="106119.00593395499"/>
    <n v="0"/>
    <n v="106119.00593395499"/>
    <n v="109316.78732784325"/>
    <n v="0"/>
    <n v="109316.78732784325"/>
  </r>
  <r>
    <x v="186"/>
    <x v="2"/>
    <n v="21952.764860254498"/>
    <n v="30340.676739999995"/>
    <n v="52293.441600254489"/>
    <n v="34464.665479165807"/>
    <n v="31964.714816872111"/>
    <n v="66429.380296037911"/>
    <n v="35714.646882447414"/>
    <n v="33556.485556367727"/>
    <n v="69271.132438815141"/>
    <n v="36790.869113185807"/>
    <n v="34434.94360329512"/>
    <n v="71225.812716480927"/>
  </r>
  <r>
    <x v="187"/>
    <x v="1"/>
    <n v="148715.83983718001"/>
    <n v="1050168.6615199998"/>
    <n v="1198884.5013571798"/>
    <n v="435881.07595585432"/>
    <n v="1106380.7858592642"/>
    <n v="1542261.8618151185"/>
    <n v="451689.82475443347"/>
    <n v="1161476.0548694967"/>
    <n v="1613165.8796239302"/>
    <n v="465301.00877086993"/>
    <n v="1191881.7415734783"/>
    <n v="1657182.7503443481"/>
  </r>
  <r>
    <x v="188"/>
    <x v="14"/>
    <n v="10514037.015938379"/>
    <n v="3114623.3954000003"/>
    <n v="13628660.41133838"/>
    <n v="9838604.0606979802"/>
    <n v="3281339.089733135"/>
    <n v="13119943.150431115"/>
    <n v="10195435.381679686"/>
    <n v="3444742.3792454642"/>
    <n v="13640177.76092515"/>
    <n v="10502663.792643283"/>
    <n v="3534920.5255104201"/>
    <n v="14037584.318153702"/>
  </r>
  <r>
    <x v="189"/>
    <x v="10"/>
    <n v="1638.828443439"/>
    <n v="410774.71841999993"/>
    <n v="412413.54686343891"/>
    <n v="207858.49164427328"/>
    <n v="432762.15757461189"/>
    <n v="640620.64921888523"/>
    <n v="215397.2054387411"/>
    <n v="454312.73744165496"/>
    <n v="669709.94288039603"/>
    <n v="221887.96710565893"/>
    <n v="466205.95788504265"/>
    <n v="688093.92499070161"/>
  </r>
  <r>
    <x v="190"/>
    <x v="10"/>
    <n v="986.93468912940023"/>
    <n v="247376.60653200001"/>
    <n v="248363.54122112942"/>
    <n v="125020.02950152374"/>
    <n v="260617.87441069982"/>
    <n v="385637.90391222353"/>
    <n v="129554.31729285866"/>
    <n v="273596.05704280408"/>
    <n v="403150.37433566275"/>
    <n v="133458.29643109936"/>
    <n v="280758.38807753468"/>
    <n v="414216.68450863403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412057.4497020761"/>
    <n v="6381306.770558767"/>
    <n v="3076939.5125697381"/>
    <n v="3581970.218861118"/>
    <n v="6658909.7314308565"/>
    <n v="3169659.7546867705"/>
    <n v="3675740.7824479165"/>
    <n v="6845400.5371346865"/>
  </r>
  <r>
    <x v="193"/>
    <x v="10"/>
    <n v="13296.690717387002"/>
    <n v="3332834.7498599999"/>
    <n v="3346131.4405773869"/>
    <n v="1381668.3078498133"/>
    <n v="3511230.590667313"/>
    <n v="4892898.8985171262"/>
    <n v="1431779.3321787701"/>
    <n v="3686081.9586793943"/>
    <n v="5117861.2908581644"/>
    <n v="1474924.4527752125"/>
    <n v="3782578.0101743145"/>
    <n v="5257502.4629495274"/>
  </r>
  <r>
    <x v="194"/>
    <x v="1"/>
    <n v="1415.8473583870002"/>
    <n v="549896.49374000006"/>
    <n v="551312.34109838703"/>
    <n v="222146.98499207408"/>
    <n v="579330.67056555708"/>
    <n v="801477.65555763117"/>
    <n v="230203.92087624891"/>
    <n v="608180.03196864645"/>
    <n v="838383.95284489542"/>
    <n v="237140.86688794021"/>
    <n v="624101.26550086413"/>
    <n v="861242.13238880434"/>
  </r>
  <r>
    <x v="195"/>
    <x v="11"/>
    <n v="56380.114192054003"/>
    <n v="136242.41884"/>
    <n v="192622.53303205399"/>
    <n v="247401.69680043962"/>
    <n v="143535.03389197783"/>
    <n v="390936.73069241748"/>
    <n v="256374.58296780454"/>
    <n v="150682.75500729858"/>
    <n v="407057.33797510312"/>
    <n v="264100.15355777543"/>
    <n v="154627.40166724156"/>
    <n v="418727.55522501701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43101.60193249222"/>
    <n v="1222177.3000117114"/>
    <n v="496451.05063342222"/>
    <n v="780106.38652716379"/>
    <n v="1276557.437160586"/>
    <n v="511411.06574777316"/>
    <n v="800528.39203048451"/>
    <n v="1311939.4577782578"/>
  </r>
  <r>
    <x v="198"/>
    <x v="11"/>
    <n v="6280.5381380584995"/>
    <n v="12010.065539999998"/>
    <n v="18290.603678058498"/>
    <n v="22435.434235872413"/>
    <n v="12652.925417840997"/>
    <n v="35088.359653713414"/>
    <n v="23249.133576327084"/>
    <n v="13283.012580029872"/>
    <n v="36532.146156356954"/>
    <n v="23949.721054697096"/>
    <n v="13630.741762478505"/>
    <n v="37580.462817175605"/>
  </r>
  <r>
    <x v="199"/>
    <x v="4"/>
    <n v="848971.81629129988"/>
    <n v="995635.29317999992"/>
    <n v="1844607.1094712997"/>
    <n v="1930546.6953644683"/>
    <n v="1048928.4230814276"/>
    <n v="2979475.1184458956"/>
    <n v="2000564.7104480942"/>
    <n v="1101162.693940775"/>
    <n v="3101727.4043888692"/>
    <n v="2060849.5628365711"/>
    <n v="1129989.4680629827"/>
    <n v="3190839.0308995536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65653.6639362655"/>
    <n v="3726992.5746759907"/>
    <n v="2032473.7130037805"/>
    <n v="1853579.2360691186"/>
    <n v="3886052.9490728993"/>
    <n v="2093720.1086499617"/>
    <n v="1902103.1374415457"/>
    <n v="3995823.2460915074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263.373889590122"/>
    <n v="31662.584683217196"/>
    <n v="16993.985419625416"/>
    <n v="16023.455500911325"/>
    <n v="33017.440920536741"/>
    <n v="17506.080778082774"/>
    <n v="16442.925334863816"/>
    <n v="33949.00611294659"/>
  </r>
  <r>
    <x v="204"/>
    <x v="5"/>
    <n v="7697212.2642681012"/>
    <n v="4509506.7819999997"/>
    <n v="12206719.046268102"/>
    <n v="3651097.0128171141"/>
    <n v="4750886.0625163727"/>
    <n v="8401983.0753334872"/>
    <n v="3783516.791281445"/>
    <n v="4987469.4784584846"/>
    <n v="8770986.2697399296"/>
    <n v="3897528.9749816349"/>
    <n v="5118033.8872311814"/>
    <n v="9015562.8622128163"/>
  </r>
  <r>
    <x v="205"/>
    <x v="1"/>
    <n v="212587.33461688797"/>
    <n v="2293503.4711600002"/>
    <n v="2506090.805776888"/>
    <n v="946813.21189395129"/>
    <n v="2416267.2776011284"/>
    <n v="3363080.48949508"/>
    <n v="981152.69817053189"/>
    <n v="2536591.9410095462"/>
    <n v="3517744.6391800782"/>
    <n v="1010718.67285301"/>
    <n v="2602996.0821287935"/>
    <n v="3613714.7549818037"/>
  </r>
  <r>
    <x v="206"/>
    <x v="8"/>
    <n v="128605.88256948002"/>
    <n v="343073.68919999996"/>
    <n v="471679.57176948001"/>
    <n v="335254.59788911318"/>
    <n v="361437.3117127188"/>
    <n v="696691.90960183204"/>
    <n v="347413.7761924502"/>
    <n v="379436.07504417159"/>
    <n v="726849.85123662185"/>
    <n v="357882.7143408166"/>
    <n v="389369.13769631361"/>
    <n v="747251.85203713016"/>
  </r>
  <r>
    <x v="207"/>
    <x v="5"/>
    <n v="938827.42534526275"/>
    <n v="15929.2958"/>
    <n v="954756.72114526271"/>
    <n v="382901.72027384024"/>
    <n v="16781.939369510539"/>
    <n v="399683.65964335075"/>
    <n v="396788.98779762239"/>
    <n v="17617.642118414038"/>
    <n v="414406.62991603644"/>
    <n v="408745.79451016081"/>
    <n v="18078.845347244747"/>
    <n v="426824.63985740556"/>
  </r>
  <r>
    <x v="208"/>
    <x v="10"/>
    <n v="34236.724277579997"/>
    <n v="31092.334899999998"/>
    <n v="65329.059177579999"/>
    <n v="17474.912065606215"/>
    <n v="32756.606801684011"/>
    <n v="50231.51886729023"/>
    <n v="18108.700753304161"/>
    <n v="34387.811976853031"/>
    <n v="52496.512730157192"/>
    <n v="18654.38685191355"/>
    <n v="35288.032892316587"/>
    <n v="53942.419744230137"/>
  </r>
  <r>
    <x v="209"/>
    <x v="1"/>
    <n v="950868.11622264003"/>
    <n v="1338060.4028"/>
    <n v="2288928.5190226398"/>
    <n v="732836.07246100763"/>
    <n v="1409682.4388515938"/>
    <n v="2142518.5113126012"/>
    <n v="759414.93082201318"/>
    <n v="1479881.446444816"/>
    <n v="2239296.3772668289"/>
    <n v="782299.07786665275"/>
    <n v="1518622.5047998175"/>
    <n v="2300921.5826664702"/>
  </r>
  <r>
    <x v="210"/>
    <x v="11"/>
    <n v="311853.04260093207"/>
    <n v="297187.32273999997"/>
    <n v="609040.36534093204"/>
    <n v="649165.36469622212"/>
    <n v="313094.79679634306"/>
    <n v="962260.16149256518"/>
    <n v="672709.61276139843"/>
    <n v="328686.21186398773"/>
    <n v="1001395.8246253862"/>
    <n v="692980.98888526636"/>
    <n v="337290.71984325704"/>
    <n v="1030271.7087285235"/>
  </r>
  <r>
    <x v="211"/>
    <x v="8"/>
    <n v="4386310.050172423"/>
    <n v="3337895.0659999996"/>
    <n v="7724205.1161724227"/>
    <n v="4188477.2821525061"/>
    <n v="3516561.7691273196"/>
    <n v="7705039.0512798261"/>
    <n v="4340387.0319779618"/>
    <n v="3691678.6178085785"/>
    <n v="8032065.6497865403"/>
    <n v="4471179.8976948839"/>
    <n v="3788321.1813760968"/>
    <n v="8259501.0790709807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57.6651600950372"/>
    <n v="263999.57382461848"/>
    <n v="270820.38527780294"/>
    <n v="2790.0108938659287"/>
    <n v="273610.39617166889"/>
    <n v="278981.26448605716"/>
    <n v="2863.0491599446163"/>
    <n v="281844.3136460018"/>
  </r>
  <r>
    <x v="214"/>
    <x v="14"/>
    <n v="7175129.5795379197"/>
    <n v="1074552.7561999999"/>
    <n v="8249682.3357379194"/>
    <n v="4487366.8289274862"/>
    <n v="1132070.0820866697"/>
    <n v="5619436.9110141564"/>
    <n v="4650116.8515340555"/>
    <n v="1188444.620137383"/>
    <n v="5838561.4716714388"/>
    <n v="4790243.0901505081"/>
    <n v="1219556.3030975538"/>
    <n v="6009799.3932480616"/>
  </r>
  <r>
    <x v="215"/>
    <x v="12"/>
    <n v="5499192.6419676961"/>
    <n v="133815.06159999999"/>
    <n v="5633007.7035676958"/>
    <n v="3439226.3406394324"/>
    <n v="140977.74808717647"/>
    <n v="3580204.088726609"/>
    <n v="3563961.8895764821"/>
    <n v="147998.12213433368"/>
    <n v="3711960.0117108156"/>
    <n v="3671358.0239325427"/>
    <n v="151872.48916542999"/>
    <n v="3823230.5130979726"/>
  </r>
  <r>
    <x v="216"/>
    <x v="1"/>
    <n v="213386.64071124402"/>
    <n v="1593780.09494"/>
    <n v="1807166.7356512439"/>
    <n v="658824.18448029691"/>
    <n v="1679089.977198856"/>
    <n v="2337914.1616791529"/>
    <n v="682718.74336207006"/>
    <n v="1762704.8728735934"/>
    <n v="2445423.6162356632"/>
    <n v="703291.7338039591"/>
    <n v="1808849.8208399964"/>
    <n v="2512141.5546439555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30690.357548038"/>
    <n v="4104002.8473195932"/>
    <n v="3081150.0464890609"/>
    <n v="1186996.1884270546"/>
    <n v="4268146.2349161152"/>
    <n v="3173997.1684887982"/>
    <n v="1218069.953635403"/>
    <n v="4392067.1221242007"/>
  </r>
  <r>
    <x v="219"/>
    <x v="10"/>
    <n v="0.70475955000000001"/>
    <n v="176.64899999999997"/>
    <n v="177.35375954999998"/>
    <n v="88.734464213772156"/>
    <n v="186.10444836391744"/>
    <n v="274.8389125776896"/>
    <n v="91.952729313847527"/>
    <n v="195.37203035527287"/>
    <n v="287.3247596691204"/>
    <n v="94.723625293593813"/>
    <n v="200.48657466361047"/>
    <n v="295.210199957204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32075398.519311614"/>
    <n v="37724392.91001559"/>
    <n v="5251431.40995734"/>
    <n v="36697052.037569016"/>
    <n v="41948483.447526358"/>
    <n v="6853735.8721785219"/>
    <n v="39608468.316076547"/>
    <n v="46462204.188255072"/>
  </r>
  <r>
    <x v="2"/>
    <x v="2"/>
    <n v="756241.6783741673"/>
    <n v="50929994.963540003"/>
    <n v="51686236.641914167"/>
    <n v="3022353.997306501"/>
    <n v="42296745.874679424"/>
    <n v="45319099.871985927"/>
    <n v="3866943.9099250762"/>
    <n v="44376068.483799875"/>
    <n v="48243012.393724948"/>
    <n v="4086397.3645406421"/>
    <n v="45116929.027279682"/>
    <n v="49203326.391820326"/>
  </r>
  <r>
    <x v="3"/>
    <x v="3"/>
    <n v="0"/>
    <n v="3120794.8310000002"/>
    <n v="3120794.8310000002"/>
    <n v="341638.77872342558"/>
    <n v="2591782.4258242417"/>
    <n v="2933421.2045476674"/>
    <n v="498786.32778991386"/>
    <n v="2719195.343401988"/>
    <n v="3217981.6711919019"/>
    <n v="774204.8190858335"/>
    <n v="2764592.4371232577"/>
    <n v="3538797.2562090913"/>
  </r>
  <r>
    <x v="4"/>
    <x v="2"/>
    <n v="37.3038700265"/>
    <n v="1725999.9564500002"/>
    <n v="1726037.2603200267"/>
    <n v="0"/>
    <n v="1433422.123641205"/>
    <n v="1433422.123641205"/>
    <n v="0"/>
    <n v="1503889.6494156856"/>
    <n v="1503889.6494156856"/>
    <n v="0"/>
    <n v="1528997.157608001"/>
    <n v="1528997.157608001"/>
  </r>
  <r>
    <x v="5"/>
    <x v="0"/>
    <n v="0"/>
    <n v="0"/>
    <n v="0"/>
    <n v="0"/>
    <n v="0"/>
    <n v="0"/>
    <n v="0"/>
    <n v="0"/>
    <n v="0"/>
    <n v="63668.900111028488"/>
    <n v="0"/>
    <n v="63668.900111028488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0587379.885235533"/>
    <n v="90587379.885235533"/>
    <n v="4594063.6671942361"/>
    <n v="95040686.710645825"/>
    <n v="99634750.377840057"/>
    <n v="11790763.742786052"/>
    <n v="96627395.430343419"/>
    <n v="108418159.17312947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0403.362707211229"/>
    <n v="70403.362707211229"/>
    <n v="0"/>
    <n v="73864.416289653571"/>
    <n v="73864.416289653571"/>
    <n v="0"/>
    <n v="75097.58618202807"/>
    <n v="75097.58618202807"/>
  </r>
  <r>
    <x v="19"/>
    <x v="4"/>
    <n v="0"/>
    <n v="24653396.691000003"/>
    <n v="24653396.691000003"/>
    <n v="0"/>
    <n v="20474348.280092787"/>
    <n v="20474348.280092787"/>
    <n v="0"/>
    <n v="21480874.300130878"/>
    <n v="21480874.300130878"/>
    <n v="0"/>
    <n v="21839498.503494591"/>
    <n v="21839498.503494591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19696059.95536049"/>
    <n v="191377274.32675314"/>
    <n v="69574055.437231153"/>
    <n v="125580359.52831684"/>
    <n v="195154414.96554798"/>
    <n v="70802582.236268923"/>
    <n v="127676929.51726264"/>
    <n v="198479511.75353158"/>
  </r>
  <r>
    <x v="23"/>
    <x v="2"/>
    <n v="582801.32131369819"/>
    <n v="28405633.148816001"/>
    <n v="28988434.470129699"/>
    <n v="4145592.0317975455"/>
    <n v="23590535.35279065"/>
    <n v="27736127.384588197"/>
    <n v="5131350.6945280051"/>
    <n v="24750254.203636762"/>
    <n v="29881604.898164768"/>
    <n v="5793371.6193029052"/>
    <n v="25163460.857742757"/>
    <n v="30956832.477045663"/>
  </r>
  <r>
    <x v="24"/>
    <x v="2"/>
    <n v="656689.65953505726"/>
    <n v="10393824.331660001"/>
    <n v="11050513.991195058"/>
    <n v="1951239.5343779163"/>
    <n v="8631945.6095961407"/>
    <n v="10583185.143974056"/>
    <n v="2126753.5281190788"/>
    <n v="9056295.0316512343"/>
    <n v="11183048.559770312"/>
    <n v="2105587.8357671537"/>
    <n v="9207490.3017214518"/>
    <n v="11313078.137488605"/>
  </r>
  <r>
    <x v="25"/>
    <x v="3"/>
    <n v="3.4523042400000001"/>
    <n v="6305.9766"/>
    <n v="6309.4289042399996"/>
    <n v="1985.9267199402532"/>
    <n v="5237.0374262321711"/>
    <n v="7222.9641461724241"/>
    <n v="1881.7269979452394"/>
    <n v="5494.4919915890168"/>
    <n v="7376.2189895342563"/>
    <n v="1862.9998374152433"/>
    <n v="5586.2227929447099"/>
    <n v="7449.222630359952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281240521888789E-2"/>
    <n v="3.8069264999855842E-2"/>
    <n v="1.7444563531392638E-2"/>
    <n v="1.5700107178253375E-2"/>
    <n v="2.2340998325359965E-2"/>
    <n v="3.9785561856752603E-2"/>
    <n v="1.7970236573598742E-2"/>
    <n v="1.6173212916238869E-2"/>
    <n v="2.2925851876913723E-2"/>
    <n v="4.0896088450512465E-2"/>
  </r>
  <r>
    <x v="1"/>
    <x v="1"/>
    <n v="2.5399999999999999E-2"/>
    <n v="0"/>
    <n v="2.0199999999999999E-2"/>
    <n v="4.5600000000000002E-2"/>
    <n v="1.2930056372265374E-2"/>
    <n v="1.1637050735038837E-2"/>
    <n v="2.1281240521888789E-2"/>
    <n v="3.4211296894154163E-2"/>
    <n v="1.3435719619452552E-2"/>
    <n v="1.2092147657507298E-2"/>
    <n v="2.2340998325359965E-2"/>
    <n v="3.5776717944812519E-2"/>
    <n v="1.3840590489043292E-2"/>
    <n v="1.2456531440138963E-2"/>
    <n v="2.2925851876913723E-2"/>
    <n v="3.6766442365957011E-2"/>
  </r>
  <r>
    <x v="2"/>
    <x v="2"/>
    <n v="1.7299999999999999E-2"/>
    <n v="0"/>
    <n v="2.0199999999999999E-2"/>
    <n v="3.7499999999999999E-2"/>
    <n v="9.6944941814094149E-3"/>
    <n v="8.725044763268474E-3"/>
    <n v="2.1281240521888789E-2"/>
    <n v="3.0975734703298202E-2"/>
    <n v="1.0073622413063815E-2"/>
    <n v="9.0662601717574325E-3"/>
    <n v="2.2340998325359965E-2"/>
    <n v="3.2414620738423779E-2"/>
    <n v="1.0377180122053286E-2"/>
    <n v="9.3394621098479569E-3"/>
    <n v="2.2925851876913723E-2"/>
    <n v="3.330303199896701E-2"/>
  </r>
  <r>
    <x v="3"/>
    <x v="3"/>
    <n v="1.7299999999999999E-2"/>
    <n v="0"/>
    <n v="2.0199999999999999E-2"/>
    <n v="3.7499999999999999E-2"/>
    <n v="9.6944941814094132E-3"/>
    <n v="8.7250447632684722E-3"/>
    <n v="2.1281240521888789E-2"/>
    <n v="3.0975734703298202E-2"/>
    <n v="1.0073622413063815E-2"/>
    <n v="9.0662601717574325E-3"/>
    <n v="2.2340998325359965E-2"/>
    <n v="3.2414620738423779E-2"/>
    <n v="1.0377180122053286E-2"/>
    <n v="9.3394621098479569E-3"/>
    <n v="2.2925851876913723E-2"/>
    <n v="3.330303199896701E-2"/>
  </r>
  <r>
    <x v="4"/>
    <x v="1"/>
    <n v="1E-4"/>
    <n v="0"/>
    <n v="2.0199999999999999E-2"/>
    <n v="2.0299999999999999E-2"/>
    <n v="1.807031255783919E-2"/>
    <n v="1.6263281302055271E-2"/>
    <n v="2.1281240521888789E-2"/>
    <n v="3.9351553079727979E-2"/>
    <n v="1.8776998798224333E-2"/>
    <n v="1.68992989184019E-2"/>
    <n v="2.2340998325359965E-2"/>
    <n v="4.1117997123584299E-2"/>
    <n v="1.9342823335135227E-2"/>
    <n v="1.7408541001621706E-2"/>
    <n v="2.2925851876913723E-2"/>
    <n v="4.2268675212048953E-2"/>
  </r>
  <r>
    <x v="5"/>
    <x v="0"/>
    <n v="1E-4"/>
    <n v="0"/>
    <n v="2.0199999999999999E-2"/>
    <n v="2.0299999999999999E-2"/>
    <n v="1.3931322426981831E-2"/>
    <n v="1.2538190184283649E-2"/>
    <n v="2.1281240521888789E-2"/>
    <n v="3.5212562948870624E-2"/>
    <n v="1.4476142769076361E-2"/>
    <n v="1.3028528492168725E-2"/>
    <n v="2.2340998325359965E-2"/>
    <n v="3.6817141094436324E-2"/>
    <n v="1.4912365664257207E-2"/>
    <n v="1.3421129097831486E-2"/>
    <n v="2.2925851876913723E-2"/>
    <n v="3.7838217541170928E-2"/>
  </r>
  <r>
    <x v="6"/>
    <x v="3"/>
    <n v="2.0799999999999999E-2"/>
    <n v="0"/>
    <n v="2.0199999999999999E-2"/>
    <n v="4.0999999999999995E-2"/>
    <n v="9.9870823308106753E-3"/>
    <n v="8.9883740977296078E-3"/>
    <n v="2.1281240521888789E-2"/>
    <n v="3.1268322852699468E-2"/>
    <n v="1.0377652977676202E-2"/>
    <n v="9.3398876799085824E-3"/>
    <n v="2.2340998325359965E-2"/>
    <n v="3.2718651303036167E-2"/>
    <n v="1.0690372318685634E-2"/>
    <n v="9.6213350868170691E-3"/>
    <n v="2.2925851876913723E-2"/>
    <n v="3.3616224195599356E-2"/>
  </r>
  <r>
    <x v="7"/>
    <x v="4"/>
    <n v="1.4E-3"/>
    <n v="0"/>
    <n v="2.0199999999999999E-2"/>
    <n v="2.1599999999999998E-2"/>
    <n v="8.6363206867422337E-3"/>
    <n v="7.7726886180680098E-3"/>
    <n v="2.1281240521888789E-2"/>
    <n v="2.9917561208631024E-2"/>
    <n v="8.9740663110826745E-3"/>
    <n v="8.0766596799744066E-3"/>
    <n v="2.2340998325359965E-2"/>
    <n v="3.1315064636442638E-2"/>
    <n v="9.2444900869608614E-3"/>
    <n v="8.3200410782647751E-3"/>
    <n v="2.2925851876913723E-2"/>
    <n v="3.2170341963874582E-2"/>
  </r>
  <r>
    <x v="8"/>
    <x v="5"/>
    <n v="2.2800000000000001E-2"/>
    <n v="0"/>
    <n v="2.0199999999999999E-2"/>
    <n v="4.2999999999999997E-2"/>
    <n v="1.0130649093565376E-2"/>
    <n v="9.1175841842088389E-3"/>
    <n v="2.1281240521888789E-2"/>
    <n v="3.1411889615454165E-2"/>
    <n v="1.0526834289459351E-2"/>
    <n v="9.4741508605134164E-3"/>
    <n v="2.2340998325359965E-2"/>
    <n v="3.286783261481932E-2"/>
    <n v="1.0844049047844185E-2"/>
    <n v="9.7596441430597668E-3"/>
    <n v="2.2925851876913723E-2"/>
    <n v="3.3769900924757908E-2"/>
  </r>
  <r>
    <x v="9"/>
    <x v="3"/>
    <n v="2.2800000000000001E-2"/>
    <n v="0"/>
    <n v="2.0199999999999999E-2"/>
    <n v="4.2999999999999997E-2"/>
    <n v="1.0130649093565373E-2"/>
    <n v="9.1175841842088354E-3"/>
    <n v="2.1281240521888789E-2"/>
    <n v="3.1411889615454158E-2"/>
    <n v="1.0526834289459349E-2"/>
    <n v="9.4741508605134146E-3"/>
    <n v="2.2340998325359965E-2"/>
    <n v="3.2867832614819313E-2"/>
    <n v="1.0844049047844185E-2"/>
    <n v="9.7596441430597668E-3"/>
    <n v="2.2925851876913723E-2"/>
    <n v="3.3769900924757908E-2"/>
  </r>
  <r>
    <x v="10"/>
    <x v="3"/>
    <n v="1.6500000000000001E-2"/>
    <n v="0"/>
    <n v="2.0199999999999999E-2"/>
    <n v="3.6699999999999997E-2"/>
    <n v="9.6742041480754794E-3"/>
    <n v="8.7067837332679317E-3"/>
    <n v="2.1281240521888789E-2"/>
    <n v="3.095544466996427E-2"/>
    <n v="1.0052538885575968E-2"/>
    <n v="9.0472849970183716E-3"/>
    <n v="2.2340998325359965E-2"/>
    <n v="3.2393537210935935E-2"/>
    <n v="1.0355461265282763E-2"/>
    <n v="9.3199151387544869E-3"/>
    <n v="2.2925851876913723E-2"/>
    <n v="3.3281313142196484E-2"/>
  </r>
  <r>
    <x v="11"/>
    <x v="6"/>
    <n v="2.75E-2"/>
    <n v="0"/>
    <n v="0"/>
    <n v="2.75E-2"/>
    <n v="1.9095966763894162E-3"/>
    <n v="1.7186370087504746E-3"/>
    <n v="0"/>
    <n v="1.9095966763894162E-3"/>
    <n v="1.984276386082881E-3"/>
    <n v="1.7858487474745929E-3"/>
    <n v="0"/>
    <n v="1.984276386082881E-3"/>
    <n v="2.0440704074450567E-3"/>
    <n v="1.8396633667005511E-3"/>
    <n v="0"/>
    <n v="2.0440704074450567E-3"/>
  </r>
  <r>
    <x v="12"/>
    <x v="7"/>
    <n v="3.5499999999999997E-2"/>
    <n v="0"/>
    <n v="2.0199999999999999E-2"/>
    <n v="5.57E-2"/>
    <n v="1.6319890423474273E-2"/>
    <n v="1.4687901381126847E-2"/>
    <n v="2.1281240521888789E-2"/>
    <n v="3.7601130945363062E-2"/>
    <n v="1.69581218857109E-2"/>
    <n v="1.5262309697139811E-2"/>
    <n v="2.2340998325359965E-2"/>
    <n v="3.9299120211070862E-2"/>
    <n v="1.7469136535387942E-2"/>
    <n v="1.5722222881849147E-2"/>
    <n v="2.2925851876913723E-2"/>
    <n v="4.0394988412301665E-2"/>
  </r>
  <r>
    <x v="13"/>
    <x v="8"/>
    <n v="1E-4"/>
    <n v="0"/>
    <n v="2.0199999999999999E-2"/>
    <n v="2.0299999999999999E-2"/>
    <n v="1.0330325376651085E-2"/>
    <n v="9.2972928389859766E-3"/>
    <n v="2.1281240521888789E-2"/>
    <n v="3.1611565898539876E-2"/>
    <n v="1.0734319429272705E-2"/>
    <n v="9.6608874863454344E-3"/>
    <n v="2.2340998325359965E-2"/>
    <n v="3.3075317754632669E-2"/>
    <n v="1.1057786527789866E-2"/>
    <n v="9.9520078750108786E-3"/>
    <n v="2.2925851876913723E-2"/>
    <n v="3.3983638404703587E-2"/>
  </r>
  <r>
    <x v="14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1.5480901138905812E-3"/>
    <n v="1.3932811025015232E-3"/>
    <n v="0"/>
    <n v="1.5480901138905812E-3"/>
  </r>
  <r>
    <x v="15"/>
    <x v="9"/>
    <n v="1E-4"/>
    <n v="0"/>
    <n v="2.0199999999999999E-2"/>
    <n v="2.0299999999999999E-2"/>
    <n v="1.0330325376651083E-2"/>
    <n v="9.2972928389859748E-3"/>
    <n v="2.6720620577233897E-2"/>
    <n v="3.705094595388498E-2"/>
    <n v="1.0734319429272703E-2"/>
    <n v="9.6608874863454326E-3"/>
    <n v="3.072490815054672E-2"/>
    <n v="4.1459227579819423E-2"/>
    <n v="1.1057786527789864E-2"/>
    <n v="9.9520078750108768E-3"/>
    <n v="3.3481171276065883E-2"/>
    <n v="4.453895780385575E-2"/>
  </r>
  <r>
    <x v="16"/>
    <x v="1"/>
    <n v="1E-4"/>
    <n v="0"/>
    <n v="2.0199999999999999E-2"/>
    <n v="2.0299999999999999E-2"/>
    <n v="1.0330325376651083E-2"/>
    <n v="9.2972928389859748E-3"/>
    <n v="2.1281240521888789E-2"/>
    <n v="3.1611565898539876E-2"/>
    <n v="1.0734319429272703E-2"/>
    <n v="9.6608874863454326E-3"/>
    <n v="2.2340998325359965E-2"/>
    <n v="3.3075317754632669E-2"/>
    <n v="1.1057786527789866E-2"/>
    <n v="9.9520078750108786E-3"/>
    <n v="2.2925851876913723E-2"/>
    <n v="3.3983638404703587E-2"/>
  </r>
  <r>
    <x v="17"/>
    <x v="9"/>
    <n v="1E-4"/>
    <n v="0"/>
    <n v="2.0199999999999999E-2"/>
    <n v="2.0299999999999999E-2"/>
    <n v="1.0330325376651085E-2"/>
    <n v="9.2972928389859766E-3"/>
    <n v="2.6720620577233897E-2"/>
    <n v="3.705094595388498E-2"/>
    <n v="1.0734319429272703E-2"/>
    <n v="9.6608874863454326E-3"/>
    <n v="3.072490815054672E-2"/>
    <n v="4.1459227579819423E-2"/>
    <n v="1.1057786527789864E-2"/>
    <n v="9.9520078750108768E-3"/>
    <n v="3.3481171276065883E-2"/>
    <n v="4.453895780385575E-2"/>
  </r>
  <r>
    <x v="18"/>
    <x v="4"/>
    <n v="3.0999999999999999E-3"/>
    <n v="0"/>
    <n v="2.0199999999999999E-2"/>
    <n v="2.3299999999999998E-2"/>
    <n v="9.5603013887893083E-3"/>
    <n v="8.6042712499103773E-3"/>
    <n v="2.1281240521888789E-2"/>
    <n v="3.0841541910678096E-2"/>
    <n v="9.9341816647262899E-3"/>
    <n v="8.9407634982536614E-3"/>
    <n v="2.2340998325359965E-2"/>
    <n v="3.2275179990086257E-2"/>
    <n v="1.0233537477677825E-2"/>
    <n v="9.2101837299100424E-3"/>
    <n v="2.2925851876913723E-2"/>
    <n v="3.3159389354591548E-2"/>
  </r>
  <r>
    <x v="19"/>
    <x v="0"/>
    <n v="1E-4"/>
    <n v="0"/>
    <n v="2.0199999999999999E-2"/>
    <n v="2.0299999999999999E-2"/>
    <n v="1.6048035951381712E-2"/>
    <n v="1.444323235624354E-2"/>
    <n v="2.1281240521888789E-2"/>
    <n v="3.7329276473270501E-2"/>
    <n v="1.6675635842404501E-2"/>
    <n v="1.5008072258164052E-2"/>
    <n v="2.2340998325359965E-2"/>
    <n v="3.9016634167764463E-2"/>
    <n v="1.7178138080894047E-2"/>
    <n v="1.5460324272804643E-2"/>
    <n v="2.2925851876913723E-2"/>
    <n v="4.010398995780777E-2"/>
  </r>
  <r>
    <x v="20"/>
    <x v="1"/>
    <n v="1.2500000000000001E-2"/>
    <n v="0"/>
    <n v="2.0199999999999999E-2"/>
    <n v="3.27E-2"/>
    <n v="1.2517712080686166E-2"/>
    <n v="1.126594087261755E-2"/>
    <n v="2.1281240521888789E-2"/>
    <n v="3.3798952602574955E-2"/>
    <n v="1.3007249539443972E-2"/>
    <n v="1.1706524585499575E-2"/>
    <n v="2.2340998325359965E-2"/>
    <n v="3.5348247864803936E-2"/>
    <n v="1.3399208926896045E-2"/>
    <n v="1.2059288034206441E-2"/>
    <n v="2.2925851876913723E-2"/>
    <n v="3.6325060803809768E-2"/>
  </r>
  <r>
    <x v="21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1.7072537136949269E-3"/>
    <n v="1.5365283423254342E-3"/>
    <n v="0"/>
    <n v="1.7072537136949269E-3"/>
  </r>
  <r>
    <x v="22"/>
    <x v="10"/>
    <n v="8.3000000000000001E-3"/>
    <n v="0"/>
    <n v="2.0199999999999999E-2"/>
    <n v="2.8499999999999998E-2"/>
    <n v="1.1392415857912423E-2"/>
    <n v="1.0253174272121182E-2"/>
    <n v="2.1281240521888789E-2"/>
    <n v="3.2673656379801214E-2"/>
    <n v="1.1837945701724653E-2"/>
    <n v="1.0654151131552188E-2"/>
    <n v="2.2340998325359965E-2"/>
    <n v="3.4178944027084615E-2"/>
    <n v="1.2194669383535191E-2"/>
    <n v="1.0975202445181673E-2"/>
    <n v="2.2925851876913723E-2"/>
    <n v="3.5120521260448914E-2"/>
  </r>
  <r>
    <x v="23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1.7072537136949269E-3"/>
    <n v="1.5365283423254342E-3"/>
    <n v="0"/>
    <n v="1.7072537136949269E-3"/>
  </r>
  <r>
    <x v="24"/>
    <x v="6"/>
    <n v="2.4799999999999999E-2"/>
    <n v="0"/>
    <n v="0"/>
    <n v="2.4799999999999999E-2"/>
    <n v="1.9710851385867983E-3"/>
    <n v="1.7739766247281187E-3"/>
    <n v="0"/>
    <n v="1.9710851385867983E-3"/>
    <n v="2.0481695133926269E-3"/>
    <n v="1.8433525620533643E-3"/>
    <n v="0"/>
    <n v="2.0481695133926269E-3"/>
    <n v="2.109888884996356E-3"/>
    <n v="1.8988999964967203E-3"/>
    <n v="0"/>
    <n v="2.109888884996356E-3"/>
  </r>
  <r>
    <x v="25"/>
    <x v="0"/>
    <n v="1E-4"/>
    <n v="0"/>
    <n v="2.0199999999999999E-2"/>
    <n v="2.0299999999999999E-2"/>
    <n v="1.3762994579628342E-2"/>
    <n v="1.2386695121665507E-2"/>
    <n v="2.1281240521888789E-2"/>
    <n v="3.5044235101517135E-2"/>
    <n v="1.4301232026534005E-2"/>
    <n v="1.2871108823880604E-2"/>
    <n v="2.2340998325359965E-2"/>
    <n v="3.664223035189397E-2"/>
    <n v="1.4732184175789831E-2"/>
    <n v="1.3258965758210848E-2"/>
    <n v="2.2925851876913723E-2"/>
    <n v="3.7658036052703556E-2"/>
  </r>
  <r>
    <x v="26"/>
    <x v="10"/>
    <n v="1E-4"/>
    <n v="0"/>
    <n v="2.0199999999999999E-2"/>
    <n v="2.0299999999999999E-2"/>
    <n v="1.0320404004150421E-2"/>
    <n v="9.2883636037353785E-3"/>
    <n v="2.1281240521888789E-2"/>
    <n v="3.160164452603921E-2"/>
    <n v="1.0724010055877782E-2"/>
    <n v="9.651609050290005E-3"/>
    <n v="2.2340998325359965E-2"/>
    <n v="3.306500838123775E-2"/>
    <n v="1.1047166492585265E-2"/>
    <n v="9.9424498433267391E-3"/>
    <n v="2.2925851876913723E-2"/>
    <n v="3.3973018369498988E-2"/>
  </r>
  <r>
    <x v="27"/>
    <x v="11"/>
    <n v="8.0000000000000004E-4"/>
    <n v="0"/>
    <n v="2.0199999999999999E-2"/>
    <n v="2.0999999999999998E-2"/>
    <n v="1.0202583880894985E-2"/>
    <n v="9.1823254928054873E-3"/>
    <n v="2.1281240521888789E-2"/>
    <n v="3.1483824402783772E-2"/>
    <n v="1.0601582272423962E-2"/>
    <n v="9.5414240451815666E-3"/>
    <n v="2.2340998325359965E-2"/>
    <n v="3.2942580597783926E-2"/>
    <n v="1.0921049480377573E-2"/>
    <n v="9.8289445323398155E-3"/>
    <n v="2.2925851876913723E-2"/>
    <n v="3.3846901357291292E-2"/>
  </r>
  <r>
    <x v="28"/>
    <x v="10"/>
    <n v="8.0000000000000004E-4"/>
    <n v="0"/>
    <n v="2.0199999999999999E-2"/>
    <n v="2.0999999999999998E-2"/>
    <n v="1.0202583880894985E-2"/>
    <n v="9.1823254928054873E-3"/>
    <n v="2.1281240521888789E-2"/>
    <n v="3.1483824402783772E-2"/>
    <n v="1.0601582272423962E-2"/>
    <n v="9.5414240451815666E-3"/>
    <n v="2.2340998325359965E-2"/>
    <n v="3.2942580597783926E-2"/>
    <n v="1.0921049480377573E-2"/>
    <n v="9.8289445323398155E-3"/>
    <n v="2.2925851876913723E-2"/>
    <n v="3.3846901357291292E-2"/>
  </r>
  <r>
    <x v="29"/>
    <x v="2"/>
    <n v="1.3100000000000001E-2"/>
    <n v="0"/>
    <n v="2.0199999999999999E-2"/>
    <n v="3.3299999999999996E-2"/>
    <n v="9.5847823313974928E-3"/>
    <n v="8.6263040982577435E-3"/>
    <n v="2.1281240521888789E-2"/>
    <n v="3.0866022853286282E-2"/>
    <n v="9.9596199978188651E-3"/>
    <n v="8.9636579980369793E-3"/>
    <n v="2.2340998325359965E-2"/>
    <n v="3.2300618323178834E-2"/>
    <n v="1.0259742367406878E-2"/>
    <n v="9.2337681306661895E-3"/>
    <n v="2.2925851876913723E-2"/>
    <n v="3.3185594244320604E-2"/>
  </r>
  <r>
    <x v="30"/>
    <x v="10"/>
    <n v="1E-4"/>
    <n v="0"/>
    <n v="2.0199999999999999E-2"/>
    <n v="2.0299999999999999E-2"/>
    <n v="1.4155707846030494E-2"/>
    <n v="1.2740137061427445E-2"/>
    <n v="2.1281240521888789E-2"/>
    <n v="3.5436948367919281E-2"/>
    <n v="1.4709303359427524E-2"/>
    <n v="1.3238373023484771E-2"/>
    <n v="2.2340998325359965E-2"/>
    <n v="3.7050301684787491E-2"/>
    <n v="1.5152552296654758E-2"/>
    <n v="1.3637297066989282E-2"/>
    <n v="2.2925851876913723E-2"/>
    <n v="3.8078404173568482E-2"/>
  </r>
  <r>
    <x v="31"/>
    <x v="5"/>
    <n v="1.9400000000000001E-2"/>
    <n v="0"/>
    <n v="2.0199999999999999E-2"/>
    <n v="3.9599999999999996E-2"/>
    <n v="1.1927314966646072E-2"/>
    <n v="1.0734583469981464E-2"/>
    <n v="2.1281240521888789E-2"/>
    <n v="3.3208555488534859E-2"/>
    <n v="1.2393763421518648E-2"/>
    <n v="1.1154387079366784E-2"/>
    <n v="2.2340998325359965E-2"/>
    <n v="3.4734761746878617E-2"/>
    <n v="1.2767236068767639E-2"/>
    <n v="1.1490512461890874E-2"/>
    <n v="2.2925851876913723E-2"/>
    <n v="3.5693087945681365E-2"/>
  </r>
  <r>
    <x v="32"/>
    <x v="2"/>
    <n v="3.5000000000000001E-3"/>
    <n v="0"/>
    <n v="2.0199999999999999E-2"/>
    <n v="2.3699999999999999E-2"/>
    <n v="8.6951003813437698E-3"/>
    <n v="7.8255903432093935E-3"/>
    <n v="2.1281240521888789E-2"/>
    <n v="2.9976340903232559E-2"/>
    <n v="9.0351447374441615E-3"/>
    <n v="8.1316302636997451E-3"/>
    <n v="2.2340998325359965E-2"/>
    <n v="3.1376143062804125E-2"/>
    <n v="9.3074090455971068E-3"/>
    <n v="8.3766681410373973E-3"/>
    <n v="2.2925851876913723E-2"/>
    <n v="3.2233260922510831E-2"/>
  </r>
  <r>
    <x v="33"/>
    <x v="1"/>
    <n v="4.7000000000000002E-3"/>
    <n v="0"/>
    <n v="2.0199999999999999E-2"/>
    <n v="2.4899999999999999E-2"/>
    <n v="8.6951003813437698E-3"/>
    <n v="7.8255903432093935E-3"/>
    <n v="2.1281240521888789E-2"/>
    <n v="2.9976340903232559E-2"/>
    <n v="9.0351447374441632E-3"/>
    <n v="8.1316302636997469E-3"/>
    <n v="2.2340998325359965E-2"/>
    <n v="3.1376143062804132E-2"/>
    <n v="9.3074090455971085E-3"/>
    <n v="8.3766681410373973E-3"/>
    <n v="2.2925851876913723E-2"/>
    <n v="3.2233260922510831E-2"/>
  </r>
  <r>
    <x v="34"/>
    <x v="1"/>
    <n v="3.5000000000000001E-3"/>
    <n v="0"/>
    <n v="2.0199999999999999E-2"/>
    <n v="2.3699999999999999E-2"/>
    <n v="8.6951003813437698E-3"/>
    <n v="7.8255903432093935E-3"/>
    <n v="2.1281240521888789E-2"/>
    <n v="2.9976340903232559E-2"/>
    <n v="9.0351447374441632E-3"/>
    <n v="8.1316302636997469E-3"/>
    <n v="2.2340998325359965E-2"/>
    <n v="3.1376143062804132E-2"/>
    <n v="9.3074090455971085E-3"/>
    <n v="8.3766681410373973E-3"/>
    <n v="2.2925851876913723E-2"/>
    <n v="3.2233260922510831E-2"/>
  </r>
  <r>
    <x v="35"/>
    <x v="12"/>
    <n v="2.6599999999999999E-2"/>
    <n v="0"/>
    <n v="2.0199999999999999E-2"/>
    <n v="4.6799999999999994E-2"/>
    <n v="1.4597342424026714E-2"/>
    <n v="1.3137608181624042E-2"/>
    <n v="2.1281240521888789E-2"/>
    <n v="3.5878582945915505E-2"/>
    <n v="1.5168209198147611E-2"/>
    <n v="1.365138827833285E-2"/>
    <n v="2.2340998325359965E-2"/>
    <n v="3.7509207523507573E-2"/>
    <n v="1.5625286766162427E-2"/>
    <n v="1.4062758089546183E-2"/>
    <n v="2.2925851876913723E-2"/>
    <n v="3.8551138643076147E-2"/>
  </r>
  <r>
    <x v="36"/>
    <x v="12"/>
    <n v="2.6599999999999999E-2"/>
    <n v="0"/>
    <n v="2.0199999999999999E-2"/>
    <n v="4.6799999999999994E-2"/>
    <n v="1.4597342424026716E-2"/>
    <n v="1.3137608181624042E-2"/>
    <n v="2.1281240521888789E-2"/>
    <n v="3.5878582945915505E-2"/>
    <n v="1.5168209198147615E-2"/>
    <n v="1.3651388278332854E-2"/>
    <n v="2.2340998325359965E-2"/>
    <n v="3.750920752350758E-2"/>
    <n v="1.5625286766162427E-2"/>
    <n v="1.4062758089546183E-2"/>
    <n v="2.2925851876913723E-2"/>
    <n v="3.8551138643076147E-2"/>
  </r>
  <r>
    <x v="37"/>
    <x v="1"/>
    <n v="1E-4"/>
    <n v="0"/>
    <n v="2.0199999999999999E-2"/>
    <n v="2.0299999999999999E-2"/>
    <n v="1.0383326725659918E-2"/>
    <n v="9.3449940530939257E-3"/>
    <n v="2.1281240521888789E-2"/>
    <n v="3.1664567247548708E-2"/>
    <n v="1.0789393532914117E-2"/>
    <n v="9.7104541796227059E-3"/>
    <n v="2.2340998325359965E-2"/>
    <n v="3.3130391858274086E-2"/>
    <n v="1.1114520229939194E-2"/>
    <n v="1.0003068206945274E-2"/>
    <n v="2.2925851876913723E-2"/>
    <n v="3.4040372106852915E-2"/>
  </r>
  <r>
    <x v="38"/>
    <x v="8"/>
    <n v="8.0000000000000004E-4"/>
    <n v="0"/>
    <n v="2.0199999999999999E-2"/>
    <n v="2.0999999999999998E-2"/>
    <n v="9.687736908171372E-3"/>
    <n v="8.718963217354235E-3"/>
    <n v="2.1281240521888789E-2"/>
    <n v="3.0968977430060163E-2"/>
    <n v="1.006660087920468E-2"/>
    <n v="9.0599407912842125E-3"/>
    <n v="2.2340998325359965E-2"/>
    <n v="3.2407599204564645E-2"/>
    <n v="1.0369947001870536E-2"/>
    <n v="9.3329523016834823E-3"/>
    <n v="2.2925851876913723E-2"/>
    <n v="3.3295798878784255E-2"/>
  </r>
  <r>
    <x v="39"/>
    <x v="0"/>
    <n v="1E-4"/>
    <n v="0"/>
    <n v="2.0199999999999999E-2"/>
    <n v="2.0299999999999999E-2"/>
    <n v="1.4268944250730994E-2"/>
    <n v="1.2842049825657896E-2"/>
    <n v="2.1281240521888789E-2"/>
    <n v="3.5550184772619786E-2"/>
    <n v="1.4826968166174554E-2"/>
    <n v="1.33442713495571E-2"/>
    <n v="2.2340998325359965E-2"/>
    <n v="3.7167966491534518E-2"/>
    <n v="1.5273762805007446E-2"/>
    <n v="1.3746386524506701E-2"/>
    <n v="2.2925851876913723E-2"/>
    <n v="3.8199614681921165E-2"/>
  </r>
  <r>
    <x v="40"/>
    <x v="4"/>
    <n v="5.4999999999999997E-3"/>
    <n v="0"/>
    <n v="2.0199999999999999E-2"/>
    <n v="2.5700000000000001E-2"/>
    <n v="9.1466574394576897E-3"/>
    <n v="8.2319916955119216E-3"/>
    <n v="2.1281240521888789E-2"/>
    <n v="3.0427897961346477E-2"/>
    <n v="9.5043611004924332E-3"/>
    <n v="8.5539249904431902E-3"/>
    <n v="2.2340998325359965E-2"/>
    <n v="3.1845359425852399E-2"/>
    <n v="9.7907647359247695E-3"/>
    <n v="8.8116882623322929E-3"/>
    <n v="2.2925851876913723E-2"/>
    <n v="3.2716616612838492E-2"/>
  </r>
  <r>
    <x v="41"/>
    <x v="0"/>
    <n v="1E-4"/>
    <n v="0"/>
    <n v="2.0199999999999999E-2"/>
    <n v="2.0299999999999999E-2"/>
    <n v="1.7261904606419177E-2"/>
    <n v="1.5535714145777259E-2"/>
    <n v="2.1281240521888789E-2"/>
    <n v="3.8543145128307962E-2"/>
    <n v="1.7936975966095538E-2"/>
    <n v="1.6143278369485984E-2"/>
    <n v="2.2340998325359965E-2"/>
    <n v="4.0277974291455507E-2"/>
    <n v="1.8477487324095817E-2"/>
    <n v="1.6629738591686236E-2"/>
    <n v="2.2925851876913723E-2"/>
    <n v="4.140333920100954E-2"/>
  </r>
  <r>
    <x v="42"/>
    <x v="1"/>
    <n v="2.7900000000000001E-2"/>
    <n v="0"/>
    <n v="2.0199999999999999E-2"/>
    <n v="4.8100000000000004E-2"/>
    <n v="1.1654107855127261E-2"/>
    <n v="1.0488697069614535E-2"/>
    <n v="2.1281240521888789E-2"/>
    <n v="3.2935348377016047E-2"/>
    <n v="1.2109871840327949E-2"/>
    <n v="1.0898884656295153E-2"/>
    <n v="2.2340998325359965E-2"/>
    <n v="3.4450870165687916E-2"/>
    <n v="1.247478972202648E-2"/>
    <n v="1.1227310749823834E-2"/>
    <n v="2.2925851876913723E-2"/>
    <n v="3.54006415989402E-2"/>
  </r>
  <r>
    <x v="43"/>
    <x v="2"/>
    <n v="1.03E-2"/>
    <n v="0"/>
    <n v="2.0199999999999999E-2"/>
    <n v="3.0499999999999999E-2"/>
    <n v="9.0209892618097406E-3"/>
    <n v="8.1188903356287662E-3"/>
    <n v="2.1281240521888789E-2"/>
    <n v="3.030222978369853E-2"/>
    <n v="9.3737783442109472E-3"/>
    <n v="8.4364005097898528E-3"/>
    <n v="2.2340998325359965E-2"/>
    <n v="3.1714776669570913E-2"/>
    <n v="9.6562470096091743E-3"/>
    <n v="8.6906223086482565E-3"/>
    <n v="2.2925851876913723E-2"/>
    <n v="3.2582098886522901E-2"/>
  </r>
  <r>
    <x v="44"/>
    <x v="1"/>
    <n v="1.0699999999999999E-2"/>
    <n v="0"/>
    <n v="2.0199999999999999E-2"/>
    <n v="3.0899999999999997E-2"/>
    <n v="9.0209892618097406E-3"/>
    <n v="8.1188903356287662E-3"/>
    <n v="2.1281240521888789E-2"/>
    <n v="3.030222978369853E-2"/>
    <n v="9.3737783442109472E-3"/>
    <n v="8.4364005097898528E-3"/>
    <n v="2.2340998325359965E-2"/>
    <n v="3.1714776669570913E-2"/>
    <n v="9.6562470096091743E-3"/>
    <n v="8.6906223086482565E-3"/>
    <n v="2.2925851876913723E-2"/>
    <n v="3.2582098886522901E-2"/>
  </r>
  <r>
    <x v="45"/>
    <x v="8"/>
    <n v="8.3000000000000001E-3"/>
    <n v="0"/>
    <n v="2.0199999999999999E-2"/>
    <n v="2.8499999999999998E-2"/>
    <n v="1.0529474309376547E-2"/>
    <n v="9.4765268784388918E-3"/>
    <n v="2.1281240521888789E-2"/>
    <n v="3.1810714831265338E-2"/>
    <n v="1.0941256595328058E-2"/>
    <n v="9.8471309357952511E-3"/>
    <n v="2.2340998325359965E-2"/>
    <n v="3.3282254920688023E-2"/>
    <n v="1.1270959521381407E-2"/>
    <n v="1.0143863569243265E-2"/>
    <n v="2.2925851876913723E-2"/>
    <n v="3.4196811398295127E-2"/>
  </r>
  <r>
    <x v="46"/>
    <x v="0"/>
    <n v="1E-4"/>
    <n v="0"/>
    <n v="2.0199999999999999E-2"/>
    <n v="2.0299999999999999E-2"/>
    <n v="1.6677352099454774E-2"/>
    <n v="1.5009616889509296E-2"/>
    <n v="2.1281240521888789E-2"/>
    <n v="3.7958592621343559E-2"/>
    <n v="1.7329563023699701E-2"/>
    <n v="1.5596606721329731E-2"/>
    <n v="2.2340998325359965E-2"/>
    <n v="3.9670561349059663E-2"/>
    <n v="1.7851770650068634E-2"/>
    <n v="1.606659358506177E-2"/>
    <n v="2.2925851876913723E-2"/>
    <n v="4.077762252698236E-2"/>
  </r>
  <r>
    <x v="47"/>
    <x v="1"/>
    <n v="2.2800000000000001E-2"/>
    <n v="0"/>
    <n v="2.0199999999999999E-2"/>
    <n v="4.2999999999999997E-2"/>
    <n v="1.0480065333211618E-2"/>
    <n v="9.4320587998904561E-3"/>
    <n v="2.1281240521888789E-2"/>
    <n v="3.1761305855100411E-2"/>
    <n v="1.088991535354816E-2"/>
    <n v="9.8009238181933425E-3"/>
    <n v="2.2340998325359965E-2"/>
    <n v="3.3230913678908125E-2"/>
    <n v="1.1218071166845804E-2"/>
    <n v="1.0096264050161223E-2"/>
    <n v="2.2925851876913723E-2"/>
    <n v="3.414392304375953E-2"/>
  </r>
  <r>
    <x v="48"/>
    <x v="6"/>
    <n v="1E-4"/>
    <n v="0"/>
    <n v="0"/>
    <n v="1E-4"/>
    <n v="1.2715419618310345E-3"/>
    <n v="1.1443877656479311E-3"/>
    <n v="0"/>
    <n v="1.2715419618310345E-3"/>
    <n v="1.3212688940920101E-3"/>
    <n v="1.1891420046828091E-3"/>
    <n v="0"/>
    <n v="1.3212688940920101E-3"/>
    <n v="1.3610839022393758E-3"/>
    <n v="1.2249755120154382E-3"/>
    <n v="0"/>
    <n v="1.3610839022393758E-3"/>
  </r>
  <r>
    <x v="49"/>
    <x v="10"/>
    <n v="3.8399999999999997E-2"/>
    <n v="0"/>
    <n v="2.0199999999999999E-2"/>
    <n v="5.8599999999999999E-2"/>
    <n v="1.7350934579390766E-2"/>
    <n v="1.5615841121451691E-2"/>
    <n v="2.1281240521888789E-2"/>
    <n v="3.8632175101279559E-2"/>
    <n v="1.8029487686086143E-2"/>
    <n v="1.622653891747753E-2"/>
    <n v="2.2340998325359965E-2"/>
    <n v="4.0370486011446105E-2"/>
    <n v="1.8572786784645232E-2"/>
    <n v="1.6715508106180707E-2"/>
    <n v="2.2925851876913723E-2"/>
    <n v="4.1498638661558951E-2"/>
  </r>
  <r>
    <x v="50"/>
    <x v="7"/>
    <n v="2.2800000000000001E-2"/>
    <n v="0"/>
    <n v="2.0199999999999999E-2"/>
    <n v="4.2999999999999997E-2"/>
    <n v="1.2099345418324787E-2"/>
    <n v="1.088941087649231E-2"/>
    <n v="2.1281240521888789E-2"/>
    <n v="3.3380585940213578E-2"/>
    <n v="1.2572521568290597E-2"/>
    <n v="1.1315269411461538E-2"/>
    <n v="2.2340998325359965E-2"/>
    <n v="3.491351989365056E-2"/>
    <n v="1.2951380898827115E-2"/>
    <n v="1.1656242808944403E-2"/>
    <n v="2.2925851876913723E-2"/>
    <n v="3.5877232775740842E-2"/>
  </r>
  <r>
    <x v="51"/>
    <x v="1"/>
    <n v="1E-4"/>
    <n v="0"/>
    <n v="2.0199999999999999E-2"/>
    <n v="2.0299999999999999E-2"/>
    <n v="1.4423007889358299E-2"/>
    <n v="1.2980707100422468E-2"/>
    <n v="2.1281240521888789E-2"/>
    <n v="3.5704248411247086E-2"/>
    <n v="1.4987056861270203E-2"/>
    <n v="1.3488351175143182E-2"/>
    <n v="2.2340998325359965E-2"/>
    <n v="3.7328055186630169E-2"/>
    <n v="1.5438675599669832E-2"/>
    <n v="1.3894808039702848E-2"/>
    <n v="2.2925851876913723E-2"/>
    <n v="3.8364527476583553E-2"/>
  </r>
  <r>
    <x v="52"/>
    <x v="7"/>
    <n v="3.8600000000000002E-2"/>
    <n v="0"/>
    <n v="2.0199999999999999E-2"/>
    <n v="5.8800000000000005E-2"/>
    <n v="1.7434376685540268E-2"/>
    <n v="1.569093901698624E-2"/>
    <n v="2.1281240521888789E-2"/>
    <n v="3.8715617207429054E-2"/>
    <n v="1.8116193011291533E-2"/>
    <n v="1.630457371016238E-2"/>
    <n v="2.2340998325359965E-2"/>
    <n v="4.0457191336651502E-2"/>
    <n v="1.8662104880986692E-2"/>
    <n v="1.6795894392888023E-2"/>
    <n v="2.2925851876913723E-2"/>
    <n v="4.1587956757900418E-2"/>
  </r>
  <r>
    <x v="53"/>
    <x v="11"/>
    <n v="1E-4"/>
    <n v="0"/>
    <n v="2.0199999999999999E-2"/>
    <n v="2.0299999999999999E-2"/>
    <n v="1.3350227455310427E-2"/>
    <n v="1.2015204709779386E-2"/>
    <n v="2.1281240521888789E-2"/>
    <n v="3.4631467977199216E-2"/>
    <n v="1.3872322577820471E-2"/>
    <n v="1.2485090320038424E-2"/>
    <n v="2.2340998325359965E-2"/>
    <n v="3.621332090318044E-2"/>
    <n v="1.4290350005037226E-2"/>
    <n v="1.2861315004533504E-2"/>
    <n v="2.2925851876913723E-2"/>
    <n v="3.7216201881950947E-2"/>
  </r>
  <r>
    <x v="54"/>
    <x v="11"/>
    <n v="1.5E-3"/>
    <n v="0"/>
    <n v="2.0199999999999999E-2"/>
    <n v="2.1700000000000001E-2"/>
    <n v="1.1490755710233115E-2"/>
    <n v="1.0341680139209804E-2"/>
    <n v="2.1281240521888789E-2"/>
    <n v="3.2771996232121903E-2"/>
    <n v="1.1940131387939699E-2"/>
    <n v="1.0746118249145729E-2"/>
    <n v="2.2340998325359965E-2"/>
    <n v="3.4281129713299663E-2"/>
    <n v="1.2299934324811331E-2"/>
    <n v="1.1069940892330196E-2"/>
    <n v="2.2925851876913723E-2"/>
    <n v="3.5225786201725055E-2"/>
  </r>
  <r>
    <x v="55"/>
    <x v="1"/>
    <n v="1.29E-2"/>
    <n v="0"/>
    <n v="2.0199999999999999E-2"/>
    <n v="3.3099999999999997E-2"/>
    <n v="1.2619963043406688E-2"/>
    <n v="1.1357966739066019E-2"/>
    <n v="2.1281240521888789E-2"/>
    <n v="3.3901203565295475E-2"/>
    <n v="1.3113499290131742E-2"/>
    <n v="1.1802149361118569E-2"/>
    <n v="2.2340998325359965E-2"/>
    <n v="3.5454497615491708E-2"/>
    <n v="1.3508660398829359E-2"/>
    <n v="1.2157794358946422E-2"/>
    <n v="2.2925851876913723E-2"/>
    <n v="3.6434512275743083E-2"/>
  </r>
  <r>
    <x v="56"/>
    <x v="11"/>
    <n v="1E-4"/>
    <n v="0"/>
    <n v="2.0199999999999999E-2"/>
    <n v="2.0299999999999999E-2"/>
    <n v="1.0232919719848353E-2"/>
    <n v="9.2096277478635174E-3"/>
    <n v="2.1281240521888789E-2"/>
    <n v="3.1514160241737144E-2"/>
    <n v="1.0633104472703971E-2"/>
    <n v="9.5697940254335732E-3"/>
    <n v="2.2340998325359965E-2"/>
    <n v="3.297410279806394E-2"/>
    <n v="1.0953521568047334E-2"/>
    <n v="9.8581694112426007E-3"/>
    <n v="2.2925851876913723E-2"/>
    <n v="3.3879373444961058E-2"/>
  </r>
  <r>
    <x v="57"/>
    <x v="12"/>
    <n v="2.5100000000000001E-2"/>
    <n v="0"/>
    <n v="2.0199999999999999E-2"/>
    <n v="4.53E-2"/>
    <n v="1.4262822449248933E-2"/>
    <n v="1.2836540204324041E-2"/>
    <n v="2.1281240521888789E-2"/>
    <n v="3.554406297113772E-2"/>
    <n v="1.4820606955835567E-2"/>
    <n v="1.3338546260252011E-2"/>
    <n v="2.2340998325359965E-2"/>
    <n v="3.7161605281195532E-2"/>
    <n v="1.526720990647947E-2"/>
    <n v="1.3740488915831524E-2"/>
    <n v="2.2925851876913723E-2"/>
    <n v="3.8193061783393191E-2"/>
  </r>
  <r>
    <x v="58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1.5480901138905812E-3"/>
    <n v="1.3932811025015232E-3"/>
    <n v="0"/>
    <n v="1.5480901138905812E-3"/>
  </r>
  <r>
    <x v="59"/>
    <x v="1"/>
    <n v="2.8000000000000001E-2"/>
    <n v="0"/>
    <n v="2.0199999999999999E-2"/>
    <n v="4.82E-2"/>
    <n v="1.1655078631259341E-2"/>
    <n v="1.0489570768133408E-2"/>
    <n v="2.1281240521888789E-2"/>
    <n v="3.2936319153148132E-2"/>
    <n v="1.2110880581167773E-2"/>
    <n v="1.0899792523050995E-2"/>
    <n v="2.2340998325359965E-2"/>
    <n v="3.445187890652774E-2"/>
    <n v="1.2475828860179776E-2"/>
    <n v="1.1228245974161799E-2"/>
    <n v="2.2925851876913723E-2"/>
    <n v="3.5401680737093502E-2"/>
  </r>
  <r>
    <x v="60"/>
    <x v="1"/>
    <n v="2.0400000000000001E-2"/>
    <n v="0"/>
    <n v="2.0199999999999999E-2"/>
    <n v="4.0599999999999997E-2"/>
    <n v="1.2890379598784541E-2"/>
    <n v="1.1601341638906087E-2"/>
    <n v="2.1281240521888789E-2"/>
    <n v="3.4171620120673332E-2"/>
    <n v="1.3394491183276786E-2"/>
    <n v="1.2055042064949107E-2"/>
    <n v="2.2340998325359965E-2"/>
    <n v="3.5735489508636753E-2"/>
    <n v="1.3798119678563868E-2"/>
    <n v="1.2418307710707481E-2"/>
    <n v="2.2925851876913723E-2"/>
    <n v="3.6723971555477589E-2"/>
  </r>
  <r>
    <x v="61"/>
    <x v="13"/>
    <n v="9.4999999999999998E-3"/>
    <n v="0"/>
    <n v="2.0199999999999999E-2"/>
    <n v="2.9699999999999997E-2"/>
    <n v="1.3522495664642078E-2"/>
    <n v="1.2170246098177871E-2"/>
    <n v="2.1281240521888789E-2"/>
    <n v="3.4803736186530869E-2"/>
    <n v="1.4051327780372403E-2"/>
    <n v="1.2646195002335164E-2"/>
    <n v="2.2340998325359965E-2"/>
    <n v="3.639232610573237E-2"/>
    <n v="1.447474933563523E-2"/>
    <n v="1.3027274402071708E-2"/>
    <n v="2.2925851876913723E-2"/>
    <n v="3.7400601212548956E-2"/>
  </r>
  <r>
    <x v="62"/>
    <x v="1"/>
    <n v="1.67E-2"/>
    <n v="0"/>
    <n v="2.0199999999999999E-2"/>
    <n v="3.6900000000000002E-2"/>
    <n v="9.6794061077339049E-3"/>
    <n v="8.7114654969605142E-3"/>
    <n v="2.1281240521888789E-2"/>
    <n v="3.0960646629622696E-2"/>
    <n v="1.0057944281301249E-2"/>
    <n v="9.0521498531711247E-3"/>
    <n v="2.2340998325359965E-2"/>
    <n v="3.2398942606661214E-2"/>
    <n v="1.0361029546758103E-2"/>
    <n v="9.3249265920822937E-3"/>
    <n v="2.2925851876913723E-2"/>
    <n v="3.3286881423671824E-2"/>
  </r>
  <r>
    <x v="63"/>
    <x v="2"/>
    <n v="1.8599999999999998E-2"/>
    <n v="0"/>
    <n v="2.0199999999999999E-2"/>
    <n v="3.8800000000000001E-2"/>
    <n v="9.8216002043554056E-3"/>
    <n v="8.8394401839198659E-3"/>
    <n v="2.1281240521888789E-2"/>
    <n v="3.1102840726244196E-2"/>
    <n v="1.0205699245297057E-2"/>
    <n v="9.1851293207673504E-3"/>
    <n v="2.2340998325359965E-2"/>
    <n v="3.2546697570657021E-2"/>
    <n v="1.0513236946682441E-2"/>
    <n v="9.4619132520141966E-3"/>
    <n v="2.2925851876913723E-2"/>
    <n v="3.3439088823596162E-2"/>
  </r>
  <r>
    <x v="64"/>
    <x v="0"/>
    <n v="1E-4"/>
    <n v="0"/>
    <n v="2.0199999999999999E-2"/>
    <n v="2.0299999999999999E-2"/>
    <n v="1.4569491573839006E-2"/>
    <n v="1.3112542416455106E-2"/>
    <n v="2.1281240521888789E-2"/>
    <n v="3.5850732095727797E-2"/>
    <n v="1.51392691685366E-2"/>
    <n v="1.3625342251682939E-2"/>
    <n v="2.2340998325359965E-2"/>
    <n v="3.7480267493896567E-2"/>
    <n v="1.5595474660080148E-2"/>
    <n v="1.4035927194072133E-2"/>
    <n v="2.2925851876913723E-2"/>
    <n v="3.8521326536993875E-2"/>
  </r>
  <r>
    <x v="65"/>
    <x v="13"/>
    <n v="6.7000000000000002E-3"/>
    <n v="0"/>
    <n v="2.0199999999999999E-2"/>
    <n v="2.69E-2"/>
    <n v="1.4548161078843316E-2"/>
    <n v="1.3093344970958985E-2"/>
    <n v="2.1281240521888789E-2"/>
    <n v="3.5829401600732107E-2"/>
    <n v="1.5117104489446646E-2"/>
    <n v="1.3605394040501982E-2"/>
    <n v="2.2340998325359965E-2"/>
    <n v="3.7458102814806611E-2"/>
    <n v="1.5572642072374097E-2"/>
    <n v="1.4015377865136687E-2"/>
    <n v="2.2925851876913723E-2"/>
    <n v="3.8498493949287824E-2"/>
  </r>
  <r>
    <x v="66"/>
    <x v="6"/>
    <n v="8.8999999999999999E-3"/>
    <n v="0"/>
    <n v="0"/>
    <n v="8.8999999999999999E-3"/>
    <n v="1.9197879488568742E-3"/>
    <n v="1.7278091539711868E-3"/>
    <n v="0"/>
    <n v="1.9197879488568742E-3"/>
    <n v="1.9948662145798336E-3"/>
    <n v="1.7953795931218502E-3"/>
    <n v="0"/>
    <n v="1.9948662145798336E-3"/>
    <n v="2.0549793489626597E-3"/>
    <n v="1.8494814140663936E-3"/>
    <n v="0"/>
    <n v="2.0549793489626597E-3"/>
  </r>
  <r>
    <x v="67"/>
    <x v="1"/>
    <n v="3.3999999999999998E-3"/>
    <n v="0"/>
    <n v="2.0199999999999999E-2"/>
    <n v="2.3599999999999999E-2"/>
    <n v="8.7427212572445453E-3"/>
    <n v="7.8684491315200913E-3"/>
    <n v="2.1281240521888789E-2"/>
    <n v="3.0023961779133336E-2"/>
    <n v="9.0846279506811862E-3"/>
    <n v="8.1761651556130684E-3"/>
    <n v="2.2340998325359965E-2"/>
    <n v="3.1425626276041153E-2"/>
    <n v="9.3583833819105931E-3"/>
    <n v="8.4225450437195332E-3"/>
    <n v="2.2925851876913723E-2"/>
    <n v="3.2284235258824318E-2"/>
  </r>
  <r>
    <x v="68"/>
    <x v="1"/>
    <n v="3.3999999999999998E-3"/>
    <n v="0"/>
    <n v="2.0199999999999999E-2"/>
    <n v="2.3599999999999999E-2"/>
    <n v="8.7427212572445453E-3"/>
    <n v="7.8684491315200913E-3"/>
    <n v="2.1281240521888789E-2"/>
    <n v="3.0023961779133336E-2"/>
    <n v="9.0846279506811862E-3"/>
    <n v="8.1761651556130684E-3"/>
    <n v="2.2340998325359965E-2"/>
    <n v="3.1425626276041153E-2"/>
    <n v="9.3583833819105913E-3"/>
    <n v="8.4225450437195332E-3"/>
    <n v="2.2925851876913723E-2"/>
    <n v="3.2284235258824318E-2"/>
  </r>
  <r>
    <x v="69"/>
    <x v="7"/>
    <n v="2.35E-2"/>
    <n v="0"/>
    <n v="2.0199999999999999E-2"/>
    <n v="4.3700000000000003E-2"/>
    <n v="1.2287077984112585E-2"/>
    <n v="1.1058370185701327E-2"/>
    <n v="2.1281240521888789E-2"/>
    <n v="3.3568318506001373E-2"/>
    <n v="1.2767595900895642E-2"/>
    <n v="1.1490836310806078E-2"/>
    <n v="2.2340998325359965E-2"/>
    <n v="3.5108594226255604E-2"/>
    <n v="1.3152333585321167E-2"/>
    <n v="1.1837100226789051E-2"/>
    <n v="2.2925851876913723E-2"/>
    <n v="3.6078185462234888E-2"/>
  </r>
  <r>
    <x v="70"/>
    <x v="5"/>
    <n v="2.6700000000000002E-2"/>
    <n v="0"/>
    <n v="2.0199999999999999E-2"/>
    <n v="4.6899999999999997E-2"/>
    <n v="1.1297809231324771E-2"/>
    <n v="1.0168028308192294E-2"/>
    <n v="2.1281240521888789E-2"/>
    <n v="3.257904975321356E-2"/>
    <n v="1.1739639238676242E-2"/>
    <n v="1.0565675314808618E-2"/>
    <n v="2.2340998325359965E-2"/>
    <n v="3.4080637564036204E-2"/>
    <n v="1.2093400561617432E-2"/>
    <n v="1.0884060505455689E-2"/>
    <n v="2.2925851876913723E-2"/>
    <n v="3.5019252438531157E-2"/>
  </r>
  <r>
    <x v="71"/>
    <x v="11"/>
    <n v="1E-4"/>
    <n v="0"/>
    <n v="2.0199999999999999E-2"/>
    <n v="2.0299999999999999E-2"/>
    <n v="9.842333643696426E-3"/>
    <n v="8.8581002793267846E-3"/>
    <n v="2.1281240521888789E-2"/>
    <n v="3.1123574165585213E-2"/>
    <n v="1.0227243519329025E-2"/>
    <n v="9.2045191673961226E-3"/>
    <n v="2.2340998325359965E-2"/>
    <n v="3.256824184468899E-2"/>
    <n v="1.0535430434095539E-2"/>
    <n v="9.4818873906859849E-3"/>
    <n v="2.2925851876913723E-2"/>
    <n v="3.3461282311009262E-2"/>
  </r>
  <r>
    <x v="72"/>
    <x v="1"/>
    <n v="1E-4"/>
    <n v="0"/>
    <n v="2.0199999999999999E-2"/>
    <n v="2.0299999999999999E-2"/>
    <n v="1.0323868728281196E-2"/>
    <n v="9.2914818554530772E-3"/>
    <n v="2.1281240521888789E-2"/>
    <n v="3.1605109250169988E-2"/>
    <n v="1.0727610276993578E-2"/>
    <n v="9.654849249294219E-3"/>
    <n v="2.2340998325359965E-2"/>
    <n v="3.3068608602353541E-2"/>
    <n v="1.1050875202467952E-2"/>
    <n v="9.9457876822211574E-3"/>
    <n v="2.2925851876913723E-2"/>
    <n v="3.3976727079381673E-2"/>
  </r>
  <r>
    <x v="73"/>
    <x v="1"/>
    <n v="1.3100000000000001E-2"/>
    <n v="0"/>
    <n v="2.0199999999999999E-2"/>
    <n v="3.3299999999999996E-2"/>
    <n v="1.2071376220455532E-2"/>
    <n v="1.086423859840998E-2"/>
    <n v="2.1281240521888789E-2"/>
    <n v="3.335261674234432E-2"/>
    <n v="1.2543458562706309E-2"/>
    <n v="1.1289112706435678E-2"/>
    <n v="2.2340998325359965E-2"/>
    <n v="3.4884456888066274E-2"/>
    <n v="1.2921442111023704E-2"/>
    <n v="1.1629297899921334E-2"/>
    <n v="2.2925851876913723E-2"/>
    <n v="3.5847293987937429E-2"/>
  </r>
  <r>
    <x v="74"/>
    <x v="7"/>
    <n v="1.8599999999999998E-2"/>
    <n v="0"/>
    <n v="2.0199999999999999E-2"/>
    <n v="3.8800000000000001E-2"/>
    <n v="1.0718061486434763E-2"/>
    <n v="9.6462553377912874E-3"/>
    <n v="2.1281240521888789E-2"/>
    <n v="3.199930200832355E-2"/>
    <n v="1.1137218960984342E-2"/>
    <n v="1.0023497064885907E-2"/>
    <n v="2.2340998325359965E-2"/>
    <n v="3.3478217286344307E-2"/>
    <n v="1.1472827000841599E-2"/>
    <n v="1.0325544300757439E-2"/>
    <n v="2.2925851876913723E-2"/>
    <n v="3.4398678877755322E-2"/>
  </r>
  <r>
    <x v="75"/>
    <x v="14"/>
    <n v="1.3299999999999999E-2"/>
    <n v="0"/>
    <n v="2.0199999999999999E-2"/>
    <n v="3.3500000000000002E-2"/>
    <n v="1.3263340862297641E-2"/>
    <n v="1.1937006776067878E-2"/>
    <n v="2.1281240521888789E-2"/>
    <n v="3.454458138418643E-2"/>
    <n v="1.3782038060197387E-2"/>
    <n v="1.2403834254177648E-2"/>
    <n v="2.2340998325359965E-2"/>
    <n v="3.6123036385557354E-2"/>
    <n v="1.4197344861188236E-2"/>
    <n v="1.2777610375069413E-2"/>
    <n v="2.2925851876913723E-2"/>
    <n v="3.7123196738101959E-2"/>
  </r>
  <r>
    <x v="76"/>
    <x v="14"/>
    <n v="1.3299999999999999E-2"/>
    <n v="0"/>
    <n v="2.0199999999999999E-2"/>
    <n v="3.3500000000000002E-2"/>
    <n v="1.3263340862297641E-2"/>
    <n v="1.1937006776067878E-2"/>
    <n v="2.1281240521888789E-2"/>
    <n v="3.454458138418643E-2"/>
    <n v="1.3782038060197387E-2"/>
    <n v="1.2403834254177648E-2"/>
    <n v="2.2340998325359965E-2"/>
    <n v="3.6123036385557354E-2"/>
    <n v="1.4197344861188232E-2"/>
    <n v="1.277761037506941E-2"/>
    <n v="2.2925851876913723E-2"/>
    <n v="3.7123196738101952E-2"/>
  </r>
  <r>
    <x v="77"/>
    <x v="10"/>
    <n v="1.9599999999999999E-2"/>
    <n v="0"/>
    <n v="2.0199999999999999E-2"/>
    <n v="3.9800000000000002E-2"/>
    <n v="1.0385174258814939E-2"/>
    <n v="9.3466568329334445E-3"/>
    <n v="2.1281240521888789E-2"/>
    <n v="3.1666414780703728E-2"/>
    <n v="1.0791313318624544E-2"/>
    <n v="9.712181986762089E-3"/>
    <n v="2.2340998325359965E-2"/>
    <n v="3.3132311643984509E-2"/>
    <n v="1.1116497866314268E-2"/>
    <n v="1.0004848079682842E-2"/>
    <n v="2.2925851876913723E-2"/>
    <n v="3.4042349743227993E-2"/>
  </r>
  <r>
    <x v="78"/>
    <x v="7"/>
    <n v="1.78E-2"/>
    <n v="0"/>
    <n v="2.0199999999999999E-2"/>
    <n v="3.7999999999999999E-2"/>
    <n v="1.1146312077094527E-2"/>
    <n v="1.0031680869385074E-2"/>
    <n v="2.1281240521888789E-2"/>
    <n v="3.242755259898332E-2"/>
    <n v="1.1582217396978123E-2"/>
    <n v="1.0423995657280312E-2"/>
    <n v="2.2340998325359965E-2"/>
    <n v="3.3923215722338085E-2"/>
    <n v="1.1931234983093439E-2"/>
    <n v="1.0738111484784095E-2"/>
    <n v="2.2925851876913723E-2"/>
    <n v="3.4857086860007158E-2"/>
  </r>
  <r>
    <x v="79"/>
    <x v="4"/>
    <n v="1E-4"/>
    <n v="0"/>
    <n v="2.0199999999999999E-2"/>
    <n v="2.0299999999999999E-2"/>
    <n v="8.6115836619151311E-3"/>
    <n v="7.7504252957236175E-3"/>
    <n v="2.1281240521888789E-2"/>
    <n v="2.9892824183803922E-2"/>
    <n v="8.9483618810146607E-3"/>
    <n v="8.0535256929131945E-3"/>
    <n v="2.2340998325359965E-2"/>
    <n v="3.1289360206374628E-2"/>
    <n v="9.2180110817120069E-3"/>
    <n v="8.2962099735408058E-3"/>
    <n v="2.2925851876913723E-2"/>
    <n v="3.214386295862573E-2"/>
  </r>
  <r>
    <x v="80"/>
    <x v="6"/>
    <n v="1E-4"/>
    <n v="0"/>
    <n v="0"/>
    <n v="1E-4"/>
    <n v="1.2297961839189335E-3"/>
    <n v="1.1068165655270402E-3"/>
    <n v="0"/>
    <n v="1.2297961839189335E-3"/>
    <n v="1.2778905397233466E-3"/>
    <n v="1.1501014857510121E-3"/>
    <n v="0"/>
    <n v="1.2778905397233466E-3"/>
    <n v="1.316398388109115E-3"/>
    <n v="1.1847585492982034E-3"/>
    <n v="0"/>
    <n v="1.316398388109115E-3"/>
  </r>
  <r>
    <x v="81"/>
    <x v="13"/>
    <n v="1.09E-2"/>
    <n v="0"/>
    <n v="2.0199999999999999E-2"/>
    <n v="3.1099999999999999E-2"/>
    <n v="1.3126600077188067E-2"/>
    <n v="1.181394006946926E-2"/>
    <n v="2.1281240521888789E-2"/>
    <n v="3.4407840599076853E-2"/>
    <n v="1.363994967354373E-2"/>
    <n v="1.2275954706189356E-2"/>
    <n v="2.2340998325359965E-2"/>
    <n v="3.5980947998903695E-2"/>
    <n v="1.4050974794781455E-2"/>
    <n v="1.2645877315303309E-2"/>
    <n v="2.2925851876913723E-2"/>
    <n v="3.6976826671695176E-2"/>
  </r>
  <r>
    <x v="82"/>
    <x v="0"/>
    <n v="1E-4"/>
    <n v="0"/>
    <n v="2.0199999999999999E-2"/>
    <n v="2.0299999999999999E-2"/>
    <n v="1.4282383277911441E-2"/>
    <n v="1.2854144950120296E-2"/>
    <n v="2.1281240521888789E-2"/>
    <n v="3.5563623799800229E-2"/>
    <n v="1.484093276122009E-2"/>
    <n v="1.335683948509808E-2"/>
    <n v="2.2340998325359965E-2"/>
    <n v="3.7181931086580057E-2"/>
    <n v="1.5288148208011148E-2"/>
    <n v="1.3759333387210033E-2"/>
    <n v="2.2925851876913723E-2"/>
    <n v="3.8214000084924871E-2"/>
  </r>
  <r>
    <x v="83"/>
    <x v="6"/>
    <n v="1E-4"/>
    <n v="0"/>
    <n v="0"/>
    <n v="1E-4"/>
    <n v="1.999533658907602E-3"/>
    <n v="1.799580293016842E-3"/>
    <n v="0"/>
    <n v="1.999533658907602E-3"/>
    <n v="2.077730586570813E-3"/>
    <n v="1.8699575279137318E-3"/>
    <n v="0"/>
    <n v="2.077730586570813E-3"/>
    <n v="2.1403407491215613E-3"/>
    <n v="1.9263066742094051E-3"/>
    <n v="0"/>
    <n v="2.1403407491215613E-3"/>
  </r>
  <r>
    <x v="84"/>
    <x v="10"/>
    <n v="2E-3"/>
    <n v="0"/>
    <n v="2.0199999999999999E-2"/>
    <n v="2.2199999999999998E-2"/>
    <n v="8.6665068719550195E-3"/>
    <n v="7.7998561847595176E-3"/>
    <n v="2.1281240521888789E-2"/>
    <n v="2.9947747393843809E-2"/>
    <n v="9.0054330050260839E-3"/>
    <n v="8.1048897045234766E-3"/>
    <n v="2.2340998325359965E-2"/>
    <n v="3.1346431330386046E-2"/>
    <n v="9.2768019822788705E-3"/>
    <n v="8.3491217840509831E-3"/>
    <n v="2.2925851876913723E-2"/>
    <n v="3.220265385919259E-2"/>
  </r>
  <r>
    <x v="85"/>
    <x v="2"/>
    <n v="4.7999999999999996E-3"/>
    <n v="0"/>
    <n v="2.0199999999999999E-2"/>
    <n v="2.4999999999999998E-2"/>
    <n v="8.7017441743013485E-3"/>
    <n v="7.8315697568712133E-3"/>
    <n v="2.1281240521888789E-2"/>
    <n v="2.9982984696190138E-2"/>
    <n v="9.0420483530833928E-3"/>
    <n v="8.1378435177750542E-3"/>
    <n v="2.2340998325359965E-2"/>
    <n v="3.1383046678443355E-2"/>
    <n v="9.3145206942220164E-3"/>
    <n v="8.3830686247998148E-3"/>
    <n v="2.2925851876913723E-2"/>
    <n v="3.2240372571135739E-2"/>
  </r>
  <r>
    <x v="86"/>
    <x v="1"/>
    <n v="1E-4"/>
    <n v="0"/>
    <n v="2.0199999999999999E-2"/>
    <n v="2.0299999999999999E-2"/>
    <n v="1.4350573824740136E-2"/>
    <n v="1.2915516442266121E-2"/>
    <n v="2.1281240521888789E-2"/>
    <n v="3.5631814346628925E-2"/>
    <n v="1.4911790075489246E-2"/>
    <n v="1.3420611067940322E-2"/>
    <n v="2.2340998325359965E-2"/>
    <n v="3.725278840084921E-2"/>
    <n v="1.5361140730758716E-2"/>
    <n v="1.3825026657682845E-2"/>
    <n v="2.2925851876913723E-2"/>
    <n v="3.8286992607672439E-2"/>
  </r>
  <r>
    <x v="87"/>
    <x v="1"/>
    <n v="1.0500000000000001E-2"/>
    <n v="0"/>
    <n v="2.0199999999999999E-2"/>
    <n v="3.0699999999999998E-2"/>
    <n v="1.3337986429407226E-2"/>
    <n v="1.2004187786466504E-2"/>
    <n v="2.1281240521888789E-2"/>
    <n v="3.4619226951296017E-2"/>
    <n v="1.3859602834986046E-2"/>
    <n v="1.2473642551487441E-2"/>
    <n v="2.2340998325359965E-2"/>
    <n v="3.6200601160346013E-2"/>
    <n v="1.4277246966518744E-2"/>
    <n v="1.2849522269866869E-2"/>
    <n v="2.2925851876913723E-2"/>
    <n v="3.7203098843432467E-2"/>
  </r>
  <r>
    <x v="88"/>
    <x v="8"/>
    <n v="7.1000000000000004E-3"/>
    <n v="0"/>
    <n v="2.0199999999999999E-2"/>
    <n v="2.7299999999999998E-2"/>
    <n v="1.0798008485803947E-2"/>
    <n v="9.718207637223553E-3"/>
    <n v="2.1281240521888789E-2"/>
    <n v="3.2079249007692739E-2"/>
    <n v="1.1220292494232419E-2"/>
    <n v="1.0098263244809176E-2"/>
    <n v="2.2340998325359965E-2"/>
    <n v="3.3561290819592388E-2"/>
    <n v="1.1558403865105713E-2"/>
    <n v="1.0402563478595141E-2"/>
    <n v="2.2925851876913723E-2"/>
    <n v="3.4484255742019437E-2"/>
  </r>
  <r>
    <x v="89"/>
    <x v="11"/>
    <n v="1E-4"/>
    <n v="0"/>
    <n v="2.0199999999999999E-2"/>
    <n v="2.0299999999999999E-2"/>
    <n v="1.2204355215276729E-2"/>
    <n v="1.0983919693749056E-2"/>
    <n v="2.1281240521888789E-2"/>
    <n v="3.3485595737165516E-2"/>
    <n v="1.2681638044547283E-2"/>
    <n v="1.1413474240092553E-2"/>
    <n v="2.2340998325359965E-2"/>
    <n v="3.5022636369907247E-2"/>
    <n v="1.306378548200178E-2"/>
    <n v="1.1757406933801602E-2"/>
    <n v="2.2925851876913723E-2"/>
    <n v="3.5989637358915499E-2"/>
  </r>
  <r>
    <x v="90"/>
    <x v="12"/>
    <n v="1.6199999999999999E-2"/>
    <n v="0"/>
    <n v="2.0199999999999999E-2"/>
    <n v="3.6400000000000002E-2"/>
    <n v="1.149061545028672E-2"/>
    <n v="1.0341553905258047E-2"/>
    <n v="2.1281240521888789E-2"/>
    <n v="3.2771855972175509E-2"/>
    <n v="1.193998564276587E-2"/>
    <n v="1.0745987078489283E-2"/>
    <n v="2.2340998325359965E-2"/>
    <n v="3.4280983968125837E-2"/>
    <n v="1.2299784187764425E-2"/>
    <n v="1.1069805768987981E-2"/>
    <n v="2.2925851876913723E-2"/>
    <n v="3.5225636064678149E-2"/>
  </r>
  <r>
    <x v="91"/>
    <x v="10"/>
    <n v="2.7799999999999998E-2"/>
    <n v="0"/>
    <n v="2.0199999999999999E-2"/>
    <n v="4.8000000000000001E-2"/>
    <n v="1.1614513271679665E-2"/>
    <n v="1.0453061944511699E-2"/>
    <n v="2.1281240521888789E-2"/>
    <n v="3.2895753793568454E-2"/>
    <n v="1.2068728808438936E-2"/>
    <n v="1.0861855927595043E-2"/>
    <n v="2.2340998325359965E-2"/>
    <n v="3.4409727133798904E-2"/>
    <n v="1.2432406889399556E-2"/>
    <n v="1.1189166200459599E-2"/>
    <n v="2.2925851876913723E-2"/>
    <n v="3.535825876631328E-2"/>
  </r>
  <r>
    <x v="92"/>
    <x v="6"/>
    <n v="2.5000000000000001E-3"/>
    <n v="0"/>
    <n v="0"/>
    <n v="2.5000000000000001E-3"/>
    <n v="1.2271140642186873E-3"/>
    <n v="1.1044026577968185E-3"/>
    <n v="0"/>
    <n v="1.2271140642186873E-3"/>
    <n v="1.2751035288054656E-3"/>
    <n v="1.1475931759249191E-3"/>
    <n v="0"/>
    <n v="1.2751035288054656E-3"/>
    <n v="1.3135273936335354E-3"/>
    <n v="1.1821746542701817E-3"/>
    <n v="0"/>
    <n v="1.3135273936335354E-3"/>
  </r>
  <r>
    <x v="93"/>
    <x v="1"/>
    <n v="1.6000000000000001E-3"/>
    <n v="0"/>
    <n v="2.0199999999999999E-2"/>
    <n v="2.18E-2"/>
    <n v="8.7651004587049088E-3"/>
    <n v="7.8885904128344168E-3"/>
    <n v="2.1281240521888789E-2"/>
    <n v="3.0046340980593698E-2"/>
    <n v="9.1078823486104681E-3"/>
    <n v="8.1970941137494216E-3"/>
    <n v="2.2340998325359965E-2"/>
    <n v="3.1448880673970434E-2"/>
    <n v="9.3823385259538226E-3"/>
    <n v="8.4441046733584393E-3"/>
    <n v="2.2925851876913723E-2"/>
    <n v="3.2308190402867545E-2"/>
  </r>
  <r>
    <x v="94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1.5353827352114929E-3"/>
    <n v="1.3818444616903436E-3"/>
    <n v="0"/>
    <n v="1.5353827352114929E-3"/>
  </r>
  <r>
    <x v="95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1.5353827352114929E-3"/>
    <n v="1.3818444616903436E-3"/>
    <n v="0"/>
    <n v="1.5353827352114929E-3"/>
  </r>
  <r>
    <x v="96"/>
    <x v="6"/>
    <n v="2.3400000000000001E-2"/>
    <n v="0"/>
    <n v="0"/>
    <n v="2.3400000000000001E-2"/>
    <n v="1.4448545601398301E-3"/>
    <n v="1.3003691041258473E-3"/>
    <n v="0"/>
    <n v="1.4448545601398301E-3"/>
    <n v="1.5013593291492405E-3"/>
    <n v="1.3512233962343165E-3"/>
    <n v="0"/>
    <n v="1.5013593291492405E-3"/>
    <n v="1.5466011676497067E-3"/>
    <n v="1.3919410508847359E-3"/>
    <n v="0"/>
    <n v="1.5466011676497067E-3"/>
  </r>
  <r>
    <x v="97"/>
    <x v="10"/>
    <n v="2.41E-2"/>
    <n v="0"/>
    <n v="2.0199999999999999E-2"/>
    <n v="4.4299999999999999E-2"/>
    <n v="1.0257685308703728E-2"/>
    <n v="9.2319167778333548E-3"/>
    <n v="2.1281240521888789E-2"/>
    <n v="3.1538925830592521E-2"/>
    <n v="1.0658838583870353E-2"/>
    <n v="9.5929547254833183E-3"/>
    <n v="2.2340998325359965E-2"/>
    <n v="3.2999836909230321E-2"/>
    <n v="1.0980031148802335E-2"/>
    <n v="9.8820280339221005E-3"/>
    <n v="2.2925851876913723E-2"/>
    <n v="3.3905883025716059E-2"/>
  </r>
  <r>
    <x v="98"/>
    <x v="5"/>
    <n v="2.4299999999999999E-2"/>
    <n v="0"/>
    <n v="2.0199999999999999E-2"/>
    <n v="4.4499999999999998E-2"/>
    <n v="1.0325376005065888E-2"/>
    <n v="9.2928384045592987E-3"/>
    <n v="2.1281240521888789E-2"/>
    <n v="3.1606616526954678E-2"/>
    <n v="1.0729176499729581E-2"/>
    <n v="9.6562588497566219E-3"/>
    <n v="2.2340998325359965E-2"/>
    <n v="3.3070174825089546E-2"/>
    <n v="1.1052488621631024E-2"/>
    <n v="9.9472397594679209E-3"/>
    <n v="2.2925851876913723E-2"/>
    <n v="3.3978340498544743E-2"/>
  </r>
  <r>
    <x v="99"/>
    <x v="15"/>
    <n v="1.2500000000000001E-2"/>
    <n v="0"/>
    <n v="2.0199999999999999E-2"/>
    <n v="3.27E-2"/>
    <n v="1.2517712080686166E-2"/>
    <n v="1.126594087261755E-2"/>
    <n v="2.1281240521888789E-2"/>
    <n v="3.3798952602574955E-2"/>
    <n v="1.3007249539443969E-2"/>
    <n v="1.1706524585499572E-2"/>
    <n v="2.2340998325359965E-2"/>
    <n v="3.5348247864803936E-2"/>
    <n v="1.3399208926896042E-2"/>
    <n v="1.2059288034206438E-2"/>
    <n v="2.2925851876913723E-2"/>
    <n v="3.6325060803809761E-2"/>
  </r>
  <r>
    <x v="100"/>
    <x v="6"/>
    <n v="1E-4"/>
    <n v="0"/>
    <n v="0"/>
    <n v="1E-4"/>
    <n v="1.2523256126299048E-3"/>
    <n v="1.1270930513669142E-3"/>
    <n v="0"/>
    <n v="1.2523256126299048E-3"/>
    <n v="1.3013010399278418E-3"/>
    <n v="1.1711709359350576E-3"/>
    <n v="0"/>
    <n v="1.3013010399278418E-3"/>
    <n v="1.3405143384006767E-3"/>
    <n v="1.2064629045606091E-3"/>
    <n v="0"/>
    <n v="1.3405143384006767E-3"/>
  </r>
  <r>
    <x v="101"/>
    <x v="11"/>
    <n v="1E-4"/>
    <n v="0"/>
    <n v="2.0199999999999999E-2"/>
    <n v="2.0299999999999999E-2"/>
    <n v="1.3150637274362392E-2"/>
    <n v="1.1835573546926152E-2"/>
    <n v="2.1281240521888789E-2"/>
    <n v="3.4431877796251183E-2"/>
    <n v="1.3664926907391255E-2"/>
    <n v="1.2298434216652131E-2"/>
    <n v="2.2340998325359965E-2"/>
    <n v="3.6005925232751222E-2"/>
    <n v="1.4076704690538743E-2"/>
    <n v="1.266903422148487E-2"/>
    <n v="2.2925851876913723E-2"/>
    <n v="3.7002556567452466E-2"/>
  </r>
  <r>
    <x v="102"/>
    <x v="0"/>
    <n v="1E-4"/>
    <n v="0"/>
    <n v="2.0199999999999999E-2"/>
    <n v="2.0299999999999999E-2"/>
    <n v="1.3589839014619918E-2"/>
    <n v="1.2230855113157926E-2"/>
    <n v="2.1281240521888789E-2"/>
    <n v="3.4871079536508705E-2"/>
    <n v="1.4121304765969905E-2"/>
    <n v="1.2709174289372915E-2"/>
    <n v="2.2340998325359965E-2"/>
    <n v="3.6462303091329869E-2"/>
    <n v="1.4546835001959382E-2"/>
    <n v="1.3092151501763443E-2"/>
    <n v="2.2925851876913723E-2"/>
    <n v="3.7472686878873104E-2"/>
  </r>
  <r>
    <x v="103"/>
    <x v="7"/>
    <n v="3.04E-2"/>
    <n v="0"/>
    <n v="2.0199999999999999E-2"/>
    <n v="5.0599999999999999E-2"/>
    <n v="1.4531226590961616E-2"/>
    <n v="1.3078103931865455E-2"/>
    <n v="2.1281240521888789E-2"/>
    <n v="3.5812467112850403E-2"/>
    <n v="1.5099507734681869E-2"/>
    <n v="1.3589556961213682E-2"/>
    <n v="2.2340998325359965E-2"/>
    <n v="3.7440506060041831E-2"/>
    <n v="1.5554515058449009E-2"/>
    <n v="1.3999063552604107E-2"/>
    <n v="2.2925851876913723E-2"/>
    <n v="3.8480366935362734E-2"/>
  </r>
  <r>
    <x v="104"/>
    <x v="12"/>
    <n v="0.02"/>
    <n v="0"/>
    <n v="2.0199999999999999E-2"/>
    <n v="4.02E-2"/>
    <n v="1.2751480862873022E-2"/>
    <n v="1.147633277658572E-2"/>
    <n v="2.1281240521888789E-2"/>
    <n v="3.4032721384761808E-2"/>
    <n v="1.3250160453582018E-2"/>
    <n v="1.1925144408223816E-2"/>
    <n v="2.2340998325359965E-2"/>
    <n v="3.5591158778941985E-2"/>
    <n v="1.3649439698535265E-2"/>
    <n v="1.2284495728681739E-2"/>
    <n v="2.2925851876913723E-2"/>
    <n v="3.657529157544899E-2"/>
  </r>
  <r>
    <x v="105"/>
    <x v="12"/>
    <n v="0.02"/>
    <n v="0"/>
    <n v="2.0199999999999999E-2"/>
    <n v="4.02E-2"/>
    <n v="1.2751480862873022E-2"/>
    <n v="1.147633277658572E-2"/>
    <n v="2.1281240521888789E-2"/>
    <n v="3.4032721384761808E-2"/>
    <n v="1.3250160453582014E-2"/>
    <n v="1.1925144408223813E-2"/>
    <n v="2.2340998325359965E-2"/>
    <n v="3.5591158778941978E-2"/>
    <n v="1.3649439698535265E-2"/>
    <n v="1.2284495728681739E-2"/>
    <n v="2.2925851876913723E-2"/>
    <n v="3.657529157544899E-2"/>
  </r>
  <r>
    <x v="106"/>
    <x v="11"/>
    <n v="9.4999999999999998E-3"/>
    <n v="0"/>
    <n v="2.0199999999999999E-2"/>
    <n v="2.9699999999999997E-2"/>
    <n v="1.0712718034299636E-2"/>
    <n v="9.641446230869672E-3"/>
    <n v="2.1281240521888789E-2"/>
    <n v="3.1993958556188425E-2"/>
    <n v="1.1131666539353642E-2"/>
    <n v="1.0018499885418277E-2"/>
    <n v="2.2340998325359965E-2"/>
    <n v="3.3472664864713605E-2"/>
    <n v="1.1467107262994306E-2"/>
    <n v="1.0320396536694875E-2"/>
    <n v="2.2925851876913723E-2"/>
    <n v="3.439295913990803E-2"/>
  </r>
  <r>
    <x v="107"/>
    <x v="7"/>
    <n v="3.6700000000000003E-2"/>
    <n v="0"/>
    <n v="2.0199999999999999E-2"/>
    <n v="5.6900000000000006E-2"/>
    <n v="1.6772614376562221E-2"/>
    <n v="1.5095352938905999E-2"/>
    <n v="2.1281240521888789E-2"/>
    <n v="3.8053854898451006E-2"/>
    <n v="1.7428550778174741E-2"/>
    <n v="1.5685695700357268E-2"/>
    <n v="2.2340998325359965E-2"/>
    <n v="3.976954910353471E-2"/>
    <n v="1.7953741293392823E-2"/>
    <n v="1.6158367164053541E-2"/>
    <n v="2.2925851876913723E-2"/>
    <n v="4.0879593170306545E-2"/>
  </r>
  <r>
    <x v="108"/>
    <x v="0"/>
    <n v="1E-4"/>
    <n v="0"/>
    <n v="2.0199999999999999E-2"/>
    <n v="2.0299999999999999E-2"/>
    <n v="1.7758469729025218E-2"/>
    <n v="1.5982622756122694E-2"/>
    <n v="2.1281240521888789E-2"/>
    <n v="3.9039710250914003E-2"/>
    <n v="1.8452960550234279E-2"/>
    <n v="1.6607664495210853E-2"/>
    <n v="2.2340998325359965E-2"/>
    <n v="4.0793958875594241E-2"/>
    <n v="1.9009020545240441E-2"/>
    <n v="1.7108118490716397E-2"/>
    <n v="2.2925851876913723E-2"/>
    <n v="4.1934872422154164E-2"/>
  </r>
  <r>
    <x v="109"/>
    <x v="2"/>
    <n v="2.3E-3"/>
    <n v="0"/>
    <n v="2.0199999999999999E-2"/>
    <n v="2.2499999999999999E-2"/>
    <n v="8.6213890263545402E-3"/>
    <n v="7.7592501237190858E-3"/>
    <n v="2.1281240521888789E-2"/>
    <n v="2.9902629548243329E-2"/>
    <n v="8.9585507095534915E-3"/>
    <n v="8.0626956385981413E-3"/>
    <n v="2.2340998325359965E-2"/>
    <n v="3.1299549034913457E-2"/>
    <n v="9.2285069395717442E-3"/>
    <n v="8.3056562456145702E-3"/>
    <n v="2.2925851876913723E-2"/>
    <n v="3.215435881648547E-2"/>
  </r>
  <r>
    <x v="110"/>
    <x v="1"/>
    <n v="4.19E-2"/>
    <n v="0"/>
    <n v="2.0199999999999999E-2"/>
    <n v="6.2100000000000002E-2"/>
    <n v="1.8578890556739648E-2"/>
    <n v="1.6721001501065685E-2"/>
    <n v="2.1281240521888789E-2"/>
    <n v="3.9860131078628437E-2"/>
    <n v="1.9305466053209059E-2"/>
    <n v="1.7374919447888153E-2"/>
    <n v="2.2340998325359965E-2"/>
    <n v="4.1646464378569024E-2"/>
    <n v="1.9887215378902097E-2"/>
    <n v="1.7898493841011887E-2"/>
    <n v="2.2925851876913723E-2"/>
    <n v="4.2813067255815823E-2"/>
  </r>
  <r>
    <x v="111"/>
    <x v="0"/>
    <n v="2.7000000000000001E-3"/>
    <n v="0"/>
    <n v="2.0199999999999999E-2"/>
    <n v="2.29E-2"/>
    <n v="1.1498083304787084E-2"/>
    <n v="1.0348274974308376E-2"/>
    <n v="2.1281240521888789E-2"/>
    <n v="3.2779323826675873E-2"/>
    <n v="1.1947745547002711E-2"/>
    <n v="1.075297099230244E-2"/>
    <n v="2.2340998325359965E-2"/>
    <n v="3.4288743872362679E-2"/>
    <n v="1.2307777928317092E-2"/>
    <n v="1.1077000135485382E-2"/>
    <n v="2.2925851876913723E-2"/>
    <n v="3.5233629805230815E-2"/>
  </r>
  <r>
    <x v="112"/>
    <x v="0"/>
    <n v="1E-4"/>
    <n v="0"/>
    <n v="2.0199999999999999E-2"/>
    <n v="2.0299999999999999E-2"/>
    <n v="1.3868297211234957E-2"/>
    <n v="1.2481467490111461E-2"/>
    <n v="2.1281240521888789E-2"/>
    <n v="3.5149537733123744E-2"/>
    <n v="1.4410652789500801E-2"/>
    <n v="1.2969587510550723E-2"/>
    <n v="2.2340998325359965E-2"/>
    <n v="3.675165111486077E-2"/>
    <n v="1.4844902215025291E-2"/>
    <n v="1.3360411993522763E-2"/>
    <n v="2.2925851876913723E-2"/>
    <n v="3.7770754091939016E-2"/>
  </r>
  <r>
    <x v="113"/>
    <x v="3"/>
    <n v="1.55E-2"/>
    <n v="0"/>
    <n v="2.0199999999999999E-2"/>
    <n v="3.5699999999999996E-2"/>
    <n v="9.9012507284014922E-3"/>
    <n v="8.911125655561342E-3"/>
    <n v="2.1281240521888789E-2"/>
    <n v="3.1182491250290281E-2"/>
    <n v="1.0288464708788858E-2"/>
    <n v="9.2596182379099719E-3"/>
    <n v="2.2340998325359965E-2"/>
    <n v="3.262946303414882E-2"/>
    <n v="1.059849645784159E-2"/>
    <n v="9.5386468120574313E-3"/>
    <n v="2.2925851876913723E-2"/>
    <n v="3.3524348334755316E-2"/>
  </r>
  <r>
    <x v="114"/>
    <x v="11"/>
    <n v="2.9999999999999997E-4"/>
    <n v="0"/>
    <n v="2.0199999999999999E-2"/>
    <n v="2.0500000000000001E-2"/>
    <n v="9.9007009268573323E-3"/>
    <n v="8.9106308341715991E-3"/>
    <n v="2.1281240521888789E-2"/>
    <n v="3.1181941448746121E-2"/>
    <n v="1.0287893405835415E-2"/>
    <n v="9.2591040652518723E-3"/>
    <n v="2.2340998325359965E-2"/>
    <n v="3.2628891731195382E-2"/>
    <n v="1.0597907939291952E-2"/>
    <n v="9.538117145362757E-3"/>
    <n v="2.2925851876913723E-2"/>
    <n v="3.3523759816205673E-2"/>
  </r>
  <r>
    <x v="115"/>
    <x v="7"/>
    <n v="2.4400000000000002E-2"/>
    <n v="0"/>
    <n v="2.0199999999999999E-2"/>
    <n v="4.4600000000000001E-2"/>
    <n v="1.2596058261941597E-2"/>
    <n v="1.1336452435747437E-2"/>
    <n v="2.1281240521888789E-2"/>
    <n v="3.387729878383039E-2"/>
    <n v="1.3088659650451735E-2"/>
    <n v="1.1779793685406562E-2"/>
    <n v="2.2340998325359965E-2"/>
    <n v="3.5429657975811699E-2"/>
    <n v="1.3483072243490912E-2"/>
    <n v="1.2134765019141821E-2"/>
    <n v="2.2925851876913723E-2"/>
    <n v="3.6408924120404633E-2"/>
  </r>
  <r>
    <x v="116"/>
    <x v="0"/>
    <n v="1.6000000000000001E-3"/>
    <n v="0"/>
    <n v="2.0199999999999999E-2"/>
    <n v="2.18E-2"/>
    <n v="1.1794920185393914E-2"/>
    <n v="1.0615428166854523E-2"/>
    <n v="2.1281240521888789E-2"/>
    <n v="3.3076160707282705E-2"/>
    <n v="1.2256191000427101E-2"/>
    <n v="1.1030571900384391E-2"/>
    <n v="2.2340998325359965E-2"/>
    <n v="3.4597189325787064E-2"/>
    <n v="1.2625518051657668E-2"/>
    <n v="1.1362966246491902E-2"/>
    <n v="2.2925851876913723E-2"/>
    <n v="3.5551369928571393E-2"/>
  </r>
  <r>
    <x v="117"/>
    <x v="3"/>
    <n v="1.77E-2"/>
    <n v="0"/>
    <n v="2.0199999999999999E-2"/>
    <n v="3.7900000000000003E-2"/>
    <n v="1.0495065437375117E-2"/>
    <n v="9.4455588936376046E-3"/>
    <n v="2.1281240521888789E-2"/>
    <n v="3.1776305959263909E-2"/>
    <n v="1.090550207552376E-2"/>
    <n v="9.8149518679713846E-3"/>
    <n v="2.2340998325359965E-2"/>
    <n v="3.3246500400883727E-2"/>
    <n v="1.1234127577819024E-2"/>
    <n v="1.0110714820037121E-2"/>
    <n v="2.2925851876913723E-2"/>
    <n v="3.4159979454732745E-2"/>
  </r>
  <r>
    <x v="118"/>
    <x v="5"/>
    <n v="1.2500000000000001E-2"/>
    <n v="0"/>
    <n v="2.0199999999999999E-2"/>
    <n v="3.27E-2"/>
    <n v="1.0007240934828573E-2"/>
    <n v="9.0065168413457145E-3"/>
    <n v="2.1281240521888789E-2"/>
    <n v="3.1288481456717365E-2"/>
    <n v="1.0398599935965185E-2"/>
    <n v="9.3587399423686671E-3"/>
    <n v="2.2340998325359965E-2"/>
    <n v="3.2739598261325151E-2"/>
    <n v="1.0711950490892288E-2"/>
    <n v="9.6407554418030603E-3"/>
    <n v="2.2925851876913723E-2"/>
    <n v="3.3637802367806009E-2"/>
  </r>
  <r>
    <x v="119"/>
    <x v="15"/>
    <n v="1.2800000000000001E-2"/>
    <n v="0"/>
    <n v="2.0199999999999999E-2"/>
    <n v="3.3000000000000002E-2"/>
    <n v="1.227342734278344E-2"/>
    <n v="1.1046084608505096E-2"/>
    <n v="2.1281240521888789E-2"/>
    <n v="3.3554667864672233E-2"/>
    <n v="1.2753411415983613E-2"/>
    <n v="1.1478070274385252E-2"/>
    <n v="2.2340998325359965E-2"/>
    <n v="3.5094409741343577E-2"/>
    <n v="1.3137721666307826E-2"/>
    <n v="1.1823949499677045E-2"/>
    <n v="2.2925851876913723E-2"/>
    <n v="3.6063573543221553E-2"/>
  </r>
  <r>
    <x v="120"/>
    <x v="7"/>
    <n v="4.19E-2"/>
    <n v="0"/>
    <n v="2.0199999999999999E-2"/>
    <n v="6.2100000000000002E-2"/>
    <n v="1.8578890556739648E-2"/>
    <n v="1.6721001501065685E-2"/>
    <n v="2.1281240521888789E-2"/>
    <n v="3.9860131078628437E-2"/>
    <n v="1.9305466053209056E-2"/>
    <n v="1.7374919447888149E-2"/>
    <n v="2.2340998325359965E-2"/>
    <n v="4.1646464378569018E-2"/>
    <n v="1.9887215378902097E-2"/>
    <n v="1.7898493841011887E-2"/>
    <n v="2.2925851876913723E-2"/>
    <n v="4.2813067255815823E-2"/>
  </r>
  <r>
    <x v="121"/>
    <x v="16"/>
    <n v="2.5999999999999999E-2"/>
    <n v="0"/>
    <n v="2.0199999999999999E-2"/>
    <n v="4.6199999999999998E-2"/>
    <n v="1.125347602948782E-2"/>
    <n v="1.0128128426539039E-2"/>
    <n v="2.1281240521888789E-2"/>
    <n v="3.2534716551376609E-2"/>
    <n v="1.169357227248795E-2"/>
    <n v="1.0524215045239156E-2"/>
    <n v="2.2340998325359965E-2"/>
    <n v="3.4034570597847917E-2"/>
    <n v="1.2045945417260173E-2"/>
    <n v="1.0841350875534155E-2"/>
    <n v="2.2925851876913723E-2"/>
    <n v="3.4971797294173892E-2"/>
  </r>
  <r>
    <x v="122"/>
    <x v="5"/>
    <n v="2.5100000000000001E-2"/>
    <n v="0"/>
    <n v="2.0199999999999999E-2"/>
    <n v="4.53E-2"/>
    <n v="1.0917429862788401E-2"/>
    <n v="9.8256868765095613E-3"/>
    <n v="2.1281240521888789E-2"/>
    <n v="3.2198670384677192E-2"/>
    <n v="1.1344384152577675E-2"/>
    <n v="1.0209945737319908E-2"/>
    <n v="2.2340998325359965E-2"/>
    <n v="3.3685382477937641E-2"/>
    <n v="1.1686234891273925E-2"/>
    <n v="1.0517611402146531E-2"/>
    <n v="2.2925851876913723E-2"/>
    <n v="3.4612086768187646E-2"/>
  </r>
  <r>
    <x v="123"/>
    <x v="12"/>
    <n v="3.2399999999999998E-2"/>
    <n v="0"/>
    <n v="2.0199999999999999E-2"/>
    <n v="5.2599999999999994E-2"/>
    <n v="1.5241831385989363E-2"/>
    <n v="1.3717648247390427E-2"/>
    <n v="2.1281240521888789E-2"/>
    <n v="3.6523071907878152E-2"/>
    <n v="1.5837902565404377E-2"/>
    <n v="1.4254112308863941E-2"/>
    <n v="2.2340998325359965E-2"/>
    <n v="3.8178900890764339E-2"/>
    <n v="1.6315160618249183E-2"/>
    <n v="1.4683644556424265E-2"/>
    <n v="2.2925851876913723E-2"/>
    <n v="3.9241012495162902E-2"/>
  </r>
  <r>
    <x v="124"/>
    <x v="1"/>
    <n v="2.69E-2"/>
    <n v="0"/>
    <n v="2.0199999999999999E-2"/>
    <n v="4.7100000000000003E-2"/>
    <n v="1.4631670549349302E-2"/>
    <n v="1.3168503494414372E-2"/>
    <n v="2.1281240521888789E-2"/>
    <n v="3.5912911071238091E-2"/>
    <n v="1.5203879813465658E-2"/>
    <n v="1.3683491832119093E-2"/>
    <n v="2.2340998325359965E-2"/>
    <n v="3.7544878138825621E-2"/>
    <n v="1.566203227686767E-2"/>
    <n v="1.4095829049180903E-2"/>
    <n v="2.2925851876913723E-2"/>
    <n v="3.8587884153781393E-2"/>
  </r>
  <r>
    <x v="125"/>
    <x v="2"/>
    <n v="1.1599999999999999E-2"/>
    <n v="0"/>
    <n v="2.0199999999999999E-2"/>
    <n v="3.1799999999999995E-2"/>
    <n v="9.2009694414855823E-3"/>
    <n v="8.2808724973370239E-3"/>
    <n v="2.1281240521888789E-2"/>
    <n v="3.048220996337437E-2"/>
    <n v="9.5607971136240644E-3"/>
    <n v="8.6047174022616576E-3"/>
    <n v="2.2340998325359965E-2"/>
    <n v="3.1901795438984026E-2"/>
    <n v="9.8489013872328432E-3"/>
    <n v="8.8640112485095582E-3"/>
    <n v="2.2925851876913723E-2"/>
    <n v="3.2774753264146569E-2"/>
  </r>
  <r>
    <x v="126"/>
    <x v="8"/>
    <n v="1.2E-2"/>
    <n v="0"/>
    <n v="2.0199999999999999E-2"/>
    <n v="3.2199999999999999E-2"/>
    <n v="1.1676397669547168E-2"/>
    <n v="1.0508757902592451E-2"/>
    <n v="2.1281240521888789E-2"/>
    <n v="3.2957638191435955E-2"/>
    <n v="1.2133033355505708E-2"/>
    <n v="1.0919730019955136E-2"/>
    <n v="2.2340998325359965E-2"/>
    <n v="3.4474031680865672E-2"/>
    <n v="1.2498649184396993E-2"/>
    <n v="1.1248784265957294E-2"/>
    <n v="2.2925851876913723E-2"/>
    <n v="3.5424501061310718E-2"/>
  </r>
  <r>
    <x v="127"/>
    <x v="1"/>
    <n v="1.06E-2"/>
    <n v="0"/>
    <n v="2.0199999999999999E-2"/>
    <n v="3.0800000000000001E-2"/>
    <n v="1.3375232213813057E-2"/>
    <n v="1.2037708992431751E-2"/>
    <n v="2.1281240521888789E-2"/>
    <n v="3.4656472735701847E-2"/>
    <n v="1.3898305211980837E-2"/>
    <n v="1.2508474690782754E-2"/>
    <n v="2.2340998325359965E-2"/>
    <n v="3.6239303537340804E-2"/>
    <n v="1.4317115597757665E-2"/>
    <n v="1.2885404037981898E-2"/>
    <n v="2.2925851876913723E-2"/>
    <n v="3.7242967474671387E-2"/>
  </r>
  <r>
    <x v="128"/>
    <x v="11"/>
    <n v="8.6E-3"/>
    <n v="0"/>
    <n v="2.0199999999999999E-2"/>
    <n v="2.8799999999999999E-2"/>
    <n v="1.0870509932698644E-2"/>
    <n v="9.7834589394287796E-3"/>
    <n v="2.1281240521888789E-2"/>
    <n v="3.215175045458743E-2"/>
    <n v="1.1295629297447853E-2"/>
    <n v="1.0166066367703069E-2"/>
    <n v="2.2340998325359965E-2"/>
    <n v="3.3636627622807821E-2"/>
    <n v="1.1636010861350915E-2"/>
    <n v="1.0472409775215822E-2"/>
    <n v="2.2925851876913723E-2"/>
    <n v="3.4561862738264636E-2"/>
  </r>
  <r>
    <x v="129"/>
    <x v="5"/>
    <n v="2.6499999999999999E-2"/>
    <n v="0"/>
    <n v="2.0199999999999999E-2"/>
    <n v="4.6699999999999998E-2"/>
    <n v="1.1149348129450015E-2"/>
    <n v="1.0034413316505014E-2"/>
    <n v="2.1281240521888789E-2"/>
    <n v="3.2430588651338806E-2"/>
    <n v="1.1585372182001787E-2"/>
    <n v="1.0426834963801607E-2"/>
    <n v="2.2340998325359965E-2"/>
    <n v="3.3926370507361754E-2"/>
    <n v="1.1934484834149446E-2"/>
    <n v="1.0741036350734501E-2"/>
    <n v="2.2925851876913723E-2"/>
    <n v="3.4860336711063172E-2"/>
  </r>
  <r>
    <x v="130"/>
    <x v="1"/>
    <n v="1.0500000000000001E-2"/>
    <n v="0"/>
    <n v="2.0199999999999999E-2"/>
    <n v="3.0699999999999998E-2"/>
    <n v="1.3219365238664941E-2"/>
    <n v="1.1897428714798446E-2"/>
    <n v="2.1281240521888789E-2"/>
    <n v="3.4500605760553728E-2"/>
    <n v="1.3736342656232492E-2"/>
    <n v="1.2362708390609243E-2"/>
    <n v="2.2340998325359965E-2"/>
    <n v="3.607734098159246E-2"/>
    <n v="1.4150272475679843E-2"/>
    <n v="1.2735245228111858E-2"/>
    <n v="2.2925851876913723E-2"/>
    <n v="3.7076124352593567E-2"/>
  </r>
  <r>
    <x v="131"/>
    <x v="3"/>
    <n v="1.9400000000000001E-2"/>
    <n v="0"/>
    <n v="2.0199999999999999E-2"/>
    <n v="3.9599999999999996E-2"/>
    <n v="9.877324393599559E-3"/>
    <n v="8.8895919542396028E-3"/>
    <n v="2.1281240521888789E-2"/>
    <n v="3.1158564915488348E-2"/>
    <n v="1.0263602672873108E-2"/>
    <n v="9.2372424055857973E-3"/>
    <n v="2.2340998325359965E-2"/>
    <n v="3.2604600998233077E-2"/>
    <n v="1.0572885231381076E-2"/>
    <n v="9.5155967082429689E-3"/>
    <n v="2.2925851876913723E-2"/>
    <n v="3.3498737108294797E-2"/>
  </r>
  <r>
    <x v="132"/>
    <x v="9"/>
    <n v="2.9999999999999997E-4"/>
    <n v="0"/>
    <n v="2.0199999999999999E-2"/>
    <n v="2.0500000000000001E-2"/>
    <n v="1.2079947376689257E-2"/>
    <n v="1.087195263902033E-2"/>
    <n v="2.6720620577233897E-2"/>
    <n v="3.8800567953923157E-2"/>
    <n v="1.2552364916140148E-2"/>
    <n v="1.1297128424526133E-2"/>
    <n v="3.072490815054672E-2"/>
    <n v="4.3277273066686869E-2"/>
    <n v="1.293061684777915E-2"/>
    <n v="1.1637555163001235E-2"/>
    <n v="3.3481171276065883E-2"/>
    <n v="4.6411788123845034E-2"/>
  </r>
  <r>
    <x v="133"/>
    <x v="0"/>
    <n v="1E-4"/>
    <n v="0"/>
    <n v="2.0199999999999999E-2"/>
    <n v="2.0299999999999999E-2"/>
    <n v="1.2295085301607486E-2"/>
    <n v="1.1065576771446737E-2"/>
    <n v="2.1281240521888789E-2"/>
    <n v="3.3576325823496275E-2"/>
    <n v="1.2775916365220623E-2"/>
    <n v="1.1498324728698561E-2"/>
    <n v="2.2340998325359965E-2"/>
    <n v="3.5116914690580592E-2"/>
    <n v="1.3160904777833554E-2"/>
    <n v="1.1844814300050199E-2"/>
    <n v="2.2925851876913723E-2"/>
    <n v="3.6086756654747275E-2"/>
  </r>
  <r>
    <x v="134"/>
    <x v="4"/>
    <n v="6.0000000000000001E-3"/>
    <n v="0"/>
    <n v="2.0199999999999999E-2"/>
    <n v="2.6200000000000001E-2"/>
    <n v="9.0384730613331313E-3"/>
    <n v="8.1346257551998188E-3"/>
    <n v="2.1281240521888789E-2"/>
    <n v="3.031971358322192E-2"/>
    <n v="9.3919458928677993E-3"/>
    <n v="8.4527513035810194E-3"/>
    <n v="2.2340998325359965E-2"/>
    <n v="3.1732944218227768E-2"/>
    <n v="9.6749620176825174E-3"/>
    <n v="8.707465815914266E-3"/>
    <n v="2.2925851876913723E-2"/>
    <n v="3.2600813894596237E-2"/>
  </r>
  <r>
    <x v="135"/>
    <x v="5"/>
    <n v="2.2800000000000001E-2"/>
    <n v="0"/>
    <n v="2.0199999999999999E-2"/>
    <n v="4.2999999999999997E-2"/>
    <n v="1.0480065333211615E-2"/>
    <n v="9.4320587998904543E-3"/>
    <n v="2.1281240521888789E-2"/>
    <n v="3.1761305855100404E-2"/>
    <n v="1.0889915353548156E-2"/>
    <n v="9.8009238181933408E-3"/>
    <n v="2.2340998325359965E-2"/>
    <n v="3.3230913678908125E-2"/>
    <n v="1.1218071166845801E-2"/>
    <n v="1.0096264050161221E-2"/>
    <n v="2.2925851876913723E-2"/>
    <n v="3.4143923043759523E-2"/>
  </r>
  <r>
    <x v="136"/>
    <x v="6"/>
    <n v="2.2800000000000001E-2"/>
    <n v="0"/>
    <n v="0"/>
    <n v="2.2800000000000001E-2"/>
    <n v="1.4672091466496266E-3"/>
    <n v="1.320488231984664E-3"/>
    <n v="0"/>
    <n v="1.4672091466496266E-3"/>
    <n v="1.5245881494967419E-3"/>
    <n v="1.3721293345470677E-3"/>
    <n v="0"/>
    <n v="1.5245881494967419E-3"/>
    <n v="1.5705299633584126E-3"/>
    <n v="1.4134769670225713E-3"/>
    <n v="0"/>
    <n v="1.5705299633584126E-3"/>
  </r>
  <r>
    <x v="137"/>
    <x v="4"/>
    <n v="1E-4"/>
    <n v="0"/>
    <n v="2.0199999999999999E-2"/>
    <n v="2.0299999999999999E-2"/>
    <n v="8.5211899728198197E-3"/>
    <n v="7.6690709755378372E-3"/>
    <n v="2.1281240521888789E-2"/>
    <n v="2.9802430494708609E-2"/>
    <n v="8.8544331132594297E-3"/>
    <n v="7.9689898019334876E-3"/>
    <n v="2.2340998325359965E-2"/>
    <n v="3.1195431438619393E-2"/>
    <n v="9.1212518721972124E-3"/>
    <n v="8.209126684977492E-3"/>
    <n v="2.2925851876913723E-2"/>
    <n v="3.2047103749110933E-2"/>
  </r>
  <r>
    <x v="138"/>
    <x v="1"/>
    <n v="1E-4"/>
    <n v="0"/>
    <n v="2.0199999999999999E-2"/>
    <n v="2.0299999999999999E-2"/>
    <n v="1.7153478804937887E-2"/>
    <n v="1.5438130924444097E-2"/>
    <n v="2.1281240521888789E-2"/>
    <n v="3.8434719326826676E-2"/>
    <n v="1.7824309893630319E-2"/>
    <n v="1.6041878904267289E-2"/>
    <n v="2.2340998325359965E-2"/>
    <n v="4.0165308218990281E-2"/>
    <n v="1.8361426181472514E-2"/>
    <n v="1.6525283563325263E-2"/>
    <n v="2.2925851876913723E-2"/>
    <n v="4.1287278058386237E-2"/>
  </r>
  <r>
    <x v="139"/>
    <x v="1"/>
    <n v="7.4999999999999997E-3"/>
    <n v="0"/>
    <n v="2.0199999999999999E-2"/>
    <n v="2.7699999999999999E-2"/>
    <n v="8.9966114617229965E-3"/>
    <n v="8.096950315550697E-3"/>
    <n v="2.1281240521888789E-2"/>
    <n v="3.0277851983611784E-2"/>
    <n v="9.3484471872944865E-3"/>
    <n v="8.4136024685650384E-3"/>
    <n v="2.2340998325359965E-2"/>
    <n v="3.168944551265445E-2"/>
    <n v="9.6301525256943087E-3"/>
    <n v="8.667137273124877E-3"/>
    <n v="2.2925851876913723E-2"/>
    <n v="3.255600440260803E-2"/>
  </r>
  <r>
    <x v="140"/>
    <x v="8"/>
    <n v="7.1000000000000004E-3"/>
    <n v="0"/>
    <n v="2.0199999999999999E-2"/>
    <n v="2.7299999999999998E-2"/>
    <n v="8.9966114617229965E-3"/>
    <n v="8.096950315550697E-3"/>
    <n v="2.1281240521888789E-2"/>
    <n v="3.0277851983611784E-2"/>
    <n v="9.3484471872944831E-3"/>
    <n v="8.4136024685650349E-3"/>
    <n v="2.2340998325359965E-2"/>
    <n v="3.168944551265445E-2"/>
    <n v="9.6301525256943053E-3"/>
    <n v="8.6671372731248753E-3"/>
    <n v="2.2925851876913723E-2"/>
    <n v="3.255600440260803E-2"/>
  </r>
  <r>
    <x v="141"/>
    <x v="15"/>
    <n v="1.21E-2"/>
    <n v="0"/>
    <n v="2.0199999999999999E-2"/>
    <n v="3.2299999999999995E-2"/>
    <n v="1.1165286510422237E-2"/>
    <n v="1.0048757859380014E-2"/>
    <n v="2.1281240521888789E-2"/>
    <n v="3.2446527032311025E-2"/>
    <n v="1.1601933874523879E-2"/>
    <n v="1.0441740487071492E-2"/>
    <n v="2.2340998325359965E-2"/>
    <n v="3.3942932199883841E-2"/>
    <n v="1.1951545595351385E-2"/>
    <n v="1.0756391035816246E-2"/>
    <n v="2.2925851876913723E-2"/>
    <n v="3.4877397472265106E-2"/>
  </r>
  <r>
    <x v="142"/>
    <x v="15"/>
    <n v="1.21E-2"/>
    <n v="0"/>
    <n v="2.0199999999999999E-2"/>
    <n v="3.2299999999999995E-2"/>
    <n v="1.1165286510422237E-2"/>
    <n v="1.0048757859380014E-2"/>
    <n v="2.1281240521888789E-2"/>
    <n v="3.2446527032311025E-2"/>
    <n v="1.1601933874523879E-2"/>
    <n v="1.0441740487071492E-2"/>
    <n v="2.2340998325359965E-2"/>
    <n v="3.3942932199883841E-2"/>
    <n v="1.1951545595351389E-2"/>
    <n v="1.075639103581625E-2"/>
    <n v="2.2925851876913723E-2"/>
    <n v="3.4877397472265113E-2"/>
  </r>
  <r>
    <x v="143"/>
    <x v="10"/>
    <n v="1E-4"/>
    <n v="0"/>
    <n v="2.0199999999999999E-2"/>
    <n v="2.0299999999999999E-2"/>
    <n v="1.0383326725659918E-2"/>
    <n v="9.3449940530939257E-3"/>
    <n v="2.1281240521888789E-2"/>
    <n v="3.1664567247548708E-2"/>
    <n v="1.0789393532914117E-2"/>
    <n v="9.7104541796227059E-3"/>
    <n v="2.2340998325359965E-2"/>
    <n v="3.3130391858274086E-2"/>
    <n v="1.1114520229939194E-2"/>
    <n v="1.0003068206945274E-2"/>
    <n v="2.2925851876913723E-2"/>
    <n v="3.4040372106852915E-2"/>
  </r>
  <r>
    <x v="144"/>
    <x v="4"/>
    <n v="2.7000000000000001E-3"/>
    <n v="0"/>
    <n v="2.0199999999999999E-2"/>
    <n v="2.29E-2"/>
    <n v="9.5682007651430607E-3"/>
    <n v="8.6113806886287548E-3"/>
    <n v="2.1281240521888789E-2"/>
    <n v="3.0849441287031848E-2"/>
    <n v="9.942389966593029E-3"/>
    <n v="8.9481509699337256E-3"/>
    <n v="2.2340998325359965E-2"/>
    <n v="3.2283388291952993E-2"/>
    <n v="1.0241993127837681E-2"/>
    <n v="9.2177938150539134E-3"/>
    <n v="2.2925851876913723E-2"/>
    <n v="3.3167845004751402E-2"/>
  </r>
  <r>
    <x v="145"/>
    <x v="10"/>
    <n v="2.3400000000000001E-2"/>
    <n v="0"/>
    <n v="2.0199999999999999E-2"/>
    <n v="4.36E-2"/>
    <n v="1.0405700268338298E-2"/>
    <n v="9.3651302415044685E-3"/>
    <n v="2.1281240521888789E-2"/>
    <n v="3.1686940790227089E-2"/>
    <n v="1.0812642050760131E-2"/>
    <n v="9.7313778456841176E-3"/>
    <n v="2.2340998325359965E-2"/>
    <n v="3.3153640376120098E-2"/>
    <n v="1.1138469316709211E-2"/>
    <n v="1.0024622385038288E-2"/>
    <n v="2.2925851876913723E-2"/>
    <n v="3.4064321193622932E-2"/>
  </r>
  <r>
    <x v="146"/>
    <x v="0"/>
    <n v="1E-4"/>
    <n v="0"/>
    <n v="2.0199999999999999E-2"/>
    <n v="2.0299999999999999E-2"/>
    <n v="1.5465191101062255E-2"/>
    <n v="1.3918671990956031E-2"/>
    <n v="2.1281240521888789E-2"/>
    <n v="3.6746431622951048E-2"/>
    <n v="1.6069997338976849E-2"/>
    <n v="1.4462997605079164E-2"/>
    <n v="2.2340998325359965E-2"/>
    <n v="3.8410995664336811E-2"/>
    <n v="1.6554249316632925E-2"/>
    <n v="1.4898824384969634E-2"/>
    <n v="2.2925851876913723E-2"/>
    <n v="3.9480101193546648E-2"/>
  </r>
  <r>
    <x v="147"/>
    <x v="7"/>
    <n v="2.5399999999999999E-2"/>
    <n v="0"/>
    <n v="2.0199999999999999E-2"/>
    <n v="4.5600000000000002E-2"/>
    <n v="1.2927261812047971E-2"/>
    <n v="1.1634535630843174E-2"/>
    <n v="2.1281240521888789E-2"/>
    <n v="3.4208502333936762E-2"/>
    <n v="1.3432815770740705E-2"/>
    <n v="1.2089534193666634E-2"/>
    <n v="2.2340998325359965E-2"/>
    <n v="3.577381409610067E-2"/>
    <n v="1.3837599135993275E-2"/>
    <n v="1.2453839222393948E-2"/>
    <n v="2.2925851876913723E-2"/>
    <n v="3.6763451012906997E-2"/>
  </r>
  <r>
    <x v="148"/>
    <x v="4"/>
    <n v="1.6000000000000001E-3"/>
    <n v="0"/>
    <n v="2.0199999999999999E-2"/>
    <n v="2.18E-2"/>
    <n v="8.6507782807125674E-3"/>
    <n v="7.7857004526413112E-3"/>
    <n v="2.1281240521888789E-2"/>
    <n v="2.9932018802601358E-2"/>
    <n v="8.9890893066029397E-3"/>
    <n v="8.0901803759426457E-3"/>
    <n v="2.2340998325359965E-2"/>
    <n v="3.1330087631962905E-2"/>
    <n v="9.2599657841921194E-3"/>
    <n v="8.3339692057729075E-3"/>
    <n v="2.2925851876913723E-2"/>
    <n v="3.2185817661105842E-2"/>
  </r>
  <r>
    <x v="149"/>
    <x v="10"/>
    <n v="1E-4"/>
    <n v="0"/>
    <n v="2.0199999999999999E-2"/>
    <n v="2.0299999999999999E-2"/>
    <n v="1.678802447796705E-2"/>
    <n v="1.5109222030170344E-2"/>
    <n v="2.1281240521888789E-2"/>
    <n v="3.8069264999855842E-2"/>
    <n v="1.7444563531392638E-2"/>
    <n v="1.5700107178253375E-2"/>
    <n v="2.2340998325359965E-2"/>
    <n v="3.9785561856752603E-2"/>
    <n v="1.7970236573598742E-2"/>
    <n v="1.6173212916238869E-2"/>
    <n v="2.2925851876913723E-2"/>
    <n v="4.0896088450512465E-2"/>
  </r>
  <r>
    <x v="150"/>
    <x v="1"/>
    <n v="8.3000000000000001E-3"/>
    <n v="0"/>
    <n v="2.0199999999999999E-2"/>
    <n v="2.8499999999999998E-2"/>
    <n v="1.1392415857912426E-2"/>
    <n v="1.0253174272121184E-2"/>
    <n v="2.1281240521888789E-2"/>
    <n v="3.2673656379801214E-2"/>
    <n v="1.1837945701724653E-2"/>
    <n v="1.0654151131552188E-2"/>
    <n v="2.2340998325359965E-2"/>
    <n v="3.4178944027084615E-2"/>
    <n v="1.2194669383535191E-2"/>
    <n v="1.0975202445181673E-2"/>
    <n v="2.2925851876913723E-2"/>
    <n v="3.5120521260448914E-2"/>
  </r>
  <r>
    <x v="151"/>
    <x v="1"/>
    <n v="1E-4"/>
    <n v="0"/>
    <n v="2.0199999999999999E-2"/>
    <n v="2.0299999999999999E-2"/>
    <n v="8.5308236028580637E-3"/>
    <n v="7.6777412425722566E-3"/>
    <n v="2.1281240521888789E-2"/>
    <n v="2.9812064124746851E-2"/>
    <n v="8.864443491279822E-3"/>
    <n v="7.9779991421518384E-3"/>
    <n v="2.2340998325359965E-2"/>
    <n v="3.1205441816639787E-2"/>
    <n v="9.1315639021252726E-3"/>
    <n v="8.2184075119127453E-3"/>
    <n v="2.2925851876913723E-2"/>
    <n v="3.2057415779038992E-2"/>
  </r>
  <r>
    <x v="152"/>
    <x v="7"/>
    <n v="1.44E-2"/>
    <n v="0"/>
    <n v="2.0199999999999999E-2"/>
    <n v="3.4599999999999999E-2"/>
    <n v="1.2111771913291255E-2"/>
    <n v="1.0900594721962129E-2"/>
    <n v="2.1281240521888789E-2"/>
    <n v="3.3393012435180044E-2"/>
    <n v="1.2585434033434999E-2"/>
    <n v="1.1326890630091499E-2"/>
    <n v="2.2340998325359965E-2"/>
    <n v="3.4926432358794966E-2"/>
    <n v="1.2964682467133804E-2"/>
    <n v="1.1668214220420423E-2"/>
    <n v="2.2925851876913723E-2"/>
    <n v="3.5890534344047528E-2"/>
  </r>
  <r>
    <x v="153"/>
    <x v="3"/>
    <n v="1.44E-2"/>
    <n v="0"/>
    <n v="2.0199999999999999E-2"/>
    <n v="3.4599999999999999E-2"/>
    <n v="1.2111771913291259E-2"/>
    <n v="1.0900594721962134E-2"/>
    <n v="2.1281240521888789E-2"/>
    <n v="3.3393012435180044E-2"/>
    <n v="1.2585434033435001E-2"/>
    <n v="1.1326890630091502E-2"/>
    <n v="2.2340998325359965E-2"/>
    <n v="3.4926432358794966E-2"/>
    <n v="1.2964682467133807E-2"/>
    <n v="1.1668214220420428E-2"/>
    <n v="2.2925851876913723E-2"/>
    <n v="3.5890534344047528E-2"/>
  </r>
  <r>
    <x v="154"/>
    <x v="8"/>
    <n v="2.7000000000000001E-3"/>
    <n v="0"/>
    <n v="2.0199999999999999E-2"/>
    <n v="2.29E-2"/>
    <n v="1.1744385376725603E-2"/>
    <n v="1.0569946839053044E-2"/>
    <n v="2.1281240521888789E-2"/>
    <n v="3.3025625898614394E-2"/>
    <n v="1.2203679897556234E-2"/>
    <n v="1.098331190780061E-2"/>
    <n v="2.2340998325359965E-2"/>
    <n v="3.4544678222916202E-2"/>
    <n v="1.2571424583533235E-2"/>
    <n v="1.131428212517991E-2"/>
    <n v="2.2925851876913723E-2"/>
    <n v="3.549727646044696E-2"/>
  </r>
  <r>
    <x v="155"/>
    <x v="8"/>
    <n v="9.2999999999999992E-3"/>
    <n v="0"/>
    <n v="2.0199999999999999E-2"/>
    <n v="2.9499999999999998E-2"/>
    <n v="1.0890252033443945E-2"/>
    <n v="9.8012268300995513E-3"/>
    <n v="2.1281240521888789E-2"/>
    <n v="3.2171492555332734E-2"/>
    <n v="1.1316143464028114E-2"/>
    <n v="1.0184529117625303E-2"/>
    <n v="2.2340998325359965E-2"/>
    <n v="3.3657141789388077E-2"/>
    <n v="1.1657143200139108E-2"/>
    <n v="1.0491428880125197E-2"/>
    <n v="2.2925851876913723E-2"/>
    <n v="3.4582995077052828E-2"/>
  </r>
  <r>
    <x v="156"/>
    <x v="3"/>
    <n v="1.4200000000000001E-2"/>
    <n v="0"/>
    <n v="2.0199999999999999E-2"/>
    <n v="3.44E-2"/>
    <n v="9.5502097442160452E-3"/>
    <n v="8.5951887697944401E-3"/>
    <n v="2.1281240521888789E-2"/>
    <n v="3.0831450266104836E-2"/>
    <n v="9.9236953603296287E-3"/>
    <n v="8.931325824296666E-3"/>
    <n v="2.2340998325359965E-2"/>
    <n v="3.2264693685689592E-2"/>
    <n v="1.0222735179847236E-2"/>
    <n v="9.2004616618625128E-3"/>
    <n v="2.2925851876913723E-2"/>
    <n v="3.3148587056760957E-2"/>
  </r>
  <r>
    <x v="157"/>
    <x v="1"/>
    <n v="1.3599999999999999E-2"/>
    <n v="0"/>
    <n v="2.0199999999999999E-2"/>
    <n v="3.3799999999999997E-2"/>
    <n v="1.2257893869495594E-2"/>
    <n v="1.1032104482546035E-2"/>
    <n v="2.1281240521888789E-2"/>
    <n v="3.3539134391384381E-2"/>
    <n v="1.2737270466106593E-2"/>
    <n v="1.1463543419495934E-2"/>
    <n v="2.2340998325359965E-2"/>
    <n v="3.5078268791466555E-2"/>
    <n v="1.3121094326375206E-2"/>
    <n v="1.1808984893737686E-2"/>
    <n v="2.2925851876913723E-2"/>
    <n v="3.6046946203288931E-2"/>
  </r>
  <r>
    <x v="158"/>
    <x v="1"/>
    <n v="3.5000000000000001E-3"/>
    <n v="0"/>
    <n v="2.0199999999999999E-2"/>
    <n v="2.3699999999999999E-2"/>
    <n v="9.1059178743550361E-3"/>
    <n v="8.1953260869195316E-3"/>
    <n v="2.1281240521888789E-2"/>
    <n v="3.0387158396243827E-2"/>
    <n v="9.4620283094837415E-3"/>
    <n v="8.515825478535367E-3"/>
    <n v="2.2340998325359965E-2"/>
    <n v="3.1803026634843704E-2"/>
    <n v="9.7471562920747445E-3"/>
    <n v="8.7724406628672709E-3"/>
    <n v="2.2925851876913723E-2"/>
    <n v="3.2673008168988465E-2"/>
  </r>
  <r>
    <x v="159"/>
    <x v="10"/>
    <n v="1E-4"/>
    <n v="0"/>
    <n v="2.0199999999999999E-2"/>
    <n v="2.0299999999999999E-2"/>
    <n v="8.6306175099501344E-3"/>
    <n v="7.7675557589551216E-3"/>
    <n v="2.1281240521888789E-2"/>
    <n v="2.9911858031838923E-2"/>
    <n v="8.9681400968332787E-3"/>
    <n v="8.0713260871499506E-3"/>
    <n v="2.2340998325359965E-2"/>
    <n v="3.1309138422193246E-2"/>
    <n v="9.2383852926588537E-3"/>
    <n v="8.3145467633929677E-3"/>
    <n v="2.2925851876913723E-2"/>
    <n v="3.2164237169572577E-2"/>
  </r>
  <r>
    <x v="160"/>
    <x v="6"/>
    <n v="1E-4"/>
    <n v="0"/>
    <n v="0"/>
    <n v="1E-4"/>
    <n v="1.2896417669425535E-3"/>
    <n v="1.1606775902482981E-3"/>
    <n v="0"/>
    <n v="1.2896417669425535E-3"/>
    <n v="1.3400765388263925E-3"/>
    <n v="1.2060688849437533E-3"/>
    <n v="0"/>
    <n v="1.3400765388263925E-3"/>
    <n v="1.380458294992788E-3"/>
    <n v="1.2424124654935092E-3"/>
    <n v="0"/>
    <n v="1.380458294992788E-3"/>
  </r>
  <r>
    <x v="161"/>
    <x v="11"/>
    <n v="1E-4"/>
    <n v="0"/>
    <n v="2.0199999999999999E-2"/>
    <n v="2.0299999999999999E-2"/>
    <n v="1.4775592891695924E-2"/>
    <n v="1.3298033602526332E-2"/>
    <n v="2.1281240521888789E-2"/>
    <n v="3.6056833413584712E-2"/>
    <n v="1.535343061069898E-2"/>
    <n v="1.3818087549629083E-2"/>
    <n v="2.2340998325359965E-2"/>
    <n v="3.7694428936058948E-2"/>
    <n v="1.581608962552055E-2"/>
    <n v="1.4234480662968497E-2"/>
    <n v="2.2925851876913723E-2"/>
    <n v="3.8741941502434277E-2"/>
  </r>
  <r>
    <x v="162"/>
    <x v="11"/>
    <n v="1E-4"/>
    <n v="0"/>
    <n v="2.0199999999999999E-2"/>
    <n v="2.0299999999999999E-2"/>
    <n v="1.4775592891695921E-2"/>
    <n v="1.3298033602526328E-2"/>
    <n v="2.1281240521888789E-2"/>
    <n v="3.6056833413584712E-2"/>
    <n v="1.5353430610698975E-2"/>
    <n v="1.3818087549629076E-2"/>
    <n v="2.2340998325359965E-2"/>
    <n v="3.7694428936058941E-2"/>
    <n v="1.581608962552055E-2"/>
    <n v="1.4234480662968497E-2"/>
    <n v="2.2925851876913723E-2"/>
    <n v="3.8741941502434277E-2"/>
  </r>
  <r>
    <x v="163"/>
    <x v="5"/>
    <n v="1.77E-2"/>
    <n v="0"/>
    <n v="2.0199999999999999E-2"/>
    <n v="3.7900000000000003E-2"/>
    <n v="1.1331093689141859E-2"/>
    <n v="1.0197984320227673E-2"/>
    <n v="2.1281240521888789E-2"/>
    <n v="3.2612334211030644E-2"/>
    <n v="1.1774225371175645E-2"/>
    <n v="1.0596802834058082E-2"/>
    <n v="2.2340998325359965E-2"/>
    <n v="3.4115223696535607E-2"/>
    <n v="1.2129028909788E-2"/>
    <n v="1.0916126018809201E-2"/>
    <n v="2.2925851876913723E-2"/>
    <n v="3.5054880786701721E-2"/>
  </r>
  <r>
    <x v="164"/>
    <x v="10"/>
    <n v="1.8200000000000001E-2"/>
    <n v="0"/>
    <n v="2.0199999999999999E-2"/>
    <n v="3.8400000000000004E-2"/>
    <n v="1.1498266628451756E-2"/>
    <n v="1.034843996560658E-2"/>
    <n v="2.1281240521888789E-2"/>
    <n v="3.2779507150340545E-2"/>
    <n v="1.1947936040012739E-2"/>
    <n v="1.0753142436011465E-2"/>
    <n v="2.2340998325359965E-2"/>
    <n v="3.4288934365372704E-2"/>
    <n v="1.2307974161627811E-2"/>
    <n v="1.1077176745465029E-2"/>
    <n v="2.2925851876913723E-2"/>
    <n v="3.5233826038541534E-2"/>
  </r>
  <r>
    <x v="165"/>
    <x v="7"/>
    <n v="2.7699999999999999E-2"/>
    <n v="0"/>
    <n v="2.0199999999999999E-2"/>
    <n v="4.7899999999999998E-2"/>
    <n v="1.3704073656343742E-2"/>
    <n v="1.2333666290709368E-2"/>
    <n v="2.1281240521888789E-2"/>
    <n v="3.4985314178232529E-2"/>
    <n v="1.4240006848377068E-2"/>
    <n v="1.2816006163539362E-2"/>
    <n v="2.2340998325359965E-2"/>
    <n v="3.6581005173737031E-2"/>
    <n v="1.4669114043151608E-2"/>
    <n v="1.3202202638836447E-2"/>
    <n v="2.2925851876913723E-2"/>
    <n v="3.7594965920065331E-2"/>
  </r>
  <r>
    <x v="166"/>
    <x v="1"/>
    <n v="2.75E-2"/>
    <n v="0"/>
    <n v="2.0199999999999999E-2"/>
    <n v="4.7699999999999999E-2"/>
    <n v="1.3651814067371214E-2"/>
    <n v="1.2286632660634093E-2"/>
    <n v="2.1281240521888789E-2"/>
    <n v="3.4933054589260007E-2"/>
    <n v="1.418570351321383E-2"/>
    <n v="1.2767133161892447E-2"/>
    <n v="2.2340998325359965E-2"/>
    <n v="3.6526701838573795E-2"/>
    <n v="1.4613174335754358E-2"/>
    <n v="1.3151856902178922E-2"/>
    <n v="2.2925851876913723E-2"/>
    <n v="3.7539026212668081E-2"/>
  </r>
  <r>
    <x v="167"/>
    <x v="10"/>
    <n v="1E-4"/>
    <n v="0"/>
    <n v="2.0199999999999999E-2"/>
    <n v="2.0299999999999999E-2"/>
    <n v="1.0383326725659918E-2"/>
    <n v="9.3449940530939257E-3"/>
    <n v="2.1281240521888789E-2"/>
    <n v="3.1664567247548708E-2"/>
    <n v="1.0789393532914117E-2"/>
    <n v="9.7104541796227059E-3"/>
    <n v="2.2340998325359965E-2"/>
    <n v="3.3130391858274086E-2"/>
    <n v="1.1114520229939194E-2"/>
    <n v="1.0003068206945274E-2"/>
    <n v="2.2925851876913723E-2"/>
    <n v="3.4040372106852915E-2"/>
  </r>
  <r>
    <x v="168"/>
    <x v="1"/>
    <n v="1.3100000000000001E-2"/>
    <n v="0"/>
    <n v="2.0199999999999999E-2"/>
    <n v="3.3299999999999996E-2"/>
    <n v="1.2305322299900575E-2"/>
    <n v="1.1074790069910518E-2"/>
    <n v="2.1281240521888789E-2"/>
    <n v="3.3586562821789366E-2"/>
    <n v="1.2786553707769707E-2"/>
    <n v="1.1507898336992737E-2"/>
    <n v="2.2340998325359965E-2"/>
    <n v="3.5127552033129672E-2"/>
    <n v="1.3171862665187826E-2"/>
    <n v="1.1854676398669044E-2"/>
    <n v="2.2925851876913723E-2"/>
    <n v="3.6097714542101547E-2"/>
  </r>
  <r>
    <x v="169"/>
    <x v="10"/>
    <n v="2.7199999999999998E-2"/>
    <n v="0"/>
    <n v="2.0199999999999999E-2"/>
    <n v="4.7399999999999998E-2"/>
    <n v="1.139101263757158E-2"/>
    <n v="1.0251911373814421E-2"/>
    <n v="2.1281240521888789E-2"/>
    <n v="3.2672253159460367E-2"/>
    <n v="1.1836487604828467E-2"/>
    <n v="1.0652838844345621E-2"/>
    <n v="2.2340998325359965E-2"/>
    <n v="3.4177485930188434E-2"/>
    <n v="1.21931673484671E-2"/>
    <n v="1.0973850613620391E-2"/>
    <n v="2.2925851876913723E-2"/>
    <n v="3.5119019225380826E-2"/>
  </r>
  <r>
    <x v="170"/>
    <x v="14"/>
    <n v="1.21E-2"/>
    <n v="0"/>
    <n v="2.0199999999999999E-2"/>
    <n v="3.2299999999999995E-2"/>
    <n v="1.2844109242473851E-2"/>
    <n v="1.1559698318226466E-2"/>
    <n v="2.1281240521888789E-2"/>
    <n v="3.4125349764362642E-2"/>
    <n v="1.3346411305186223E-2"/>
    <n v="1.20117701746676E-2"/>
    <n v="2.2340998325359965E-2"/>
    <n v="3.5687409630546188E-2"/>
    <n v="1.374859096538269E-2"/>
    <n v="1.2373731868844422E-2"/>
    <n v="2.2925851876913723E-2"/>
    <n v="3.6674442842296415E-2"/>
  </r>
  <r>
    <x v="171"/>
    <x v="10"/>
    <n v="2.75E-2"/>
    <n v="0"/>
    <n v="2.0199999999999999E-2"/>
    <n v="4.7699999999999999E-2"/>
    <n v="1.1498043211316634E-2"/>
    <n v="1.034823889018497E-2"/>
    <n v="2.1281240521888789E-2"/>
    <n v="3.2779283733205419E-2"/>
    <n v="1.1947703885573556E-2"/>
    <n v="1.07529334970162E-2"/>
    <n v="2.2340998325359965E-2"/>
    <n v="3.4288702210933525E-2"/>
    <n v="1.2307735011465861E-2"/>
    <n v="1.1076961510319274E-2"/>
    <n v="2.2925851876913723E-2"/>
    <n v="3.5233586888379582E-2"/>
  </r>
  <r>
    <x v="172"/>
    <x v="3"/>
    <n v="1.7899999999999999E-2"/>
    <n v="0"/>
    <n v="2.0199999999999999E-2"/>
    <n v="3.8099999999999995E-2"/>
    <n v="1.0174856784972482E-2"/>
    <n v="9.1573711064752341E-3"/>
    <n v="2.1281240521888789E-2"/>
    <n v="3.1456097306861275E-2"/>
    <n v="1.0572770836808302E-2"/>
    <n v="9.5154937531274717E-3"/>
    <n v="2.2340998325359965E-2"/>
    <n v="3.2913769162168267E-2"/>
    <n v="1.0891369843331528E-2"/>
    <n v="9.8022328589983734E-3"/>
    <n v="2.2925851876913723E-2"/>
    <n v="3.3817221720245247E-2"/>
  </r>
  <r>
    <x v="173"/>
    <x v="2"/>
    <n v="3.8E-3"/>
    <n v="0"/>
    <n v="2.0199999999999999E-2"/>
    <n v="2.4E-2"/>
    <n v="8.5806839773711549E-3"/>
    <n v="7.7226155796340391E-3"/>
    <n v="2.1281240521888789E-2"/>
    <n v="2.9861924499259944E-2"/>
    <n v="8.9162537845060563E-3"/>
    <n v="8.0246284060554503E-3"/>
    <n v="2.2340998325359965E-2"/>
    <n v="3.1257252109866018E-2"/>
    <n v="9.1849354424649015E-3"/>
    <n v="8.2664418982184122E-3"/>
    <n v="2.2925851876913723E-2"/>
    <n v="3.2110787319378623E-2"/>
  </r>
  <r>
    <x v="174"/>
    <x v="0"/>
    <n v="1E-4"/>
    <n v="0"/>
    <n v="2.0199999999999999E-2"/>
    <n v="2.0299999999999999E-2"/>
    <n v="1.4097575188994274E-2"/>
    <n v="1.2687817670094848E-2"/>
    <n v="2.1281240521888789E-2"/>
    <n v="3.5378815710883062E-2"/>
    <n v="1.4648897274706363E-2"/>
    <n v="1.3184007547235725E-2"/>
    <n v="2.2340998325359965E-2"/>
    <n v="3.6989895600066325E-2"/>
    <n v="1.5090325939946508E-2"/>
    <n v="1.3581293345951857E-2"/>
    <n v="2.2925851876913723E-2"/>
    <n v="3.801617781686023E-2"/>
  </r>
  <r>
    <x v="175"/>
    <x v="1"/>
    <n v="5.1999999999999998E-3"/>
    <n v="0"/>
    <n v="2.0199999999999999E-2"/>
    <n v="2.5399999999999999E-2"/>
    <n v="8.7352435108780917E-3"/>
    <n v="7.8617191597902831E-3"/>
    <n v="2.1281240521888789E-2"/>
    <n v="3.0016484032766882E-2"/>
    <n v="9.0768577677312872E-3"/>
    <n v="8.1691719909581587E-3"/>
    <n v="2.2340998325359965E-2"/>
    <n v="3.1417856093091251E-2"/>
    <n v="9.3503790529069729E-3"/>
    <n v="8.4153411476162749E-3"/>
    <n v="2.2925851876913723E-2"/>
    <n v="3.2276230929820696E-2"/>
  </r>
  <r>
    <x v="176"/>
    <x v="0"/>
    <n v="1E-4"/>
    <n v="0"/>
    <n v="2.0199999999999999E-2"/>
    <n v="2.0299999999999999E-2"/>
    <n v="1.807031255783919E-2"/>
    <n v="1.6263281302055271E-2"/>
    <n v="2.1281240521888789E-2"/>
    <n v="3.9351553079727979E-2"/>
    <n v="1.8776998798224333E-2"/>
    <n v="1.68992989184019E-2"/>
    <n v="2.2340998325359965E-2"/>
    <n v="4.1117997123584299E-2"/>
    <n v="1.9342823335135227E-2"/>
    <n v="1.7408541001621706E-2"/>
    <n v="2.2925851876913723E-2"/>
    <n v="4.2268675212048953E-2"/>
  </r>
  <r>
    <x v="177"/>
    <x v="1"/>
    <n v="1E-4"/>
    <n v="0"/>
    <n v="2.0199999999999999E-2"/>
    <n v="2.0299999999999999E-2"/>
    <n v="1.807031255783919E-2"/>
    <n v="1.6263281302055271E-2"/>
    <n v="2.1281240521888789E-2"/>
    <n v="3.9351553079727979E-2"/>
    <n v="1.8776998798224333E-2"/>
    <n v="1.68992989184019E-2"/>
    <n v="2.2340998325359965E-2"/>
    <n v="4.1117997123584299E-2"/>
    <n v="1.9342823335135227E-2"/>
    <n v="1.7408541001621706E-2"/>
    <n v="2.2925851876913723E-2"/>
    <n v="4.2268675212048953E-2"/>
  </r>
  <r>
    <x v="178"/>
    <x v="10"/>
    <n v="1E-4"/>
    <n v="0"/>
    <n v="2.0199999999999999E-2"/>
    <n v="2.0299999999999999E-2"/>
    <n v="1.807031255783919E-2"/>
    <n v="1.6263281302055271E-2"/>
    <n v="2.1281240521888789E-2"/>
    <n v="3.9351553079727979E-2"/>
    <n v="1.8776998798224337E-2"/>
    <n v="1.6899298918401903E-2"/>
    <n v="2.2340998325359965E-2"/>
    <n v="4.1117997123584299E-2"/>
    <n v="1.9342823335135231E-2"/>
    <n v="1.7408541001621706E-2"/>
    <n v="2.2925851876913723E-2"/>
    <n v="4.2268675212048953E-2"/>
  </r>
  <r>
    <x v="179"/>
    <x v="1"/>
    <n v="1.17E-2"/>
    <n v="0"/>
    <n v="2.0199999999999999E-2"/>
    <n v="3.1899999999999998E-2"/>
    <n v="9.9458509146978791E-3"/>
    <n v="8.9512658232280915E-3"/>
    <n v="2.1281240521888789E-2"/>
    <n v="3.1227091436586668E-2"/>
    <n v="1.0334809100553378E-2"/>
    <n v="9.3013281904980403E-3"/>
    <n v="2.2340998325359965E-2"/>
    <n v="3.2675807425913347E-2"/>
    <n v="1.0646237387694565E-2"/>
    <n v="9.5816136489251073E-3"/>
    <n v="2.2925851876913723E-2"/>
    <n v="3.3572089264608286E-2"/>
  </r>
  <r>
    <x v="180"/>
    <x v="1"/>
    <n v="1E-4"/>
    <n v="0"/>
    <n v="2.0199999999999999E-2"/>
    <n v="2.0299999999999999E-2"/>
    <n v="8.8106281255085992E-3"/>
    <n v="7.9295653129577391E-3"/>
    <n v="2.1281240521888789E-2"/>
    <n v="3.0091868647397386E-2"/>
    <n v="9.1551904924028135E-3"/>
    <n v="8.2396714431625315E-3"/>
    <n v="2.2340998325359965E-2"/>
    <n v="3.1496188817762782E-2"/>
    <n v="9.4310722494589366E-3"/>
    <n v="8.4879650245130427E-3"/>
    <n v="2.2925851876913723E-2"/>
    <n v="3.2356924126372658E-2"/>
  </r>
  <r>
    <x v="181"/>
    <x v="1"/>
    <n v="1.29E-2"/>
    <n v="0"/>
    <n v="2.0199999999999999E-2"/>
    <n v="3.3099999999999997E-2"/>
    <n v="1.2619963043406688E-2"/>
    <n v="1.1357966739066019E-2"/>
    <n v="2.1281240521888789E-2"/>
    <n v="3.3901203565295475E-2"/>
    <n v="1.3113499290131742E-2"/>
    <n v="1.1802149361118569E-2"/>
    <n v="2.2340998325359965E-2"/>
    <n v="3.5454497615491708E-2"/>
    <n v="1.3508660398829359E-2"/>
    <n v="1.2157794358946422E-2"/>
    <n v="2.2925851876913723E-2"/>
    <n v="3.6434512275743083E-2"/>
  </r>
  <r>
    <x v="182"/>
    <x v="1"/>
    <n v="7.0000000000000001E-3"/>
    <n v="0"/>
    <n v="2.0199999999999999E-2"/>
    <n v="2.7199999999999998E-2"/>
    <n v="9.6914167882954788E-3"/>
    <n v="8.7222751094659309E-3"/>
    <n v="2.1281240521888789E-2"/>
    <n v="3.0972657310184268E-2"/>
    <n v="1.0070424670544583E-2"/>
    <n v="9.0633822034901241E-3"/>
    <n v="2.2340998325359965E-2"/>
    <n v="3.2411422995904549E-2"/>
    <n v="1.0373886019024073E-2"/>
    <n v="9.3364974171216645E-3"/>
    <n v="2.2925851876913723E-2"/>
    <n v="3.3299737895937792E-2"/>
  </r>
  <r>
    <x v="183"/>
    <x v="0"/>
    <n v="2.9999999999999997E-4"/>
    <n v="0"/>
    <n v="2.0199999999999999E-2"/>
    <n v="2.0500000000000001E-2"/>
    <n v="1.207994737668926E-2"/>
    <n v="1.0871952639020334E-2"/>
    <n v="2.1281240521888789E-2"/>
    <n v="3.3361187898578046E-2"/>
    <n v="1.255236491614015E-2"/>
    <n v="1.1297128424526135E-2"/>
    <n v="2.2340998325359965E-2"/>
    <n v="3.4893363241500115E-2"/>
    <n v="1.2930616847779151E-2"/>
    <n v="1.1637555163001237E-2"/>
    <n v="2.2925851876913723E-2"/>
    <n v="3.5856468724692878E-2"/>
  </r>
  <r>
    <x v="184"/>
    <x v="3"/>
    <n v="1.72E-2"/>
    <n v="0"/>
    <n v="2.0199999999999999E-2"/>
    <n v="3.7400000000000003E-2"/>
    <n v="1.0329000481410933E-2"/>
    <n v="9.29610043326984E-3"/>
    <n v="2.1281240521888789E-2"/>
    <n v="3.1610241003299719E-2"/>
    <n v="1.0732942720582556E-2"/>
    <n v="9.6596484485243009E-3"/>
    <n v="2.2340998325359965E-2"/>
    <n v="3.3073941045942523E-2"/>
    <n v="1.1056368333473314E-2"/>
    <n v="9.9507315001259814E-3"/>
    <n v="2.2925851876913723E-2"/>
    <n v="3.3982220210387035E-2"/>
  </r>
  <r>
    <x v="185"/>
    <x v="6"/>
    <n v="2.3400000000000001E-2"/>
    <n v="0"/>
    <n v="0"/>
    <n v="2.3400000000000001E-2"/>
    <n v="1.4450045694352281E-3"/>
    <n v="1.3005041124917053E-3"/>
    <n v="0"/>
    <n v="1.4450045694352281E-3"/>
    <n v="1.5015152049455442E-3"/>
    <n v="1.3513636844509895E-3"/>
    <n v="0"/>
    <n v="1.5015152049455442E-3"/>
    <n v="1.5467617405944315E-3"/>
    <n v="1.3920855665349881E-3"/>
    <n v="0"/>
    <n v="1.5467617405944315E-3"/>
  </r>
  <r>
    <x v="186"/>
    <x v="2"/>
    <n v="5.7000000000000002E-3"/>
    <n v="0"/>
    <n v="2.0199999999999999E-2"/>
    <n v="2.5899999999999999E-2"/>
    <n v="8.7509469892825473E-3"/>
    <n v="7.8758522903542919E-3"/>
    <n v="2.1281240521888789E-2"/>
    <n v="3.0032187511171336E-2"/>
    <n v="9.0931753712140476E-3"/>
    <n v="8.1838578340926432E-3"/>
    <n v="2.2340998325359965E-2"/>
    <n v="3.1434173696574016E-2"/>
    <n v="9.3671883697105541E-3"/>
    <n v="8.4304695327394978E-3"/>
    <n v="2.2925851876913723E-2"/>
    <n v="3.2293040246624279E-2"/>
  </r>
  <r>
    <x v="187"/>
    <x v="1"/>
    <n v="5.4999999999999997E-3"/>
    <n v="0"/>
    <n v="2.0199999999999999E-2"/>
    <n v="2.5700000000000001E-2"/>
    <n v="8.750946989282549E-3"/>
    <n v="7.8758522903542936E-3"/>
    <n v="2.1281240521888789E-2"/>
    <n v="3.0032187511171336E-2"/>
    <n v="9.0931753712140493E-3"/>
    <n v="8.1838578340926449E-3"/>
    <n v="2.2340998325359965E-2"/>
    <n v="3.1434173696574016E-2"/>
    <n v="9.3671883697105541E-3"/>
    <n v="8.4304695327394978E-3"/>
    <n v="2.2925851876913723E-2"/>
    <n v="3.2293040246624279E-2"/>
  </r>
  <r>
    <x v="188"/>
    <x v="14"/>
    <n v="1.54E-2"/>
    <n v="0"/>
    <n v="2.0199999999999999E-2"/>
    <n v="3.56E-2"/>
    <n v="1.3986024570575151E-2"/>
    <n v="1.2587422113517637E-2"/>
    <n v="2.1281240521888789E-2"/>
    <n v="3.5267265092463938E-2"/>
    <n v="1.4532984181266903E-2"/>
    <n v="1.3079685763140211E-2"/>
    <n v="2.2340998325359965E-2"/>
    <n v="3.6873982506626865E-2"/>
    <n v="1.4970919930886076E-2"/>
    <n v="1.3473827937797469E-2"/>
    <n v="2.2925851876913723E-2"/>
    <n v="3.7896771807799795E-2"/>
  </r>
  <r>
    <x v="189"/>
    <x v="10"/>
    <n v="1E-4"/>
    <n v="0"/>
    <n v="2.0199999999999999E-2"/>
    <n v="2.0299999999999999E-2"/>
    <n v="1.0396319441150324E-2"/>
    <n v="9.3566874970352921E-3"/>
    <n v="2.1281240521888789E-2"/>
    <n v="3.1677559963039115E-2"/>
    <n v="1.0802894362098346E-2"/>
    <n v="9.722604925888511E-3"/>
    <n v="2.2340998325359965E-2"/>
    <n v="3.3143892687458314E-2"/>
    <n v="1.1128427891999283E-2"/>
    <n v="1.0015585102799356E-2"/>
    <n v="2.2925851876913723E-2"/>
    <n v="3.4054279768913009E-2"/>
  </r>
  <r>
    <x v="190"/>
    <x v="10"/>
    <n v="1E-4"/>
    <n v="0"/>
    <n v="2.0199999999999999E-2"/>
    <n v="2.0299999999999999E-2"/>
    <n v="1.0383326725659918E-2"/>
    <n v="9.3449940530939257E-3"/>
    <n v="2.1281240521888789E-2"/>
    <n v="3.1664567247548708E-2"/>
    <n v="1.0789393532914119E-2"/>
    <n v="9.7104541796227076E-3"/>
    <n v="2.2340998325359965E-2"/>
    <n v="3.3130391858274086E-2"/>
    <n v="1.1114520229939194E-2"/>
    <n v="1.0003068206945274E-2"/>
    <n v="2.2925851876913723E-2"/>
    <n v="3.4040372106852915E-2"/>
  </r>
  <r>
    <x v="191"/>
    <x v="10"/>
    <n v="2.7400000000000001E-2"/>
    <n v="0"/>
    <n v="2.0199999999999999E-2"/>
    <n v="4.7600000000000003E-2"/>
    <n v="1.3605625210908412E-2"/>
    <n v="1.2245062689817572E-2"/>
    <n v="2.1281240521888789E-2"/>
    <n v="3.4886865732797201E-2"/>
    <n v="1.4137708322233183E-2"/>
    <n v="1.2723937490009864E-2"/>
    <n v="2.2340998325359965E-2"/>
    <n v="3.6478706647593145E-2"/>
    <n v="1.4563732861637499E-2"/>
    <n v="1.3107359575473749E-2"/>
    <n v="2.2925851876913723E-2"/>
    <n v="3.748958473855122E-2"/>
  </r>
  <r>
    <x v="192"/>
    <x v="2"/>
    <n v="1E-4"/>
    <n v="0"/>
    <n v="2.0199999999999999E-2"/>
    <n v="2.0299999999999999E-2"/>
    <n v="8.5173710207430437E-3"/>
    <n v="7.6656339186687399E-3"/>
    <n v="2.1281240521888789E-2"/>
    <n v="2.9798611542631831E-2"/>
    <n v="8.8504648111989871E-3"/>
    <n v="7.9654183300790875E-3"/>
    <n v="2.2340998325359965E-2"/>
    <n v="3.1191463136558954E-2"/>
    <n v="9.1171639896489732E-3"/>
    <n v="8.2054475906840757E-3"/>
    <n v="2.2925851876913723E-2"/>
    <n v="3.2043015866562698E-2"/>
  </r>
  <r>
    <x v="193"/>
    <x v="10"/>
    <n v="1E-4"/>
    <n v="0"/>
    <n v="2.0199999999999999E-2"/>
    <n v="2.0299999999999999E-2"/>
    <n v="8.5173710207430437E-3"/>
    <n v="7.6656339186687399E-3"/>
    <n v="2.1281240521888789E-2"/>
    <n v="2.9798611542631831E-2"/>
    <n v="8.8504648111989871E-3"/>
    <n v="7.9654183300790875E-3"/>
    <n v="2.2340998325359965E-2"/>
    <n v="3.1191463136558954E-2"/>
    <n v="9.1171639896489749E-3"/>
    <n v="8.2054475906840774E-3"/>
    <n v="2.2925851876913723E-2"/>
    <n v="3.2043015866562698E-2"/>
  </r>
  <r>
    <x v="194"/>
    <x v="1"/>
    <n v="1E-4"/>
    <n v="0"/>
    <n v="2.0199999999999999E-2"/>
    <n v="2.0299999999999999E-2"/>
    <n v="8.517371020743042E-3"/>
    <n v="7.6656339186687373E-3"/>
    <n v="2.1281240521888789E-2"/>
    <n v="2.9798611542631831E-2"/>
    <n v="8.8504648111989871E-3"/>
    <n v="7.9654183300790875E-3"/>
    <n v="2.2340998325359965E-2"/>
    <n v="3.1191463136558954E-2"/>
    <n v="9.1171639896489732E-3"/>
    <n v="8.2054475906840757E-3"/>
    <n v="2.2925851876913723E-2"/>
    <n v="3.2043015866562698E-2"/>
  </r>
  <r>
    <x v="195"/>
    <x v="11"/>
    <n v="2.3E-3"/>
    <n v="0"/>
    <n v="2.0199999999999999E-2"/>
    <n v="2.2499999999999999E-2"/>
    <n v="9.7952188359915291E-3"/>
    <n v="8.8156969523923764E-3"/>
    <n v="2.1281240521888789E-2"/>
    <n v="3.1076459357880316E-2"/>
    <n v="1.0178286165391633E-2"/>
    <n v="9.160457548852469E-3"/>
    <n v="2.2340998325359965E-2"/>
    <n v="3.2519284490751602E-2"/>
    <n v="1.0484997803282556E-2"/>
    <n v="9.4364980229542997E-3"/>
    <n v="2.2925851876913723E-2"/>
    <n v="3.3410849680196281E-2"/>
  </r>
  <r>
    <x v="196"/>
    <x v="1"/>
    <n v="1.24E-2"/>
    <n v="0"/>
    <n v="2.0199999999999999E-2"/>
    <n v="3.2599999999999997E-2"/>
    <n v="1.2756213710480097E-2"/>
    <n v="1.1480592339432088E-2"/>
    <n v="2.1281240521888789E-2"/>
    <n v="3.4037454232368883E-2"/>
    <n v="1.3255078391417667E-2"/>
    <n v="1.1929570552275901E-2"/>
    <n v="2.2340998325359965E-2"/>
    <n v="3.5596076716777635E-2"/>
    <n v="1.3654505833105032E-2"/>
    <n v="1.2289055249794529E-2"/>
    <n v="2.2925851876913723E-2"/>
    <n v="3.6580357710018753E-2"/>
  </r>
  <r>
    <x v="197"/>
    <x v="1"/>
    <n v="6.7999999999999996E-3"/>
    <n v="0"/>
    <n v="2.0199999999999999E-2"/>
    <n v="2.7E-2"/>
    <n v="1.4320151322857027E-2"/>
    <n v="1.2888136190571324E-2"/>
    <n v="2.1281240521888789E-2"/>
    <n v="3.5601391844745818E-2"/>
    <n v="1.4880177823101817E-2"/>
    <n v="1.3392160040791636E-2"/>
    <n v="2.2340998325359965E-2"/>
    <n v="3.7221176148461779E-2"/>
    <n v="1.532857587735874E-2"/>
    <n v="1.3795718289622868E-2"/>
    <n v="2.2925851876913723E-2"/>
    <n v="3.8254427754272465E-2"/>
  </r>
  <r>
    <x v="198"/>
    <x v="11"/>
    <n v="3.0999999999999999E-3"/>
    <n v="0"/>
    <n v="2.0199999999999999E-2"/>
    <n v="2.3299999999999998E-2"/>
    <n v="1.0747535805148903E-2"/>
    <n v="9.6727822246340141E-3"/>
    <n v="2.1281240521888789E-2"/>
    <n v="3.202877632703769E-2"/>
    <n v="1.1167845949051231E-2"/>
    <n v="1.0051061354146107E-2"/>
    <n v="2.2340998325359965E-2"/>
    <n v="3.3508844274411198E-2"/>
    <n v="1.1504376900047067E-2"/>
    <n v="1.035393921004236E-2"/>
    <n v="2.2925851876913723E-2"/>
    <n v="3.4430228776960788E-2"/>
  </r>
  <r>
    <x v="199"/>
    <x v="4"/>
    <n v="4.0000000000000001E-3"/>
    <n v="0"/>
    <n v="2.0199999999999999E-2"/>
    <n v="2.4199999999999999E-2"/>
    <n v="8.8278839071882637E-3"/>
    <n v="7.9450955164694376E-3"/>
    <n v="2.1281240521888789E-2"/>
    <n v="3.0109124429077053E-2"/>
    <n v="9.1731211059892896E-3"/>
    <n v="8.2558089953903603E-3"/>
    <n v="2.2340998325359965E-2"/>
    <n v="3.1514119431349255E-2"/>
    <n v="9.4495431826799887E-3"/>
    <n v="8.5045888644119886E-3"/>
    <n v="2.2925851876913723E-2"/>
    <n v="3.2375395059593713E-2"/>
  </r>
  <r>
    <x v="200"/>
    <x v="1"/>
    <n v="2.2800000000000001E-2"/>
    <n v="0"/>
    <n v="2.0199999999999999E-2"/>
    <n v="4.2999999999999997E-2"/>
    <n v="1.0480065333211615E-2"/>
    <n v="9.4320587998904543E-3"/>
    <n v="2.1281240521888789E-2"/>
    <n v="3.1761305855100404E-2"/>
    <n v="1.0889915353548156E-2"/>
    <n v="9.8009238181933408E-3"/>
    <n v="2.2340998325359965E-2"/>
    <n v="3.3230913678908125E-2"/>
    <n v="1.1218071166845801E-2"/>
    <n v="1.0096264050161221E-2"/>
    <n v="2.2925851876913723E-2"/>
    <n v="3.4143923043759523E-2"/>
  </r>
  <r>
    <x v="201"/>
    <x v="2"/>
    <n v="1.18E-2"/>
    <n v="0"/>
    <n v="2.0199999999999999E-2"/>
    <n v="3.2000000000000001E-2"/>
    <n v="9.5053713187972112E-3"/>
    <n v="8.5548341869174909E-3"/>
    <n v="2.1281240521888789E-2"/>
    <n v="3.0786611840685998E-2"/>
    <n v="9.8771034124865102E-3"/>
    <n v="8.8893930712378583E-3"/>
    <n v="2.2340998325359965E-2"/>
    <n v="3.2218101737846477E-2"/>
    <n v="1.0174739234081156E-2"/>
    <n v="9.1572653106730406E-3"/>
    <n v="2.2925851876913723E-2"/>
    <n v="3.3100591110994879E-2"/>
  </r>
  <r>
    <x v="202"/>
    <x v="10"/>
    <n v="1E-4"/>
    <n v="0"/>
    <n v="2.0199999999999999E-2"/>
    <n v="2.0299999999999999E-2"/>
    <n v="1.7325823738688354E-2"/>
    <n v="1.5593241364819519E-2"/>
    <n v="2.1281240521888789E-2"/>
    <n v="3.860706426057714E-2"/>
    <n v="1.8003394821107611E-2"/>
    <n v="1.6203055338996849E-2"/>
    <n v="2.2340998325359965E-2"/>
    <n v="4.034439314646758E-2"/>
    <n v="1.8545907639420222E-2"/>
    <n v="1.6691316875478198E-2"/>
    <n v="2.2925851876913723E-2"/>
    <n v="4.1471759516333945E-2"/>
  </r>
  <r>
    <x v="203"/>
    <x v="2"/>
    <n v="1E-4"/>
    <n v="0"/>
    <n v="2.0199999999999999E-2"/>
    <n v="2.0299999999999999E-2"/>
    <n v="8.4850998975891032E-3"/>
    <n v="7.6365899078301921E-3"/>
    <n v="2.1281240521888789E-2"/>
    <n v="2.9766340419477892E-2"/>
    <n v="8.8169316424317416E-3"/>
    <n v="7.9352384781885676E-3"/>
    <n v="2.2340998325359965E-2"/>
    <n v="3.1157929967791709E-2"/>
    <n v="9.0826203351330338E-3"/>
    <n v="8.1743583016197306E-3"/>
    <n v="2.2925851876913723E-2"/>
    <n v="3.2008472212046758E-2"/>
  </r>
  <r>
    <x v="204"/>
    <x v="5"/>
    <n v="2.2499999999999999E-2"/>
    <n v="0"/>
    <n v="2.0199999999999999E-2"/>
    <n v="4.2700000000000002E-2"/>
    <n v="1.0384918774018776E-2"/>
    <n v="9.3464268966168985E-3"/>
    <n v="2.1281240521888789E-2"/>
    <n v="3.1666159295907562E-2"/>
    <n v="1.0791047842435619E-2"/>
    <n v="9.7119430581920577E-3"/>
    <n v="2.2340998325359965E-2"/>
    <n v="3.3132046167795581E-2"/>
    <n v="1.1116224390287708E-2"/>
    <n v="1.0004601951258938E-2"/>
    <n v="2.2925851876913723E-2"/>
    <n v="3.4042076267201432E-2"/>
  </r>
  <r>
    <x v="205"/>
    <x v="1"/>
    <n v="3.5999999999999999E-3"/>
    <n v="0"/>
    <n v="2.0199999999999999E-2"/>
    <n v="2.3799999999999998E-2"/>
    <n v="8.7038420389212966E-3"/>
    <n v="7.8334578350291676E-3"/>
    <n v="2.1281240521888789E-2"/>
    <n v="2.9985082560810086E-2"/>
    <n v="9.0442282601171826E-3"/>
    <n v="8.1398054341054651E-3"/>
    <n v="2.2340998325359965E-2"/>
    <n v="3.1385226585477148E-2"/>
    <n v="9.3167662903950125E-3"/>
    <n v="8.3850896613555121E-3"/>
    <n v="2.2925851876913723E-2"/>
    <n v="3.2242618167308737E-2"/>
  </r>
  <r>
    <x v="206"/>
    <x v="8"/>
    <n v="3.5999999999999999E-3"/>
    <n v="0"/>
    <n v="2.0199999999999999E-2"/>
    <n v="2.3799999999999998E-2"/>
    <n v="9.0835931363983154E-3"/>
    <n v="8.1752338227584834E-3"/>
    <n v="2.1281240521888789E-2"/>
    <n v="3.0364833658287106E-2"/>
    <n v="9.4388305049940696E-3"/>
    <n v="8.4949474544946616E-3"/>
    <n v="2.2340998325359965E-2"/>
    <n v="3.1779828830354032E-2"/>
    <n v="9.7232594468531792E-3"/>
    <n v="8.7509335021678618E-3"/>
    <n v="2.2925851876913723E-2"/>
    <n v="3.2649111323766904E-2"/>
  </r>
  <r>
    <x v="207"/>
    <x v="5"/>
    <n v="2.76E-2"/>
    <n v="0"/>
    <n v="2.0199999999999999E-2"/>
    <n v="4.7799999999999995E-2"/>
    <n v="1.154721395046736E-2"/>
    <n v="1.0392492555420624E-2"/>
    <n v="2.1281240521888789E-2"/>
    <n v="3.2828454472356147E-2"/>
    <n v="1.1998797573465546E-2"/>
    <n v="1.0798917816118992E-2"/>
    <n v="2.2340998325359965E-2"/>
    <n v="3.4339795898825513E-2"/>
    <n v="1.2360368352345066E-2"/>
    <n v="1.1124331517110559E-2"/>
    <n v="2.2925851876913723E-2"/>
    <n v="3.5286220229258786E-2"/>
  </r>
  <r>
    <x v="208"/>
    <x v="10"/>
    <n v="2.76E-2"/>
    <n v="0"/>
    <n v="2.0199999999999999E-2"/>
    <n v="4.7799999999999995E-2"/>
    <n v="1.154721395046736E-2"/>
    <n v="1.0392492555420624E-2"/>
    <n v="2.1281240521888789E-2"/>
    <n v="3.2828454472356147E-2"/>
    <n v="1.199879757346555E-2"/>
    <n v="1.0798917816118993E-2"/>
    <n v="2.2340998325359965E-2"/>
    <n v="3.4339795898825513E-2"/>
    <n v="1.2360368352345063E-2"/>
    <n v="1.1124331517110557E-2"/>
    <n v="2.2925851876913723E-2"/>
    <n v="3.5286220229258786E-2"/>
  </r>
  <r>
    <x v="209"/>
    <x v="1"/>
    <n v="2.76E-2"/>
    <n v="0"/>
    <n v="2.0199999999999999E-2"/>
    <n v="4.7799999999999995E-2"/>
    <n v="1.1547213950467363E-2"/>
    <n v="1.0392492555420628E-2"/>
    <n v="2.1281240521888789E-2"/>
    <n v="3.2828454472356154E-2"/>
    <n v="1.199879757346555E-2"/>
    <n v="1.0798917816118993E-2"/>
    <n v="2.2340998325359965E-2"/>
    <n v="3.4339795898825513E-2"/>
    <n v="1.2360368352345066E-2"/>
    <n v="1.1124331517110559E-2"/>
    <n v="2.2925851876913723E-2"/>
    <n v="3.5286220229258786E-2"/>
  </r>
  <r>
    <x v="210"/>
    <x v="11"/>
    <n v="5.5999999999999999E-3"/>
    <n v="0"/>
    <n v="2.0199999999999999E-2"/>
    <n v="2.58E-2"/>
    <n v="1.1313655914624561E-2"/>
    <n v="1.0182290323162105E-2"/>
    <n v="2.1281240521888789E-2"/>
    <n v="3.2594896436513351E-2"/>
    <n v="1.1756105647451607E-2"/>
    <n v="1.0580495082706446E-2"/>
    <n v="2.2340998325359965E-2"/>
    <n v="3.4097103972811571E-2"/>
    <n v="1.2110363167800061E-2"/>
    <n v="1.0899326851020054E-2"/>
    <n v="2.2925851876913723E-2"/>
    <n v="3.5036215044713784E-2"/>
  </r>
  <r>
    <x v="211"/>
    <x v="8"/>
    <n v="1.1599999999999999E-2"/>
    <n v="0"/>
    <n v="2.0199999999999999E-2"/>
    <n v="3.1799999999999995E-2"/>
    <n v="1.0987719398720014E-2"/>
    <n v="9.888947458848012E-3"/>
    <n v="2.1281240521888789E-2"/>
    <n v="3.2268959920608804E-2"/>
    <n v="1.1417422542339399E-2"/>
    <n v="1.027568028810546E-2"/>
    <n v="2.2340998325359965E-2"/>
    <n v="3.3758420867699368E-2"/>
    <n v="1.1761474213863504E-2"/>
    <n v="1.0585326792477154E-2"/>
    <n v="2.2925851876913723E-2"/>
    <n v="3.4687326090777224E-2"/>
  </r>
  <r>
    <x v="212"/>
    <x v="1"/>
    <n v="1.84E-2"/>
    <n v="0"/>
    <n v="2.0199999999999999E-2"/>
    <n v="3.8599999999999995E-2"/>
    <n v="1.0136654599738365E-2"/>
    <n v="9.1229891397645278E-3"/>
    <n v="2.1281240521888789E-2"/>
    <n v="3.1417895121627154E-2"/>
    <n v="1.0533074656460863E-2"/>
    <n v="9.4797671908147755E-3"/>
    <n v="2.2340998325359965E-2"/>
    <n v="3.287407298182083E-2"/>
    <n v="1.0850477461551496E-2"/>
    <n v="9.7654297153963471E-3"/>
    <n v="2.2925851876913723E-2"/>
    <n v="3.3776329338465222E-2"/>
  </r>
  <r>
    <x v="213"/>
    <x v="15"/>
    <n v="2.24E-2"/>
    <n v="0"/>
    <n v="2.0199999999999999E-2"/>
    <n v="4.2599999999999999E-2"/>
    <n v="1.3596258944812959E-2"/>
    <n v="1.2236633050331663E-2"/>
    <n v="2.1281240521888789E-2"/>
    <n v="3.4877499466701746E-2"/>
    <n v="1.4127975764113052E-2"/>
    <n v="1.2715178187701745E-2"/>
    <n v="2.2340998325359965E-2"/>
    <n v="3.6468974089473014E-2"/>
    <n v="1.4553707023411718E-2"/>
    <n v="1.3098336321070546E-2"/>
    <n v="2.2925851876913723E-2"/>
    <n v="3.7479558900325442E-2"/>
  </r>
  <r>
    <x v="214"/>
    <x v="14"/>
    <n v="2.24E-2"/>
    <n v="0"/>
    <n v="2.0199999999999999E-2"/>
    <n v="4.2599999999999999E-2"/>
    <n v="1.3596258944812959E-2"/>
    <n v="1.2236633050331663E-2"/>
    <n v="2.1281240521888789E-2"/>
    <n v="3.4877499466701746E-2"/>
    <n v="1.4127975764113052E-2"/>
    <n v="1.2715178187701745E-2"/>
    <n v="2.2340998325359965E-2"/>
    <n v="3.6468974089473014E-2"/>
    <n v="1.455370702341172E-2"/>
    <n v="1.3098336321070547E-2"/>
    <n v="2.2925851876913723E-2"/>
    <n v="3.7479558900325442E-2"/>
  </r>
  <r>
    <x v="215"/>
    <x v="12"/>
    <n v="2.24E-2"/>
    <n v="0"/>
    <n v="2.0199999999999999E-2"/>
    <n v="4.2599999999999999E-2"/>
    <n v="1.3596258944812962E-2"/>
    <n v="1.2236633050331666E-2"/>
    <n v="2.1281240521888789E-2"/>
    <n v="3.4877499466701753E-2"/>
    <n v="1.4127975764113053E-2"/>
    <n v="1.2715178187701747E-2"/>
    <n v="2.2340998325359965E-2"/>
    <n v="3.646897408947302E-2"/>
    <n v="1.4553707023411723E-2"/>
    <n v="1.3098336321070552E-2"/>
    <n v="2.2925851876913723E-2"/>
    <n v="3.7479558900325449E-2"/>
  </r>
  <r>
    <x v="216"/>
    <x v="1"/>
    <n v="5.1999999999999998E-3"/>
    <n v="0"/>
    <n v="2.0199999999999999E-2"/>
    <n v="2.5399999999999999E-2"/>
    <n v="8.7153980604766958E-3"/>
    <n v="7.8438582544290252E-3"/>
    <n v="2.1281240521888789E-2"/>
    <n v="2.9996638582365485E-2"/>
    <n v="9.0562362097397174E-3"/>
    <n v="8.150612588765746E-3"/>
    <n v="2.2340998325359965E-2"/>
    <n v="3.1397234535099683E-2"/>
    <n v="9.3291360865835216E-3"/>
    <n v="8.39622247792517E-3"/>
    <n v="2.2925851876913723E-2"/>
    <n v="3.2254987963497246E-2"/>
  </r>
  <r>
    <x v="217"/>
    <x v="1"/>
    <n v="1.6899999999999998E-2"/>
    <n v="0"/>
    <n v="2.0199999999999999E-2"/>
    <n v="3.7099999999999994E-2"/>
    <n v="1.0295734545016809E-2"/>
    <n v="9.2661610905151286E-3"/>
    <n v="2.1281240521888789E-2"/>
    <n v="3.1576975066905599E-2"/>
    <n v="1.0698375833834196E-2"/>
    <n v="9.6285382504507772E-3"/>
    <n v="2.2340998325359965E-2"/>
    <n v="3.3039374159194161E-2"/>
    <n v="1.1020759811003665E-2"/>
    <n v="9.9186838299032982E-3"/>
    <n v="2.2925851876913723E-2"/>
    <n v="3.3946611687917391E-2"/>
  </r>
  <r>
    <x v="218"/>
    <x v="8"/>
    <n v="1E-4"/>
    <n v="0"/>
    <n v="2.0199999999999999E-2"/>
    <n v="2.0299999999999999E-2"/>
    <n v="1.1170999547983871E-2"/>
    <n v="1.0053899593185485E-2"/>
    <n v="2.1281240521888789E-2"/>
    <n v="3.2452240069872657E-2"/>
    <n v="1.1607870335173668E-2"/>
    <n v="1.0447083301656302E-2"/>
    <n v="2.2340998325359965E-2"/>
    <n v="3.3948868660533635E-2"/>
    <n v="1.1957660944817977E-2"/>
    <n v="1.0761894850336179E-2"/>
    <n v="2.2925851876913723E-2"/>
    <n v="3.4883512821731702E-2"/>
  </r>
  <r>
    <x v="219"/>
    <x v="10"/>
    <n v="1E-4"/>
    <n v="0"/>
    <n v="2.0199999999999999E-2"/>
    <n v="2.0299999999999999E-2"/>
    <n v="1.0320404004150423E-2"/>
    <n v="9.288363603735382E-3"/>
    <n v="2.1281240521888789E-2"/>
    <n v="3.160164452603921E-2"/>
    <n v="1.0724010055877786E-2"/>
    <n v="9.6516090502900068E-3"/>
    <n v="2.2340998325359965E-2"/>
    <n v="3.306500838123775E-2"/>
    <n v="1.1047166492585267E-2"/>
    <n v="9.9424498433267391E-3"/>
    <n v="2.2925851876913723E-2"/>
    <n v="3.3973018369498988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1.8643957176542551E-3"/>
    <n v="1.6779561458888294E-3"/>
    <n v="0"/>
    <n v="1.8643957176542551E-3"/>
    <n v="1.7714125389225019E-3"/>
    <n v="1.5942712850302518E-3"/>
    <n v="0"/>
    <n v="1.7714125389225019E-3"/>
    <n v="1.7537832404017953E-3"/>
    <n v="1.5784049163616158E-3"/>
    <n v="0"/>
    <n v="1.7537832404017953E-3"/>
  </r>
  <r>
    <x v="1"/>
    <s v="INTERCONNECTION POINT"/>
    <n v="1.09E-2"/>
    <n v="0"/>
    <n v="4.3400000000000001E-2"/>
    <n v="5.4300000000000001E-2"/>
    <n v="1.0419706598473298E-2"/>
    <n v="9.3777359386259685E-3"/>
    <n v="3.6182358288218766E-2"/>
    <n v="4.6602064886692066E-2"/>
    <n v="9.9000436150175845E-3"/>
    <n v="8.9100392535158262E-3"/>
    <n v="4.1395772032117119E-2"/>
    <n v="5.1295815647134702E-2"/>
    <n v="9.8015172579876634E-3"/>
    <n v="8.8213655321888965E-3"/>
    <n v="4.4679968387516686E-2"/>
    <n v="5.4481485645504348E-2"/>
  </r>
  <r>
    <x v="2"/>
    <s v="BEACH TERMINAL"/>
    <n v="1.09E-2"/>
    <n v="0"/>
    <n v="4.3400000000000001E-2"/>
    <n v="5.4300000000000001E-2"/>
    <n v="1.0419706598473298E-2"/>
    <n v="9.3777359386259685E-3"/>
    <n v="3.6043175976656211E-2"/>
    <n v="4.646288257512951E-2"/>
    <n v="9.9000436150175845E-3"/>
    <n v="8.9100392535158262E-3"/>
    <n v="3.7815070933654167E-2"/>
    <n v="4.771511454867175E-2"/>
    <n v="9.8015172579876617E-3"/>
    <n v="8.8213655321888948E-3"/>
    <n v="3.8446395315485375E-2"/>
    <n v="4.8247912573473037E-2"/>
  </r>
  <r>
    <x v="3"/>
    <s v="ONSHORE FIELD"/>
    <n v="1E-4"/>
    <n v="0"/>
    <n v="4.3400000000000001E-2"/>
    <n v="4.3500000000000004E-2"/>
    <n v="1.1898317381707418E-2"/>
    <n v="1.0708485643536676E-2"/>
    <n v="3.6043175976656211E-2"/>
    <n v="4.7941493358363632E-2"/>
    <n v="1.1304911506959755E-2"/>
    <n v="1.0174420356263779E-2"/>
    <n v="3.7815070933654167E-2"/>
    <n v="4.911998244061392E-2"/>
    <n v="1.119240374531345E-2"/>
    <n v="1.0073163370782106E-2"/>
    <n v="3.8446395315485375E-2"/>
    <n v="4.9638799060798822E-2"/>
  </r>
  <r>
    <x v="4"/>
    <s v="BEACH TERMINAL"/>
    <n v="1.4E-3"/>
    <n v="0"/>
    <n v="4.3400000000000001E-2"/>
    <n v="4.48E-2"/>
    <n v="1.3143647454315338E-2"/>
    <n v="1.1829282708883804E-2"/>
    <n v="3.6043175976656211E-2"/>
    <n v="4.9186823430971548E-2"/>
    <n v="1.2488133118566154E-2"/>
    <n v="1.1239319806709537E-2"/>
    <n v="3.7815070933654167E-2"/>
    <n v="5.0303204052220322E-2"/>
    <n v="1.2363849801226965E-2"/>
    <n v="1.112746482110427E-2"/>
    <n v="3.8446395315485375E-2"/>
    <n v="5.0810245116712338E-2"/>
  </r>
  <r>
    <x v="5"/>
    <s v="STORAGE SITE"/>
    <n v="1E-4"/>
    <n v="0"/>
    <n v="0"/>
    <n v="1E-4"/>
    <n v="1.8084545667490179E-3"/>
    <n v="1.627609110074116E-3"/>
    <n v="0"/>
    <n v="1.8084545667490179E-3"/>
    <n v="1.7182613461703689E-3"/>
    <n v="1.546435211553332E-3"/>
    <n v="0"/>
    <n v="1.7182613461703689E-3"/>
    <n v="1.7011610143489325E-3"/>
    <n v="1.5310449129140394E-3"/>
    <n v="0"/>
    <n v="1.7011610143489325E-3"/>
  </r>
  <r>
    <x v="6"/>
    <s v="ONSHORE FIELD"/>
    <n v="4.1000000000000003E-3"/>
    <n v="0"/>
    <n v="4.3400000000000001E-2"/>
    <n v="4.7500000000000001E-2"/>
    <n v="1.3090223389258549E-2"/>
    <n v="1.1781201050332694E-2"/>
    <n v="3.6043175976656211E-2"/>
    <n v="4.9133399365914758E-2"/>
    <n v="1.2437373476808945E-2"/>
    <n v="1.119363612912805E-2"/>
    <n v="3.7815070933654167E-2"/>
    <n v="5.0252444410463115E-2"/>
    <n v="1.2313595325182246E-2"/>
    <n v="1.1082235792664021E-2"/>
    <n v="3.8446395315485375E-2"/>
    <n v="5.0759990640667621E-2"/>
  </r>
  <r>
    <x v="7"/>
    <s v="STORAGE SITE"/>
    <n v="1E-4"/>
    <n v="0"/>
    <n v="0"/>
    <n v="1E-4"/>
    <n v="1.4627865124793545E-3"/>
    <n v="1.316507861231419E-3"/>
    <n v="0"/>
    <n v="1.4627865124793545E-3"/>
    <n v="1.3898328264950312E-3"/>
    <n v="1.2508495438455281E-3"/>
    <n v="0"/>
    <n v="1.3898328264950312E-3"/>
    <n v="1.3760010525554259E-3"/>
    <n v="1.2384009472998832E-3"/>
    <n v="0"/>
    <n v="1.3760010525554259E-3"/>
  </r>
  <r>
    <x v="8"/>
    <s v="STORAGE SITE"/>
    <n v="1.35E-2"/>
    <n v="0"/>
    <n v="0"/>
    <n v="1.35E-2"/>
    <n v="1.4144104979094982E-3"/>
    <n v="1.2729694481185482E-3"/>
    <n v="0"/>
    <n v="1.4144104979094982E-3"/>
    <n v="1.3438694733395331E-3"/>
    <n v="1.2094825260055798E-3"/>
    <n v="0"/>
    <n v="1.3438694733395331E-3"/>
    <n v="1.3304951319042073E-3"/>
    <n v="1.1974456187137867E-3"/>
    <n v="0"/>
    <n v="1.3304951319042073E-3"/>
  </r>
  <r>
    <x v="9"/>
    <s v="STORAGE SITE"/>
    <n v="1E-4"/>
    <n v="0"/>
    <n v="0"/>
    <n v="1E-4"/>
    <n v="1.9888724497054591E-3"/>
    <n v="1.7899852047349133E-3"/>
    <n v="0"/>
    <n v="1.9888724497054591E-3"/>
    <n v="1.8896812314922464E-3"/>
    <n v="1.7007131083430218E-3"/>
    <n v="0"/>
    <n v="1.8896812314922464E-3"/>
    <n v="1.8708749095277327E-3"/>
    <n v="1.6837874185749594E-3"/>
    <n v="0"/>
    <n v="1.8708749095277327E-3"/>
  </r>
  <r>
    <x v="10"/>
    <s v="BEACH TERMINAL"/>
    <n v="1.4E-2"/>
    <n v="0"/>
    <n v="4.3400000000000001E-2"/>
    <n v="5.74E-2"/>
    <n v="1.0040470378728527E-2"/>
    <n v="9.0364233408556736E-3"/>
    <n v="3.6043175976656211E-2"/>
    <n v="4.6083646355384741E-2"/>
    <n v="9.5397210780646009E-3"/>
    <n v="8.5857489702581419E-3"/>
    <n v="3.7815070933654167E-2"/>
    <n v="4.7354792011718772E-2"/>
    <n v="9.4447806917942329E-3"/>
    <n v="8.5003026226148099E-3"/>
    <n v="3.8446395315485375E-2"/>
    <n v="4.7891176007279608E-2"/>
  </r>
  <r>
    <x v="11"/>
    <s v="STORAGE SITE"/>
    <n v="1E-3"/>
    <n v="0"/>
    <n v="0"/>
    <n v="1E-3"/>
    <n v="1.6087732031098564E-3"/>
    <n v="1.4478958827988707E-3"/>
    <n v="0"/>
    <n v="1.6087732031098564E-3"/>
    <n v="1.5285387095057691E-3"/>
    <n v="1.3756848385551924E-3"/>
    <n v="0"/>
    <n v="1.5285387095057691E-3"/>
    <n v="1.513326518884874E-3"/>
    <n v="1.3619938669963865E-3"/>
    <n v="0"/>
    <n v="1.513326518884874E-3"/>
  </r>
  <r>
    <x v="12"/>
    <s v="STORAGE SITE"/>
    <n v="1.4800000000000001E-2"/>
    <n v="0"/>
    <n v="0"/>
    <n v="1.4800000000000001E-2"/>
    <n v="2.4342100979616705E-3"/>
    <n v="2.1907890881655034E-3"/>
    <n v="0"/>
    <n v="2.4342100979616705E-3"/>
    <n v="2.3128085143460501E-3"/>
    <n v="2.081527662911445E-3"/>
    <n v="0"/>
    <n v="2.3128085143460501E-3"/>
    <n v="2.2897911816667639E-3"/>
    <n v="2.0608120635000875E-3"/>
    <n v="0"/>
    <n v="2.2897911816667639E-3"/>
  </r>
  <r>
    <x v="13"/>
    <s v="STORAGE SITE"/>
    <n v="1.5900000000000001E-2"/>
    <n v="0"/>
    <n v="0"/>
    <n v="1.5900000000000001E-2"/>
    <n v="1.4056658530219937E-3"/>
    <n v="1.2650992677197942E-3"/>
    <n v="0"/>
    <n v="1.4056658530219937E-3"/>
    <n v="1.3355609509290442E-3"/>
    <n v="1.2020048558361398E-3"/>
    <n v="0"/>
    <n v="1.3355609509290442E-3"/>
    <n v="1.3222692968511928E-3"/>
    <n v="1.1900423671660735E-3"/>
    <n v="0"/>
    <n v="1.3222692968511928E-3"/>
  </r>
  <r>
    <x v="14"/>
    <s v="STORAGE SITE"/>
    <n v="1E-4"/>
    <n v="0"/>
    <n v="0"/>
    <n v="1E-4"/>
    <n v="1.442427212327188E-3"/>
    <n v="1.2981844910944693E-3"/>
    <n v="0"/>
    <n v="1.442427212327188E-3"/>
    <n v="1.3704889075878319E-3"/>
    <n v="1.2334400168290487E-3"/>
    <n v="0"/>
    <n v="1.3704889075878319E-3"/>
    <n v="1.3568496465233937E-3"/>
    <n v="1.2211646818710543E-3"/>
    <n v="0"/>
    <n v="1.3568496465233937E-3"/>
  </r>
  <r>
    <x v="15"/>
    <s v="ONSHORE FIELD"/>
    <n v="5.3E-3"/>
    <n v="0"/>
    <n v="4.3400000000000001E-2"/>
    <n v="4.87E-2"/>
    <n v="9.2408215139321882E-3"/>
    <n v="8.3167393625389694E-3"/>
    <n v="3.6043175976656211E-2"/>
    <n v="4.5283997490588396E-2"/>
    <n v="8.7799531744901394E-3"/>
    <n v="7.901957857041125E-3"/>
    <n v="3.7815070933654167E-2"/>
    <n v="4.6595024108144305E-2"/>
    <n v="8.6925740845774854E-3"/>
    <n v="7.8233166761197369E-3"/>
    <n v="3.8446395315485375E-2"/>
    <n v="4.7138969400062861E-2"/>
  </r>
  <r>
    <x v="16"/>
    <s v="STORAGE SITE"/>
    <n v="1.26E-2"/>
    <n v="0"/>
    <n v="0"/>
    <n v="1.26E-2"/>
    <n v="1.3887688942914199E-3"/>
    <n v="1.249892004862278E-3"/>
    <n v="0"/>
    <n v="1.3887688942914199E-3"/>
    <n v="1.3195066957719609E-3"/>
    <n v="1.1875560261947649E-3"/>
    <n v="0"/>
    <n v="1.3195066957719609E-3"/>
    <n v="1.3063748154624852E-3"/>
    <n v="1.1757373339162367E-3"/>
    <n v="0"/>
    <n v="1.3063748154624852E-3"/>
  </r>
  <r>
    <x v="17"/>
    <s v="STORAGE SITE"/>
    <n v="5.3E-3"/>
    <n v="0"/>
    <n v="0"/>
    <n v="5.3E-3"/>
    <n v="1.2937150119505063E-3"/>
    <n v="1.1643435107554557E-3"/>
    <n v="0"/>
    <n v="1.2937150119505063E-3"/>
    <n v="1.2291934444286195E-3"/>
    <n v="1.1062740999857575E-3"/>
    <n v="0"/>
    <n v="1.2291934444286195E-3"/>
    <n v="1.2169603718408478E-3"/>
    <n v="1.0952643346567631E-3"/>
    <n v="0"/>
    <n v="1.2169603718408478E-3"/>
  </r>
  <r>
    <x v="18"/>
    <s v="LNG IMPORTATION TERMINAL"/>
    <n v="9.4000000000000004E-3"/>
    <n v="0"/>
    <n v="4.3400000000000001E-2"/>
    <n v="5.28E-2"/>
    <n v="1.2689153439549844E-2"/>
    <n v="1.1420238095594859E-2"/>
    <n v="3.6043175976656211E-2"/>
    <n v="4.8732329416206054E-2"/>
    <n v="1.2056306125510311E-2"/>
    <n v="1.085067551295928E-2"/>
    <n v="3.7815070933654167E-2"/>
    <n v="4.987137705916448E-2"/>
    <n v="1.1936320399388644E-2"/>
    <n v="1.0742688359449779E-2"/>
    <n v="3.8446395315485375E-2"/>
    <n v="5.0382715714874016E-2"/>
  </r>
  <r>
    <x v="19"/>
    <s v="LNG IMPORTATION TERMINAL"/>
    <n v="2.2800000000000001E-2"/>
    <n v="0"/>
    <n v="4.3400000000000001E-2"/>
    <n v="6.6200000000000009E-2"/>
    <n v="1.9220667757551237E-2"/>
    <n v="1.7298600981796114E-2"/>
    <n v="3.6043175976656211E-2"/>
    <n v="5.5263843734207452E-2"/>
    <n v="1.8262073630499365E-2"/>
    <n v="1.6435866267449428E-2"/>
    <n v="3.7815070933654167E-2"/>
    <n v="5.6077144564153532E-2"/>
    <n v="1.8080327402240748E-2"/>
    <n v="1.6272294662016674E-2"/>
    <n v="3.8446395315485375E-2"/>
    <n v="5.6526722717726123E-2"/>
  </r>
  <r>
    <x v="20"/>
    <s v="STORAGE SITE"/>
    <n v="1E-4"/>
    <n v="0"/>
    <n v="0"/>
    <n v="1E-4"/>
    <n v="1.5054562746285908E-3"/>
    <n v="1.3549106471657316E-3"/>
    <n v="0"/>
    <n v="1.5054562746285908E-3"/>
    <n v="1.4303745156805752E-3"/>
    <n v="1.2873370641125175E-3"/>
    <n v="0"/>
    <n v="1.4303745156805752E-3"/>
    <n v="1.4161392662515051E-3"/>
    <n v="1.2745253396263545E-3"/>
    <n v="0"/>
    <n v="1.4161392662515051E-3"/>
  </r>
  <r>
    <x v="21"/>
    <s v="INTERCONNECTION POINT"/>
    <n v="7.7000000000000002E-3"/>
    <n v="0"/>
    <n v="4.3400000000000001E-2"/>
    <n v="5.11E-2"/>
    <n v="1.4264763176596237E-2"/>
    <n v="1.2838286858936614E-2"/>
    <n v="3.6182358288218766E-2"/>
    <n v="5.0447121464815003E-2"/>
    <n v="1.3553335333539184E-2"/>
    <n v="1.2198001800185265E-2"/>
    <n v="4.1395772032117119E-2"/>
    <n v="5.4949107365656301E-2"/>
    <n v="1.3418451002929477E-2"/>
    <n v="1.207660590263653E-2"/>
    <n v="4.4679968387516686E-2"/>
    <n v="5.809841939044616E-2"/>
  </r>
  <r>
    <x v="22"/>
    <s v="BEACH TERMINAL"/>
    <n v="4.8800000000000003E-2"/>
    <n v="0"/>
    <n v="4.3400000000000001E-2"/>
    <n v="9.2200000000000004E-2"/>
    <n v="2.4216311037351709E-2"/>
    <n v="2.1794679933616536E-2"/>
    <n v="3.6043175976656211E-2"/>
    <n v="6.025948701400792E-2"/>
    <n v="2.3008568734530475E-2"/>
    <n v="2.0707711861077428E-2"/>
    <n v="3.7815070933654167E-2"/>
    <n v="6.0823639668184645E-2"/>
    <n v="2.2779584848596171E-2"/>
    <n v="2.0501626363736553E-2"/>
    <n v="3.8446395315485375E-2"/>
    <n v="6.1225980164081546E-2"/>
  </r>
  <r>
    <x v="23"/>
    <s v="BEACH TERMINAL"/>
    <n v="1.0999999999999999E-2"/>
    <n v="0"/>
    <n v="4.3400000000000001E-2"/>
    <n v="5.4400000000000004E-2"/>
    <n v="1.2041787327918448E-2"/>
    <n v="1.0837608595126603E-2"/>
    <n v="3.6043175976656211E-2"/>
    <n v="4.8084963304574659E-2"/>
    <n v="1.1441226163376426E-2"/>
    <n v="1.0297103547038784E-2"/>
    <n v="3.7815070933654167E-2"/>
    <n v="4.9256297097030596E-2"/>
    <n v="1.1327361782807136E-2"/>
    <n v="1.0194625604526421E-2"/>
    <n v="3.8446395315485375E-2"/>
    <n v="4.9773757098292515E-2"/>
  </r>
  <r>
    <x v="24"/>
    <s v="BEACH TERMINAL"/>
    <n v="1.4200000000000001E-2"/>
    <n v="0"/>
    <n v="4.3400000000000001E-2"/>
    <n v="5.7599999999999998E-2"/>
    <n v="9.6904326276841118E-3"/>
    <n v="8.7213893649156996E-3"/>
    <n v="3.6043175976656211E-2"/>
    <n v="4.5733608604340323E-2"/>
    <n v="9.2071407919027907E-3"/>
    <n v="8.2864267127125118E-3"/>
    <n v="3.7815070933654167E-2"/>
    <n v="4.7022211725556956E-2"/>
    <n v="9.1155102823652669E-3"/>
    <n v="8.2039592541287391E-3"/>
    <n v="3.8446395315485375E-2"/>
    <n v="4.7561905597850646E-2"/>
  </r>
  <r>
    <x v="25"/>
    <s v="ONSHORE FIELD"/>
    <n v="1E-4"/>
    <n v="0"/>
    <n v="4.3400000000000001E-2"/>
    <n v="4.3500000000000004E-2"/>
    <n v="1.4169527198449976E-2"/>
    <n v="1.2752574478604979E-2"/>
    <n v="3.6043175976656211E-2"/>
    <n v="5.0212703175106191E-2"/>
    <n v="1.346284906807131E-2"/>
    <n v="1.2116564161264179E-2"/>
    <n v="3.7815070933654167E-2"/>
    <n v="5.1277920001725479E-2"/>
    <n v="1.3328865267039499E-2"/>
    <n v="1.1995978740335549E-2"/>
    <n v="3.8446395315485375E-2"/>
    <n v="5.1775260582524872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0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10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9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9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9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62">
      <pivotArea collapsedLevelsAreSubtotals="1" fieldPosition="0">
        <references count="1">
          <reference field="0" count="0"/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9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8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8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05">
  <autoFilter ref="A1:R27"/>
  <tableColumns count="18">
    <tableColumn id="1" name="Entry Point" dataDxfId="104"/>
    <tableColumn id="2" name="Entry Category" dataDxfId="103"/>
    <tableColumn id="3" name="2017/18 Entry Firm Price" dataDxfId="102"/>
    <tableColumn id="4" name="2017/18 Entry Interruptible Price" dataDxfId="101"/>
    <tableColumn id="5" name="2017/18 Entry Revenue Recovery Price" dataDxfId="100"/>
    <tableColumn id="6" name="2017/18 Entry Combined Price" dataDxfId="99">
      <calculatedColumnFormula>EntryPrices[[#This Row],[2017/18 Entry Revenue Recovery Price]]+EntryPrices[[#This Row],[2017/18 Entry Firm Price]]</calculatedColumnFormula>
    </tableColumn>
    <tableColumn id="7" name="2019/20 Entry Firm Price" dataDxfId="98"/>
    <tableColumn id="8" name="2019/20 Entry Interruptible Price" dataDxfId="97"/>
    <tableColumn id="9" name="2019/20 Entry Revenue Recovery Price" dataDxfId="96"/>
    <tableColumn id="10" name="2019/20 Entry Combined Price" dataDxfId="95">
      <calculatedColumnFormula>EntryPrices[[#This Row],[2019/20 Entry Revenue Recovery Price]]+EntryPrices[[#This Row],[2019/20 Entry Firm Price]]</calculatedColumnFormula>
    </tableColumn>
    <tableColumn id="11" name="2020/21 Entry Firm Price" dataDxfId="94"/>
    <tableColumn id="12" name="2020/21 Entry Interruptible Price" dataDxfId="93"/>
    <tableColumn id="13" name="2020/21 Entry Revenue Recovery Price" dataDxfId="92"/>
    <tableColumn id="14" name="2020/21 Entry Combined Price" dataDxfId="91">
      <calculatedColumnFormula>EntryPrices[[#This Row],[2020/21 Entry Revenue Recovery Price]]+EntryPrices[[#This Row],[2020/21 Entry Firm Price]]</calculatedColumnFormula>
    </tableColumn>
    <tableColumn id="15" name="2021/22 Entry Firm Price" dataDxfId="90"/>
    <tableColumn id="16" name="2021/22 Entry Interruptible Price" dataDxfId="89"/>
    <tableColumn id="17" name="2021/22 Entry Revenue Recovery Price" dataDxfId="88"/>
    <tableColumn id="18" name="2021/22 Entry Combined Price" dataDxfId="8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86">
  <autoFilter ref="A1:R221"/>
  <tableColumns count="18">
    <tableColumn id="1" name="Exit Point" dataDxfId="85"/>
    <tableColumn id="2" name="Exit Category" dataDxfId="84"/>
    <tableColumn id="3" name="2017/18 Exit Firm Price" dataDxfId="83"/>
    <tableColumn id="4" name="2017/18 Exit Interruptible Price" dataDxfId="82"/>
    <tableColumn id="5" name="2017/18 Exit Revenue Recovery Price" dataDxfId="81"/>
    <tableColumn id="6" name="2017/18 Exit Combined Price" dataDxfId="80"/>
    <tableColumn id="7" name="2019/20 Exit Firm Price" dataDxfId="79"/>
    <tableColumn id="8" name="2019/20 Exit Interruptible Price" dataDxfId="78"/>
    <tableColumn id="9" name="2019/20 Exit Revenue Recovery Price" dataDxfId="77"/>
    <tableColumn id="10" name="2019/20 Exit Combined Price" dataDxfId="76">
      <calculatedColumnFormula>ExitPrices[[#This Row],[2019/20 Exit Revenue Recovery Price]]+ExitPrices[[#This Row],[2019/20 Exit Firm Price]]</calculatedColumnFormula>
    </tableColumn>
    <tableColumn id="11" name="2020/21 Exit Firm Price" dataDxfId="75"/>
    <tableColumn id="12" name="2020/21 Exit Interruptible Price" dataDxfId="74"/>
    <tableColumn id="13" name="2020/21 Exit Revenue Recovery Price" dataDxfId="73"/>
    <tableColumn id="14" name="2020/21 Exit Combined Price" dataDxfId="72">
      <calculatedColumnFormula>ExitPrices[[#This Row],[2020/21 Exit Revenue Recovery Price]]+ExitPrices[[#This Row],[2020/21 Exit Firm Price]]</calculatedColumnFormula>
    </tableColumn>
    <tableColumn id="15" name="2021/22 Exit Firm Price" dataDxfId="71"/>
    <tableColumn id="16" name="2021/22 Exit Interruptible Price" dataDxfId="70"/>
    <tableColumn id="17" name="2021/22 Exit Revenue Recovery Price" dataDxfId="69"/>
    <tableColumn id="18" name="2021/22 Exit Combined Price" dataDxfId="68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57">
  <autoFilter ref="A1:N27"/>
  <tableColumns count="14">
    <tableColumn id="1" name="Entry Point" dataDxfId="56"/>
    <tableColumn id="2" name="Entry Category" dataDxfId="55"/>
    <tableColumn id="3" name="2017/18 Entry Capacity Revenue" dataDxfId="54"/>
    <tableColumn id="4" name="2017/18 Entry Revenue Recovery Revenue" dataDxfId="53"/>
    <tableColumn id="5" name="2017/18 Entry Combined Revenue" dataDxfId="52"/>
    <tableColumn id="6" name="2019/20 Entry Capacity Revenue" dataDxfId="51"/>
    <tableColumn id="7" name="2019/20 Entry Revenue Recovery Revenue" dataDxfId="50"/>
    <tableColumn id="8" name="2019/20 Entry Combined Revenue" dataDxfId="49"/>
    <tableColumn id="9" name="2020/21 Entry Capacity Revenue" dataDxfId="48"/>
    <tableColumn id="10" name="2020/21 Entry Revenue Recovery Revenue" dataDxfId="47"/>
    <tableColumn id="11" name="2020/21 Entry Combined Revenue" dataDxfId="46"/>
    <tableColumn id="12" name="2021/22 Entry Capacity Revenue" dataDxfId="45"/>
    <tableColumn id="13" name="2021/22 Entry Revenue Recovery Revenue" dataDxfId="44"/>
    <tableColumn id="14" name="2021/22 Entry Combined Revenue" dataDxfId="4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36">
  <autoFilter ref="A1:N221"/>
  <tableColumns count="14">
    <tableColumn id="1" name="Exit Point" dataDxfId="35"/>
    <tableColumn id="2" name="Exit Category" dataDxfId="34"/>
    <tableColumn id="3" name="2017/18 Exit Capacity Revenue" dataDxfId="33"/>
    <tableColumn id="4" name="2017/18 Exit Revenue Recovery Revenue" dataDxfId="32"/>
    <tableColumn id="5" name="2017/18 Exit Combined Revenue" dataDxfId="31"/>
    <tableColumn id="6" name="2019/20 Exit Capacity Revenue" dataDxfId="30"/>
    <tableColumn id="7" name="2019/20 Exit Revenue Recovery Revenue" dataDxfId="29"/>
    <tableColumn id="8" name="2019/20 Exit Combined Revenue" dataDxfId="28"/>
    <tableColumn id="9" name="2020/21 Exit Capacity Revenue" dataDxfId="27"/>
    <tableColumn id="10" name="2020/21 Exit Revenue Recovery Revenue" dataDxfId="26"/>
    <tableColumn id="11" name="2020/21 Exit Combined Revenue" dataDxfId="25"/>
    <tableColumn id="12" name="2021/22 Exit Capacity Revenue" dataDxfId="24"/>
    <tableColumn id="13" name="2021/22 Exit Revenue Recovery Revenue" dataDxfId="23"/>
    <tableColumn id="14" name="2021/22 Exit Combined Revenue" dataDxfId="2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1" dataDxfId="20">
  <autoFilter ref="A1:D4"/>
  <tableColumns count="4">
    <tableColumn id="1" name="Entry or Exit" dataDxfId="19"/>
    <tableColumn id="2" name="2019/20" dataDxfId="18" dataCellStyle="Percent"/>
    <tableColumn id="3" name="2020/21" dataDxfId="17" dataCellStyle="Percent"/>
    <tableColumn id="4" name="2021/22" dataDxfId="16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>
      <selection activeCell="F5" sqref="F5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1.8643957176542551E-3</v>
      </c>
      <c r="H2" s="9">
        <v>1.6779561458888294E-3</v>
      </c>
      <c r="I2" s="9">
        <v>0</v>
      </c>
      <c r="J2" s="9">
        <f>EntryPrices[[#This Row],[2019/20 Entry Revenue Recovery Price]]+EntryPrices[[#This Row],[2019/20 Entry Firm Price]]</f>
        <v>1.8643957176542551E-3</v>
      </c>
      <c r="K2" s="9">
        <v>1.7714125389225019E-3</v>
      </c>
      <c r="L2" s="9">
        <v>1.5942712850302518E-3</v>
      </c>
      <c r="M2" s="9">
        <v>0</v>
      </c>
      <c r="N2" s="9">
        <f>EntryPrices[[#This Row],[2020/21 Entry Revenue Recovery Price]]+EntryPrices[[#This Row],[2020/21 Entry Firm Price]]</f>
        <v>1.7714125389225019E-3</v>
      </c>
      <c r="O2" s="9">
        <v>1.7537832404017953E-3</v>
      </c>
      <c r="P2" s="9">
        <v>1.5784049163616158E-3</v>
      </c>
      <c r="Q2" s="9">
        <v>0</v>
      </c>
      <c r="R2" s="9">
        <f>EntryPrices[[#This Row],[2021/22 Entry Revenue Recovery Price]]+EntryPrices[[#This Row],[2021/22 Entry Firm Price]]</f>
        <v>1.7537832404017953E-3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3.6182358288218766E-2</v>
      </c>
      <c r="J3" s="9">
        <f>EntryPrices[[#This Row],[2019/20 Entry Revenue Recovery Price]]+EntryPrices[[#This Row],[2019/20 Entry Firm Price]]</f>
        <v>4.6602064886692066E-2</v>
      </c>
      <c r="K3" s="9">
        <v>9.9000436150175845E-3</v>
      </c>
      <c r="L3" s="9">
        <v>8.9100392535158262E-3</v>
      </c>
      <c r="M3" s="9">
        <v>4.1395772032117119E-2</v>
      </c>
      <c r="N3" s="9">
        <f>EntryPrices[[#This Row],[2020/21 Entry Revenue Recovery Price]]+EntryPrices[[#This Row],[2020/21 Entry Firm Price]]</f>
        <v>5.1295815647134702E-2</v>
      </c>
      <c r="O3" s="9">
        <v>9.8015172579876634E-3</v>
      </c>
      <c r="P3" s="9">
        <v>8.8213655321888965E-3</v>
      </c>
      <c r="Q3" s="9">
        <v>4.4679968387516686E-2</v>
      </c>
      <c r="R3" s="9">
        <f>EntryPrices[[#This Row],[2021/22 Entry Revenue Recovery Price]]+EntryPrices[[#This Row],[2021/22 Entry Firm Price]]</f>
        <v>5.4481485645504348E-2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3.6043175976656211E-2</v>
      </c>
      <c r="J4" s="9">
        <f>EntryPrices[[#This Row],[2019/20 Entry Revenue Recovery Price]]+EntryPrices[[#This Row],[2019/20 Entry Firm Price]]</f>
        <v>4.646288257512951E-2</v>
      </c>
      <c r="K4" s="9">
        <v>9.9000436150175845E-3</v>
      </c>
      <c r="L4" s="9">
        <v>8.9100392535158262E-3</v>
      </c>
      <c r="M4" s="9">
        <v>3.7815070933654167E-2</v>
      </c>
      <c r="N4" s="9">
        <f>EntryPrices[[#This Row],[2020/21 Entry Revenue Recovery Price]]+EntryPrices[[#This Row],[2020/21 Entry Firm Price]]</f>
        <v>4.771511454867175E-2</v>
      </c>
      <c r="O4" s="9">
        <v>9.8015172579876617E-3</v>
      </c>
      <c r="P4" s="9">
        <v>8.8213655321888948E-3</v>
      </c>
      <c r="Q4" s="9">
        <v>3.8446395315485375E-2</v>
      </c>
      <c r="R4" s="9">
        <f>EntryPrices[[#This Row],[2021/22 Entry Revenue Recovery Price]]+EntryPrices[[#This Row],[2021/22 Entry Firm Price]]</f>
        <v>4.8247912573473037E-2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3.6043175976656211E-2</v>
      </c>
      <c r="J5" s="9">
        <f>EntryPrices[[#This Row],[2019/20 Entry Revenue Recovery Price]]+EntryPrices[[#This Row],[2019/20 Entry Firm Price]]</f>
        <v>4.7941493358363632E-2</v>
      </c>
      <c r="K5" s="9">
        <v>1.1304911506959755E-2</v>
      </c>
      <c r="L5" s="9">
        <v>1.0174420356263779E-2</v>
      </c>
      <c r="M5" s="9">
        <v>3.7815070933654167E-2</v>
      </c>
      <c r="N5" s="9">
        <f>EntryPrices[[#This Row],[2020/21 Entry Revenue Recovery Price]]+EntryPrices[[#This Row],[2020/21 Entry Firm Price]]</f>
        <v>4.911998244061392E-2</v>
      </c>
      <c r="O5" s="9">
        <v>1.119240374531345E-2</v>
      </c>
      <c r="P5" s="9">
        <v>1.0073163370782106E-2</v>
      </c>
      <c r="Q5" s="9">
        <v>3.8446395315485375E-2</v>
      </c>
      <c r="R5" s="9">
        <f>EntryPrices[[#This Row],[2021/22 Entry Revenue Recovery Price]]+EntryPrices[[#This Row],[2021/22 Entry Firm Price]]</f>
        <v>4.9638799060798822E-2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3.6043175976656211E-2</v>
      </c>
      <c r="J6" s="9">
        <f>EntryPrices[[#This Row],[2019/20 Entry Revenue Recovery Price]]+EntryPrices[[#This Row],[2019/20 Entry Firm Price]]</f>
        <v>4.9186823430971548E-2</v>
      </c>
      <c r="K6" s="9">
        <v>1.2488133118566154E-2</v>
      </c>
      <c r="L6" s="9">
        <v>1.1239319806709537E-2</v>
      </c>
      <c r="M6" s="9">
        <v>3.7815070933654167E-2</v>
      </c>
      <c r="N6" s="9">
        <f>EntryPrices[[#This Row],[2020/21 Entry Revenue Recovery Price]]+EntryPrices[[#This Row],[2020/21 Entry Firm Price]]</f>
        <v>5.0303204052220322E-2</v>
      </c>
      <c r="O6" s="9">
        <v>1.2363849801226965E-2</v>
      </c>
      <c r="P6" s="9">
        <v>1.112746482110427E-2</v>
      </c>
      <c r="Q6" s="9">
        <v>3.8446395315485375E-2</v>
      </c>
      <c r="R6" s="9">
        <f>EntryPrices[[#This Row],[2021/22 Entry Revenue Recovery Price]]+EntryPrices[[#This Row],[2021/22 Entry Firm Price]]</f>
        <v>5.0810245116712338E-2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1.8084545667490179E-3</v>
      </c>
      <c r="H7" s="9">
        <v>1.627609110074116E-3</v>
      </c>
      <c r="I7" s="9">
        <v>0</v>
      </c>
      <c r="J7" s="9">
        <f>EntryPrices[[#This Row],[2019/20 Entry Revenue Recovery Price]]+EntryPrices[[#This Row],[2019/20 Entry Firm Price]]</f>
        <v>1.8084545667490179E-3</v>
      </c>
      <c r="K7" s="9">
        <v>1.7182613461703689E-3</v>
      </c>
      <c r="L7" s="9">
        <v>1.546435211553332E-3</v>
      </c>
      <c r="M7" s="9">
        <v>0</v>
      </c>
      <c r="N7" s="9">
        <f>EntryPrices[[#This Row],[2020/21 Entry Revenue Recovery Price]]+EntryPrices[[#This Row],[2020/21 Entry Firm Price]]</f>
        <v>1.7182613461703689E-3</v>
      </c>
      <c r="O7" s="9">
        <v>1.7011610143489325E-3</v>
      </c>
      <c r="P7" s="9">
        <v>1.5310449129140394E-3</v>
      </c>
      <c r="Q7" s="9">
        <v>0</v>
      </c>
      <c r="R7" s="9">
        <f>EntryPrices[[#This Row],[2021/22 Entry Revenue Recovery Price]]+EntryPrices[[#This Row],[2021/22 Entry Firm Price]]</f>
        <v>1.7011610143489325E-3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3.6043175976656211E-2</v>
      </c>
      <c r="J8" s="9">
        <f>EntryPrices[[#This Row],[2019/20 Entry Revenue Recovery Price]]+EntryPrices[[#This Row],[2019/20 Entry Firm Price]]</f>
        <v>4.9133399365914758E-2</v>
      </c>
      <c r="K8" s="9">
        <v>1.2437373476808945E-2</v>
      </c>
      <c r="L8" s="9">
        <v>1.119363612912805E-2</v>
      </c>
      <c r="M8" s="9">
        <v>3.7815070933654167E-2</v>
      </c>
      <c r="N8" s="9">
        <f>EntryPrices[[#This Row],[2020/21 Entry Revenue Recovery Price]]+EntryPrices[[#This Row],[2020/21 Entry Firm Price]]</f>
        <v>5.0252444410463115E-2</v>
      </c>
      <c r="O8" s="9">
        <v>1.2313595325182246E-2</v>
      </c>
      <c r="P8" s="9">
        <v>1.1082235792664021E-2</v>
      </c>
      <c r="Q8" s="9">
        <v>3.8446395315485375E-2</v>
      </c>
      <c r="R8" s="9">
        <f>EntryPrices[[#This Row],[2021/22 Entry Revenue Recovery Price]]+EntryPrices[[#This Row],[2021/22 Entry Firm Price]]</f>
        <v>5.0759990640667621E-2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1.4627865124793545E-3</v>
      </c>
      <c r="H9" s="9">
        <v>1.316507861231419E-3</v>
      </c>
      <c r="I9" s="9">
        <v>0</v>
      </c>
      <c r="J9" s="9">
        <f>EntryPrices[[#This Row],[2019/20 Entry Revenue Recovery Price]]+EntryPrices[[#This Row],[2019/20 Entry Firm Price]]</f>
        <v>1.4627865124793545E-3</v>
      </c>
      <c r="K9" s="9">
        <v>1.3898328264950312E-3</v>
      </c>
      <c r="L9" s="9">
        <v>1.2508495438455281E-3</v>
      </c>
      <c r="M9" s="9">
        <v>0</v>
      </c>
      <c r="N9" s="9">
        <f>EntryPrices[[#This Row],[2020/21 Entry Revenue Recovery Price]]+EntryPrices[[#This Row],[2020/21 Entry Firm Price]]</f>
        <v>1.3898328264950312E-3</v>
      </c>
      <c r="O9" s="9">
        <v>1.3760010525554259E-3</v>
      </c>
      <c r="P9" s="9">
        <v>1.2384009472998832E-3</v>
      </c>
      <c r="Q9" s="9">
        <v>0</v>
      </c>
      <c r="R9" s="9">
        <f>EntryPrices[[#This Row],[2021/22 Entry Revenue Recovery Price]]+EntryPrices[[#This Row],[2021/22 Entry Firm Price]]</f>
        <v>1.3760010525554259E-3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1.4144104979094982E-3</v>
      </c>
      <c r="H10" s="9">
        <v>1.2729694481185482E-3</v>
      </c>
      <c r="I10" s="9">
        <v>0</v>
      </c>
      <c r="J10" s="9">
        <f>EntryPrices[[#This Row],[2019/20 Entry Revenue Recovery Price]]+EntryPrices[[#This Row],[2019/20 Entry Firm Price]]</f>
        <v>1.4144104979094982E-3</v>
      </c>
      <c r="K10" s="9">
        <v>1.3438694733395331E-3</v>
      </c>
      <c r="L10" s="9">
        <v>1.2094825260055798E-3</v>
      </c>
      <c r="M10" s="9">
        <v>0</v>
      </c>
      <c r="N10" s="9">
        <f>EntryPrices[[#This Row],[2020/21 Entry Revenue Recovery Price]]+EntryPrices[[#This Row],[2020/21 Entry Firm Price]]</f>
        <v>1.3438694733395331E-3</v>
      </c>
      <c r="O10" s="9">
        <v>1.3304951319042073E-3</v>
      </c>
      <c r="P10" s="9">
        <v>1.1974456187137867E-3</v>
      </c>
      <c r="Q10" s="9">
        <v>0</v>
      </c>
      <c r="R10" s="9">
        <f>EntryPrices[[#This Row],[2021/22 Entry Revenue Recovery Price]]+EntryPrices[[#This Row],[2021/22 Entry Firm Price]]</f>
        <v>1.3304951319042073E-3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1.9888724497054591E-3</v>
      </c>
      <c r="H11" s="9">
        <v>1.7899852047349133E-3</v>
      </c>
      <c r="I11" s="9">
        <v>0</v>
      </c>
      <c r="J11" s="9">
        <f>EntryPrices[[#This Row],[2019/20 Entry Revenue Recovery Price]]+EntryPrices[[#This Row],[2019/20 Entry Firm Price]]</f>
        <v>1.9888724497054591E-3</v>
      </c>
      <c r="K11" s="9">
        <v>1.8896812314922464E-3</v>
      </c>
      <c r="L11" s="9">
        <v>1.7007131083430218E-3</v>
      </c>
      <c r="M11" s="9">
        <v>0</v>
      </c>
      <c r="N11" s="9">
        <f>EntryPrices[[#This Row],[2020/21 Entry Revenue Recovery Price]]+EntryPrices[[#This Row],[2020/21 Entry Firm Price]]</f>
        <v>1.8896812314922464E-3</v>
      </c>
      <c r="O11" s="9">
        <v>1.8708749095277327E-3</v>
      </c>
      <c r="P11" s="9">
        <v>1.6837874185749594E-3</v>
      </c>
      <c r="Q11" s="9">
        <v>0</v>
      </c>
      <c r="R11" s="9">
        <f>EntryPrices[[#This Row],[2021/22 Entry Revenue Recovery Price]]+EntryPrices[[#This Row],[2021/22 Entry Firm Price]]</f>
        <v>1.8708749095277327E-3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3.6043175976656211E-2</v>
      </c>
      <c r="J12" s="9">
        <f>EntryPrices[[#This Row],[2019/20 Entry Revenue Recovery Price]]+EntryPrices[[#This Row],[2019/20 Entry Firm Price]]</f>
        <v>4.6083646355384741E-2</v>
      </c>
      <c r="K12" s="9">
        <v>9.5397210780646009E-3</v>
      </c>
      <c r="L12" s="9">
        <v>8.5857489702581419E-3</v>
      </c>
      <c r="M12" s="9">
        <v>3.7815070933654167E-2</v>
      </c>
      <c r="N12" s="9">
        <f>EntryPrices[[#This Row],[2020/21 Entry Revenue Recovery Price]]+EntryPrices[[#This Row],[2020/21 Entry Firm Price]]</f>
        <v>4.7354792011718772E-2</v>
      </c>
      <c r="O12" s="9">
        <v>9.4447806917942329E-3</v>
      </c>
      <c r="P12" s="9">
        <v>8.5003026226148099E-3</v>
      </c>
      <c r="Q12" s="9">
        <v>3.8446395315485375E-2</v>
      </c>
      <c r="R12" s="9">
        <f>EntryPrices[[#This Row],[2021/22 Entry Revenue Recovery Price]]+EntryPrices[[#This Row],[2021/22 Entry Firm Price]]</f>
        <v>4.7891176007279608E-2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1.6087732031098564E-3</v>
      </c>
      <c r="H13" s="9">
        <v>1.4478958827988707E-3</v>
      </c>
      <c r="I13" s="9">
        <v>0</v>
      </c>
      <c r="J13" s="9">
        <f>EntryPrices[[#This Row],[2019/20 Entry Revenue Recovery Price]]+EntryPrices[[#This Row],[2019/20 Entry Firm Price]]</f>
        <v>1.6087732031098564E-3</v>
      </c>
      <c r="K13" s="9">
        <v>1.5285387095057691E-3</v>
      </c>
      <c r="L13" s="9">
        <v>1.3756848385551924E-3</v>
      </c>
      <c r="M13" s="9">
        <v>0</v>
      </c>
      <c r="N13" s="9">
        <f>EntryPrices[[#This Row],[2020/21 Entry Revenue Recovery Price]]+EntryPrices[[#This Row],[2020/21 Entry Firm Price]]</f>
        <v>1.5285387095057691E-3</v>
      </c>
      <c r="O13" s="9">
        <v>1.513326518884874E-3</v>
      </c>
      <c r="P13" s="9">
        <v>1.3619938669963865E-3</v>
      </c>
      <c r="Q13" s="9">
        <v>0</v>
      </c>
      <c r="R13" s="9">
        <f>EntryPrices[[#This Row],[2021/22 Entry Revenue Recovery Price]]+EntryPrices[[#This Row],[2021/22 Entry Firm Price]]</f>
        <v>1.513326518884874E-3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2.4342100979616705E-3</v>
      </c>
      <c r="H14" s="9">
        <v>2.1907890881655034E-3</v>
      </c>
      <c r="I14" s="9">
        <v>0</v>
      </c>
      <c r="J14" s="9">
        <f>EntryPrices[[#This Row],[2019/20 Entry Revenue Recovery Price]]+EntryPrices[[#This Row],[2019/20 Entry Firm Price]]</f>
        <v>2.4342100979616705E-3</v>
      </c>
      <c r="K14" s="9">
        <v>2.3128085143460501E-3</v>
      </c>
      <c r="L14" s="9">
        <v>2.081527662911445E-3</v>
      </c>
      <c r="M14" s="9">
        <v>0</v>
      </c>
      <c r="N14" s="9">
        <f>EntryPrices[[#This Row],[2020/21 Entry Revenue Recovery Price]]+EntryPrices[[#This Row],[2020/21 Entry Firm Price]]</f>
        <v>2.3128085143460501E-3</v>
      </c>
      <c r="O14" s="9">
        <v>2.2897911816667639E-3</v>
      </c>
      <c r="P14" s="9">
        <v>2.0608120635000875E-3</v>
      </c>
      <c r="Q14" s="9">
        <v>0</v>
      </c>
      <c r="R14" s="9">
        <f>EntryPrices[[#This Row],[2021/22 Entry Revenue Recovery Price]]+EntryPrices[[#This Row],[2021/22 Entry Firm Price]]</f>
        <v>2.2897911816667639E-3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1.4056658530219937E-3</v>
      </c>
      <c r="H15" s="9">
        <v>1.2650992677197942E-3</v>
      </c>
      <c r="I15" s="9">
        <v>0</v>
      </c>
      <c r="J15" s="9">
        <f>EntryPrices[[#This Row],[2019/20 Entry Revenue Recovery Price]]+EntryPrices[[#This Row],[2019/20 Entry Firm Price]]</f>
        <v>1.4056658530219937E-3</v>
      </c>
      <c r="K15" s="9">
        <v>1.3355609509290442E-3</v>
      </c>
      <c r="L15" s="9">
        <v>1.2020048558361398E-3</v>
      </c>
      <c r="M15" s="9">
        <v>0</v>
      </c>
      <c r="N15" s="9">
        <f>EntryPrices[[#This Row],[2020/21 Entry Revenue Recovery Price]]+EntryPrices[[#This Row],[2020/21 Entry Firm Price]]</f>
        <v>1.3355609509290442E-3</v>
      </c>
      <c r="O15" s="9">
        <v>1.3222692968511928E-3</v>
      </c>
      <c r="P15" s="9">
        <v>1.1900423671660735E-3</v>
      </c>
      <c r="Q15" s="9">
        <v>0</v>
      </c>
      <c r="R15" s="9">
        <f>EntryPrices[[#This Row],[2021/22 Entry Revenue Recovery Price]]+EntryPrices[[#This Row],[2021/22 Entry Firm Price]]</f>
        <v>1.3222692968511928E-3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1.442427212327188E-3</v>
      </c>
      <c r="H16" s="9">
        <v>1.2981844910944693E-3</v>
      </c>
      <c r="I16" s="9">
        <v>0</v>
      </c>
      <c r="J16" s="9">
        <f>EntryPrices[[#This Row],[2019/20 Entry Revenue Recovery Price]]+EntryPrices[[#This Row],[2019/20 Entry Firm Price]]</f>
        <v>1.442427212327188E-3</v>
      </c>
      <c r="K16" s="9">
        <v>1.3704889075878319E-3</v>
      </c>
      <c r="L16" s="9">
        <v>1.2334400168290487E-3</v>
      </c>
      <c r="M16" s="9">
        <v>0</v>
      </c>
      <c r="N16" s="9">
        <f>EntryPrices[[#This Row],[2020/21 Entry Revenue Recovery Price]]+EntryPrices[[#This Row],[2020/21 Entry Firm Price]]</f>
        <v>1.3704889075878319E-3</v>
      </c>
      <c r="O16" s="9">
        <v>1.3568496465233937E-3</v>
      </c>
      <c r="P16" s="9">
        <v>1.2211646818710543E-3</v>
      </c>
      <c r="Q16" s="9">
        <v>0</v>
      </c>
      <c r="R16" s="9">
        <f>EntryPrices[[#This Row],[2021/22 Entry Revenue Recovery Price]]+EntryPrices[[#This Row],[2021/22 Entry Firm Price]]</f>
        <v>1.3568496465233937E-3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3.6043175976656211E-2</v>
      </c>
      <c r="J17" s="9">
        <f>EntryPrices[[#This Row],[2019/20 Entry Revenue Recovery Price]]+EntryPrices[[#This Row],[2019/20 Entry Firm Price]]</f>
        <v>4.5283997490588396E-2</v>
      </c>
      <c r="K17" s="9">
        <v>8.7799531744901394E-3</v>
      </c>
      <c r="L17" s="9">
        <v>7.901957857041125E-3</v>
      </c>
      <c r="M17" s="9">
        <v>3.7815070933654167E-2</v>
      </c>
      <c r="N17" s="9">
        <f>EntryPrices[[#This Row],[2020/21 Entry Revenue Recovery Price]]+EntryPrices[[#This Row],[2020/21 Entry Firm Price]]</f>
        <v>4.6595024108144305E-2</v>
      </c>
      <c r="O17" s="9">
        <v>8.6925740845774854E-3</v>
      </c>
      <c r="P17" s="9">
        <v>7.8233166761197369E-3</v>
      </c>
      <c r="Q17" s="9">
        <v>3.8446395315485375E-2</v>
      </c>
      <c r="R17" s="9">
        <f>EntryPrices[[#This Row],[2021/22 Entry Revenue Recovery Price]]+EntryPrices[[#This Row],[2021/22 Entry Firm Price]]</f>
        <v>4.7138969400062861E-2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1.3887688942914199E-3</v>
      </c>
      <c r="H18" s="9">
        <v>1.249892004862278E-3</v>
      </c>
      <c r="I18" s="9">
        <v>0</v>
      </c>
      <c r="J18" s="9">
        <f>EntryPrices[[#This Row],[2019/20 Entry Revenue Recovery Price]]+EntryPrices[[#This Row],[2019/20 Entry Firm Price]]</f>
        <v>1.3887688942914199E-3</v>
      </c>
      <c r="K18" s="9">
        <v>1.3195066957719609E-3</v>
      </c>
      <c r="L18" s="9">
        <v>1.1875560261947649E-3</v>
      </c>
      <c r="M18" s="9">
        <v>0</v>
      </c>
      <c r="N18" s="9">
        <f>EntryPrices[[#This Row],[2020/21 Entry Revenue Recovery Price]]+EntryPrices[[#This Row],[2020/21 Entry Firm Price]]</f>
        <v>1.3195066957719609E-3</v>
      </c>
      <c r="O18" s="9">
        <v>1.3063748154624852E-3</v>
      </c>
      <c r="P18" s="9">
        <v>1.1757373339162367E-3</v>
      </c>
      <c r="Q18" s="9">
        <v>0</v>
      </c>
      <c r="R18" s="9">
        <f>EntryPrices[[#This Row],[2021/22 Entry Revenue Recovery Price]]+EntryPrices[[#This Row],[2021/22 Entry Firm Price]]</f>
        <v>1.3063748154624852E-3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1.2937150119505063E-3</v>
      </c>
      <c r="H19" s="9">
        <v>1.1643435107554557E-3</v>
      </c>
      <c r="I19" s="9">
        <v>0</v>
      </c>
      <c r="J19" s="9">
        <f>EntryPrices[[#This Row],[2019/20 Entry Revenue Recovery Price]]+EntryPrices[[#This Row],[2019/20 Entry Firm Price]]</f>
        <v>1.2937150119505063E-3</v>
      </c>
      <c r="K19" s="9">
        <v>1.2291934444286195E-3</v>
      </c>
      <c r="L19" s="9">
        <v>1.1062740999857575E-3</v>
      </c>
      <c r="M19" s="9">
        <v>0</v>
      </c>
      <c r="N19" s="9">
        <f>EntryPrices[[#This Row],[2020/21 Entry Revenue Recovery Price]]+EntryPrices[[#This Row],[2020/21 Entry Firm Price]]</f>
        <v>1.2291934444286195E-3</v>
      </c>
      <c r="O19" s="9">
        <v>1.2169603718408478E-3</v>
      </c>
      <c r="P19" s="9">
        <v>1.0952643346567631E-3</v>
      </c>
      <c r="Q19" s="9">
        <v>0</v>
      </c>
      <c r="R19" s="9">
        <f>EntryPrices[[#This Row],[2021/22 Entry Revenue Recovery Price]]+EntryPrices[[#This Row],[2021/22 Entry Firm Price]]</f>
        <v>1.2169603718408478E-3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3.6043175976656211E-2</v>
      </c>
      <c r="J20" s="9">
        <f>EntryPrices[[#This Row],[2019/20 Entry Revenue Recovery Price]]+EntryPrices[[#This Row],[2019/20 Entry Firm Price]]</f>
        <v>4.8732329416206054E-2</v>
      </c>
      <c r="K20" s="9">
        <v>1.2056306125510311E-2</v>
      </c>
      <c r="L20" s="9">
        <v>1.085067551295928E-2</v>
      </c>
      <c r="M20" s="9">
        <v>3.7815070933654167E-2</v>
      </c>
      <c r="N20" s="9">
        <f>EntryPrices[[#This Row],[2020/21 Entry Revenue Recovery Price]]+EntryPrices[[#This Row],[2020/21 Entry Firm Price]]</f>
        <v>4.987137705916448E-2</v>
      </c>
      <c r="O20" s="9">
        <v>1.1936320399388644E-2</v>
      </c>
      <c r="P20" s="9">
        <v>1.0742688359449779E-2</v>
      </c>
      <c r="Q20" s="9">
        <v>3.8446395315485375E-2</v>
      </c>
      <c r="R20" s="9">
        <f>EntryPrices[[#This Row],[2021/22 Entry Revenue Recovery Price]]+EntryPrices[[#This Row],[2021/22 Entry Firm Price]]</f>
        <v>5.0382715714874016E-2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3.6043175976656211E-2</v>
      </c>
      <c r="J21" s="9">
        <f>EntryPrices[[#This Row],[2019/20 Entry Revenue Recovery Price]]+EntryPrices[[#This Row],[2019/20 Entry Firm Price]]</f>
        <v>5.5263843734207452E-2</v>
      </c>
      <c r="K21" s="9">
        <v>1.8262073630499365E-2</v>
      </c>
      <c r="L21" s="9">
        <v>1.6435866267449428E-2</v>
      </c>
      <c r="M21" s="9">
        <v>3.7815070933654167E-2</v>
      </c>
      <c r="N21" s="9">
        <f>EntryPrices[[#This Row],[2020/21 Entry Revenue Recovery Price]]+EntryPrices[[#This Row],[2020/21 Entry Firm Price]]</f>
        <v>5.6077144564153532E-2</v>
      </c>
      <c r="O21" s="9">
        <v>1.8080327402240748E-2</v>
      </c>
      <c r="P21" s="9">
        <v>1.6272294662016674E-2</v>
      </c>
      <c r="Q21" s="9">
        <v>3.8446395315485375E-2</v>
      </c>
      <c r="R21" s="9">
        <f>EntryPrices[[#This Row],[2021/22 Entry Revenue Recovery Price]]+EntryPrices[[#This Row],[2021/22 Entry Firm Price]]</f>
        <v>5.6526722717726123E-2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1.5054562746285908E-3</v>
      </c>
      <c r="H22" s="9">
        <v>1.3549106471657316E-3</v>
      </c>
      <c r="I22" s="9">
        <v>0</v>
      </c>
      <c r="J22" s="9">
        <f>EntryPrices[[#This Row],[2019/20 Entry Revenue Recovery Price]]+EntryPrices[[#This Row],[2019/20 Entry Firm Price]]</f>
        <v>1.5054562746285908E-3</v>
      </c>
      <c r="K22" s="9">
        <v>1.4303745156805752E-3</v>
      </c>
      <c r="L22" s="9">
        <v>1.2873370641125175E-3</v>
      </c>
      <c r="M22" s="9">
        <v>0</v>
      </c>
      <c r="N22" s="9">
        <f>EntryPrices[[#This Row],[2020/21 Entry Revenue Recovery Price]]+EntryPrices[[#This Row],[2020/21 Entry Firm Price]]</f>
        <v>1.4303745156805752E-3</v>
      </c>
      <c r="O22" s="9">
        <v>1.4161392662515051E-3</v>
      </c>
      <c r="P22" s="9">
        <v>1.2745253396263545E-3</v>
      </c>
      <c r="Q22" s="9">
        <v>0</v>
      </c>
      <c r="R22" s="9">
        <f>EntryPrices[[#This Row],[2021/22 Entry Revenue Recovery Price]]+EntryPrices[[#This Row],[2021/22 Entry Firm Price]]</f>
        <v>1.4161392662515051E-3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3.6182358288218766E-2</v>
      </c>
      <c r="J23" s="9">
        <f>EntryPrices[[#This Row],[2019/20 Entry Revenue Recovery Price]]+EntryPrices[[#This Row],[2019/20 Entry Firm Price]]</f>
        <v>5.0447121464815003E-2</v>
      </c>
      <c r="K23" s="9">
        <v>1.3553335333539184E-2</v>
      </c>
      <c r="L23" s="9">
        <v>1.2198001800185265E-2</v>
      </c>
      <c r="M23" s="9">
        <v>4.1395772032117119E-2</v>
      </c>
      <c r="N23" s="9">
        <f>EntryPrices[[#This Row],[2020/21 Entry Revenue Recovery Price]]+EntryPrices[[#This Row],[2020/21 Entry Firm Price]]</f>
        <v>5.4949107365656301E-2</v>
      </c>
      <c r="O23" s="9">
        <v>1.3418451002929477E-2</v>
      </c>
      <c r="P23" s="9">
        <v>1.207660590263653E-2</v>
      </c>
      <c r="Q23" s="9">
        <v>4.4679968387516686E-2</v>
      </c>
      <c r="R23" s="9">
        <f>EntryPrices[[#This Row],[2021/22 Entry Revenue Recovery Price]]+EntryPrices[[#This Row],[2021/22 Entry Firm Price]]</f>
        <v>5.809841939044616E-2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3.6043175976656211E-2</v>
      </c>
      <c r="J24" s="9">
        <f>EntryPrices[[#This Row],[2019/20 Entry Revenue Recovery Price]]+EntryPrices[[#This Row],[2019/20 Entry Firm Price]]</f>
        <v>6.025948701400792E-2</v>
      </c>
      <c r="K24" s="9">
        <v>2.3008568734530475E-2</v>
      </c>
      <c r="L24" s="9">
        <v>2.0707711861077428E-2</v>
      </c>
      <c r="M24" s="9">
        <v>3.7815070933654167E-2</v>
      </c>
      <c r="N24" s="9">
        <f>EntryPrices[[#This Row],[2020/21 Entry Revenue Recovery Price]]+EntryPrices[[#This Row],[2020/21 Entry Firm Price]]</f>
        <v>6.0823639668184645E-2</v>
      </c>
      <c r="O24" s="9">
        <v>2.2779584848596171E-2</v>
      </c>
      <c r="P24" s="9">
        <v>2.0501626363736553E-2</v>
      </c>
      <c r="Q24" s="9">
        <v>3.8446395315485375E-2</v>
      </c>
      <c r="R24" s="9">
        <f>EntryPrices[[#This Row],[2021/22 Entry Revenue Recovery Price]]+EntryPrices[[#This Row],[2021/22 Entry Firm Price]]</f>
        <v>6.1225980164081546E-2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3.6043175976656211E-2</v>
      </c>
      <c r="J25" s="9">
        <f>EntryPrices[[#This Row],[2019/20 Entry Revenue Recovery Price]]+EntryPrices[[#This Row],[2019/20 Entry Firm Price]]</f>
        <v>4.8084963304574659E-2</v>
      </c>
      <c r="K25" s="9">
        <v>1.1441226163376426E-2</v>
      </c>
      <c r="L25" s="9">
        <v>1.0297103547038784E-2</v>
      </c>
      <c r="M25" s="9">
        <v>3.7815070933654167E-2</v>
      </c>
      <c r="N25" s="9">
        <f>EntryPrices[[#This Row],[2020/21 Entry Revenue Recovery Price]]+EntryPrices[[#This Row],[2020/21 Entry Firm Price]]</f>
        <v>4.9256297097030596E-2</v>
      </c>
      <c r="O25" s="9">
        <v>1.1327361782807136E-2</v>
      </c>
      <c r="P25" s="9">
        <v>1.0194625604526421E-2</v>
      </c>
      <c r="Q25" s="9">
        <v>3.8446395315485375E-2</v>
      </c>
      <c r="R25" s="9">
        <f>EntryPrices[[#This Row],[2021/22 Entry Revenue Recovery Price]]+EntryPrices[[#This Row],[2021/22 Entry Firm Price]]</f>
        <v>4.9773757098292515E-2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3.6043175976656211E-2</v>
      </c>
      <c r="J26" s="9">
        <f>EntryPrices[[#This Row],[2019/20 Entry Revenue Recovery Price]]+EntryPrices[[#This Row],[2019/20 Entry Firm Price]]</f>
        <v>4.5733608604340323E-2</v>
      </c>
      <c r="K26" s="9">
        <v>9.2071407919027907E-3</v>
      </c>
      <c r="L26" s="9">
        <v>8.2864267127125118E-3</v>
      </c>
      <c r="M26" s="9">
        <v>3.7815070933654167E-2</v>
      </c>
      <c r="N26" s="9">
        <f>EntryPrices[[#This Row],[2020/21 Entry Revenue Recovery Price]]+EntryPrices[[#This Row],[2020/21 Entry Firm Price]]</f>
        <v>4.7022211725556956E-2</v>
      </c>
      <c r="O26" s="9">
        <v>9.1155102823652669E-3</v>
      </c>
      <c r="P26" s="9">
        <v>8.2039592541287391E-3</v>
      </c>
      <c r="Q26" s="9">
        <v>3.8446395315485375E-2</v>
      </c>
      <c r="R26" s="9">
        <f>EntryPrices[[#This Row],[2021/22 Entry Revenue Recovery Price]]+EntryPrices[[#This Row],[2021/22 Entry Firm Price]]</f>
        <v>4.7561905597850646E-2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3.6043175976656211E-2</v>
      </c>
      <c r="J27" s="9">
        <f>EntryPrices[[#This Row],[2019/20 Entry Revenue Recovery Price]]+EntryPrices[[#This Row],[2019/20 Entry Firm Price]]</f>
        <v>5.0212703175106191E-2</v>
      </c>
      <c r="K27" s="9">
        <v>1.346284906807131E-2</v>
      </c>
      <c r="L27" s="9">
        <v>1.2116564161264179E-2</v>
      </c>
      <c r="M27" s="9">
        <v>3.7815070933654167E-2</v>
      </c>
      <c r="N27" s="9">
        <f>EntryPrices[[#This Row],[2020/21 Entry Revenue Recovery Price]]+EntryPrices[[#This Row],[2020/21 Entry Firm Price]]</f>
        <v>5.1277920001725479E-2</v>
      </c>
      <c r="O27" s="9">
        <v>1.3328865267039499E-2</v>
      </c>
      <c r="P27" s="9">
        <v>1.1995978740335549E-2</v>
      </c>
      <c r="Q27" s="9">
        <v>3.8446395315485375E-2</v>
      </c>
      <c r="R27" s="9">
        <f>EntryPrices[[#This Row],[2021/22 Entry Revenue Recovery Price]]+EntryPrices[[#This Row],[2021/22 Entry Firm Price]]</f>
        <v>5.1775260582524872E-2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0.13449201210976688</v>
      </c>
      <c r="C2" s="14">
        <v>0.15122796600939822</v>
      </c>
      <c r="D2" s="14">
        <v>0.14918882692399002</v>
      </c>
    </row>
    <row r="3" spans="1:4" x14ac:dyDescent="0.25">
      <c r="A3" s="3" t="s">
        <v>48</v>
      </c>
      <c r="B3" s="14">
        <v>1.8760994840566828E-2</v>
      </c>
      <c r="C3" s="14">
        <v>1.8760994840567032E-2</v>
      </c>
      <c r="D3" s="14">
        <v>1.8760994840566675E-2</v>
      </c>
    </row>
    <row r="4" spans="1:4" x14ac:dyDescent="0.25">
      <c r="A4" s="3" t="s">
        <v>366</v>
      </c>
      <c r="B4" s="14">
        <v>7.6626503475166863E-2</v>
      </c>
      <c r="C4" s="14">
        <v>8.499448042498263E-2</v>
      </c>
      <c r="D4" s="14">
        <v>8.3974910882278347E-2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1.8643957176542551E-3</v>
      </c>
      <c r="D2" s="7">
        <v>1.7714125389225019E-3</v>
      </c>
      <c r="E2" s="7">
        <v>1.7537832404017953E-3</v>
      </c>
      <c r="H2" s="6" t="s">
        <v>53</v>
      </c>
      <c r="I2" s="7">
        <v>1E-4</v>
      </c>
      <c r="J2" s="7">
        <v>1.8643957176542551E-3</v>
      </c>
      <c r="K2" s="7">
        <v>1.7714125389225019E-3</v>
      </c>
      <c r="L2" s="7">
        <v>1.7537832404017953E-3</v>
      </c>
    </row>
    <row r="3" spans="1:12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9.8015172579876634E-3</v>
      </c>
      <c r="H3" s="6" t="s">
        <v>54</v>
      </c>
      <c r="I3" s="7">
        <v>5.4300000000000001E-2</v>
      </c>
      <c r="J3" s="7">
        <v>4.6602064886692066E-2</v>
      </c>
      <c r="K3" s="7">
        <v>5.1295815647134702E-2</v>
      </c>
      <c r="L3" s="7">
        <v>5.4481485645504348E-2</v>
      </c>
    </row>
    <row r="4" spans="1:12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9.8015172579876617E-3</v>
      </c>
      <c r="H4" s="6" t="s">
        <v>55</v>
      </c>
      <c r="I4" s="7">
        <v>5.4300000000000001E-2</v>
      </c>
      <c r="J4" s="7">
        <v>4.646288257512951E-2</v>
      </c>
      <c r="K4" s="7">
        <v>4.771511454867175E-2</v>
      </c>
      <c r="L4" s="7">
        <v>4.8247912573473037E-2</v>
      </c>
    </row>
    <row r="5" spans="1:12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1.2363849801226965E-2</v>
      </c>
      <c r="H5" s="6" t="s">
        <v>57</v>
      </c>
      <c r="I5" s="7">
        <v>4.48E-2</v>
      </c>
      <c r="J5" s="7">
        <v>4.9186823430971548E-2</v>
      </c>
      <c r="K5" s="7">
        <v>5.0303204052220322E-2</v>
      </c>
      <c r="L5" s="7">
        <v>5.0810245116712338E-2</v>
      </c>
    </row>
    <row r="6" spans="1:12" x14ac:dyDescent="0.25">
      <c r="A6" s="6" t="s">
        <v>58</v>
      </c>
      <c r="B6" s="7">
        <v>1E-4</v>
      </c>
      <c r="C6" s="7">
        <v>1.8084545667490179E-3</v>
      </c>
      <c r="D6" s="7">
        <v>1.7182613461703689E-3</v>
      </c>
      <c r="E6" s="7">
        <v>1.7011610143489325E-3</v>
      </c>
      <c r="H6" s="6" t="s">
        <v>58</v>
      </c>
      <c r="I6" s="7">
        <v>1E-4</v>
      </c>
      <c r="J6" s="7">
        <v>1.8084545667490179E-3</v>
      </c>
      <c r="K6" s="7">
        <v>1.7182613461703689E-3</v>
      </c>
      <c r="L6" s="7">
        <v>1.7011610143489325E-3</v>
      </c>
    </row>
    <row r="7" spans="1:12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1.119240374531345E-2</v>
      </c>
      <c r="H7" s="6" t="s">
        <v>56</v>
      </c>
      <c r="I7" s="7">
        <v>4.3500000000000004E-2</v>
      </c>
      <c r="J7" s="7">
        <v>4.7941493358363632E-2</v>
      </c>
      <c r="K7" s="7">
        <v>4.911998244061392E-2</v>
      </c>
      <c r="L7" s="7">
        <v>4.9638799060798822E-2</v>
      </c>
    </row>
    <row r="8" spans="1:12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1.2313595325182246E-2</v>
      </c>
      <c r="H8" s="6" t="s">
        <v>59</v>
      </c>
      <c r="I8" s="7">
        <v>4.7500000000000001E-2</v>
      </c>
      <c r="J8" s="7">
        <v>4.9133399365914758E-2</v>
      </c>
      <c r="K8" s="7">
        <v>5.0252444410463115E-2</v>
      </c>
      <c r="L8" s="7">
        <v>5.0759990640667621E-2</v>
      </c>
    </row>
    <row r="9" spans="1:12" x14ac:dyDescent="0.25">
      <c r="A9" s="6" t="s">
        <v>61</v>
      </c>
      <c r="B9" s="7">
        <v>1.35E-2</v>
      </c>
      <c r="C9" s="7">
        <v>1.4144104979094982E-3</v>
      </c>
      <c r="D9" s="7">
        <v>1.3438694733395331E-3</v>
      </c>
      <c r="E9" s="7">
        <v>1.3304951319042073E-3</v>
      </c>
      <c r="H9" s="6" t="s">
        <v>61</v>
      </c>
      <c r="I9" s="7">
        <v>1.35E-2</v>
      </c>
      <c r="J9" s="7">
        <v>1.4144104979094982E-3</v>
      </c>
      <c r="K9" s="7">
        <v>1.3438694733395331E-3</v>
      </c>
      <c r="L9" s="7">
        <v>1.3304951319042073E-3</v>
      </c>
    </row>
    <row r="10" spans="1:12" x14ac:dyDescent="0.25">
      <c r="A10" s="6" t="s">
        <v>60</v>
      </c>
      <c r="B10" s="7">
        <v>1E-4</v>
      </c>
      <c r="C10" s="7">
        <v>1.4627865124793545E-3</v>
      </c>
      <c r="D10" s="7">
        <v>1.3898328264950312E-3</v>
      </c>
      <c r="E10" s="7">
        <v>1.3760010525554259E-3</v>
      </c>
      <c r="H10" s="6" t="s">
        <v>60</v>
      </c>
      <c r="I10" s="7">
        <v>1E-4</v>
      </c>
      <c r="J10" s="7">
        <v>1.4627865124793545E-3</v>
      </c>
      <c r="K10" s="7">
        <v>1.3898328264950312E-3</v>
      </c>
      <c r="L10" s="7">
        <v>1.3760010525554259E-3</v>
      </c>
    </row>
    <row r="11" spans="1:12" x14ac:dyDescent="0.25">
      <c r="A11" s="6" t="s">
        <v>62</v>
      </c>
      <c r="B11" s="7">
        <v>1E-4</v>
      </c>
      <c r="C11" s="7">
        <v>1.9888724497054591E-3</v>
      </c>
      <c r="D11" s="7">
        <v>1.8896812314922464E-3</v>
      </c>
      <c r="E11" s="7">
        <v>1.8708749095277327E-3</v>
      </c>
      <c r="H11" s="6" t="s">
        <v>62</v>
      </c>
      <c r="I11" s="7">
        <v>1E-4</v>
      </c>
      <c r="J11" s="7">
        <v>1.9888724497054591E-3</v>
      </c>
      <c r="K11" s="7">
        <v>1.8896812314922464E-3</v>
      </c>
      <c r="L11" s="7">
        <v>1.8708749095277327E-3</v>
      </c>
    </row>
    <row r="12" spans="1:12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9.4447806917942329E-3</v>
      </c>
      <c r="H12" s="6" t="s">
        <v>63</v>
      </c>
      <c r="I12" s="7">
        <v>5.74E-2</v>
      </c>
      <c r="J12" s="7">
        <v>4.6083646355384741E-2</v>
      </c>
      <c r="K12" s="7">
        <v>4.7354792011718772E-2</v>
      </c>
      <c r="L12" s="7">
        <v>4.7891176007279608E-2</v>
      </c>
    </row>
    <row r="13" spans="1:12" x14ac:dyDescent="0.25">
      <c r="A13" s="6" t="s">
        <v>64</v>
      </c>
      <c r="B13" s="7">
        <v>1E-3</v>
      </c>
      <c r="C13" s="7">
        <v>1.6087732031098564E-3</v>
      </c>
      <c r="D13" s="7">
        <v>1.5285387095057691E-3</v>
      </c>
      <c r="E13" s="7">
        <v>1.513326518884874E-3</v>
      </c>
      <c r="H13" s="6" t="s">
        <v>64</v>
      </c>
      <c r="I13" s="7">
        <v>1E-3</v>
      </c>
      <c r="J13" s="7">
        <v>1.6087732031098564E-3</v>
      </c>
      <c r="K13" s="7">
        <v>1.5285387095057691E-3</v>
      </c>
      <c r="L13" s="7">
        <v>1.513326518884874E-3</v>
      </c>
    </row>
    <row r="14" spans="1:12" x14ac:dyDescent="0.25">
      <c r="A14" s="6" t="s">
        <v>66</v>
      </c>
      <c r="B14" s="7">
        <v>1.5900000000000001E-2</v>
      </c>
      <c r="C14" s="7">
        <v>1.4056658530219937E-3</v>
      </c>
      <c r="D14" s="7">
        <v>1.3355609509290442E-3</v>
      </c>
      <c r="E14" s="7">
        <v>1.3222692968511928E-3</v>
      </c>
      <c r="H14" s="6" t="s">
        <v>66</v>
      </c>
      <c r="I14" s="7">
        <v>1.5900000000000001E-2</v>
      </c>
      <c r="J14" s="7">
        <v>1.4056658530219937E-3</v>
      </c>
      <c r="K14" s="7">
        <v>1.3355609509290442E-3</v>
      </c>
      <c r="L14" s="7">
        <v>1.3222692968511928E-3</v>
      </c>
    </row>
    <row r="15" spans="1:12" x14ac:dyDescent="0.25">
      <c r="A15" s="6" t="s">
        <v>65</v>
      </c>
      <c r="B15" s="7">
        <v>1.4800000000000001E-2</v>
      </c>
      <c r="C15" s="7">
        <v>2.4342100979616705E-3</v>
      </c>
      <c r="D15" s="7">
        <v>2.3128085143460501E-3</v>
      </c>
      <c r="E15" s="7">
        <v>2.2897911816667639E-3</v>
      </c>
      <c r="H15" s="6" t="s">
        <v>65</v>
      </c>
      <c r="I15" s="7">
        <v>1.4800000000000001E-2</v>
      </c>
      <c r="J15" s="7">
        <v>2.4342100979616705E-3</v>
      </c>
      <c r="K15" s="7">
        <v>2.3128085143460501E-3</v>
      </c>
      <c r="L15" s="7">
        <v>2.2897911816667639E-3</v>
      </c>
    </row>
    <row r="16" spans="1:12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8.6925740845774854E-3</v>
      </c>
      <c r="H16" s="6" t="s">
        <v>68</v>
      </c>
      <c r="I16" s="7">
        <v>4.87E-2</v>
      </c>
      <c r="J16" s="7">
        <v>4.5283997490588396E-2</v>
      </c>
      <c r="K16" s="7">
        <v>4.6595024108144305E-2</v>
      </c>
      <c r="L16" s="7">
        <v>4.7138969400062861E-2</v>
      </c>
    </row>
    <row r="17" spans="1:12" x14ac:dyDescent="0.25">
      <c r="A17" s="6" t="s">
        <v>70</v>
      </c>
      <c r="B17" s="7">
        <v>5.3E-3</v>
      </c>
      <c r="C17" s="7">
        <v>1.2937150119505063E-3</v>
      </c>
      <c r="D17" s="7">
        <v>1.2291934444286195E-3</v>
      </c>
      <c r="E17" s="7">
        <v>1.2169603718408478E-3</v>
      </c>
      <c r="H17" s="6" t="s">
        <v>70</v>
      </c>
      <c r="I17" s="7">
        <v>5.3E-3</v>
      </c>
      <c r="J17" s="7">
        <v>1.2937150119505063E-3</v>
      </c>
      <c r="K17" s="7">
        <v>1.2291934444286195E-3</v>
      </c>
      <c r="L17" s="7">
        <v>1.2169603718408478E-3</v>
      </c>
    </row>
    <row r="18" spans="1:12" x14ac:dyDescent="0.25">
      <c r="A18" s="6" t="s">
        <v>67</v>
      </c>
      <c r="B18" s="7">
        <v>1E-4</v>
      </c>
      <c r="C18" s="7">
        <v>1.442427212327188E-3</v>
      </c>
      <c r="D18" s="7">
        <v>1.3704889075878319E-3</v>
      </c>
      <c r="E18" s="7">
        <v>1.3568496465233937E-3</v>
      </c>
      <c r="H18" s="6" t="s">
        <v>67</v>
      </c>
      <c r="I18" s="7">
        <v>1E-4</v>
      </c>
      <c r="J18" s="7">
        <v>1.442427212327188E-3</v>
      </c>
      <c r="K18" s="7">
        <v>1.3704889075878319E-3</v>
      </c>
      <c r="L18" s="7">
        <v>1.3568496465233937E-3</v>
      </c>
    </row>
    <row r="19" spans="1:12" x14ac:dyDescent="0.25">
      <c r="A19" s="6" t="s">
        <v>69</v>
      </c>
      <c r="B19" s="7">
        <v>1.26E-2</v>
      </c>
      <c r="C19" s="7">
        <v>1.3887688942914199E-3</v>
      </c>
      <c r="D19" s="7">
        <v>1.3195066957719609E-3</v>
      </c>
      <c r="E19" s="7">
        <v>1.3063748154624852E-3</v>
      </c>
      <c r="H19" s="6" t="s">
        <v>69</v>
      </c>
      <c r="I19" s="7">
        <v>1.26E-2</v>
      </c>
      <c r="J19" s="7">
        <v>1.3887688942914199E-3</v>
      </c>
      <c r="K19" s="7">
        <v>1.3195066957719609E-3</v>
      </c>
      <c r="L19" s="7">
        <v>1.3063748154624852E-3</v>
      </c>
    </row>
    <row r="20" spans="1:12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1.1936320399388644E-2</v>
      </c>
      <c r="H20" s="6" t="s">
        <v>71</v>
      </c>
      <c r="I20" s="7">
        <v>5.28E-2</v>
      </c>
      <c r="J20" s="7">
        <v>4.8732329416206054E-2</v>
      </c>
      <c r="K20" s="7">
        <v>4.987137705916448E-2</v>
      </c>
      <c r="L20" s="7">
        <v>5.0382715714874016E-2</v>
      </c>
    </row>
    <row r="21" spans="1:12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1.8080327402240748E-2</v>
      </c>
      <c r="H21" s="6" t="s">
        <v>72</v>
      </c>
      <c r="I21" s="7">
        <v>6.6200000000000009E-2</v>
      </c>
      <c r="J21" s="7">
        <v>5.5263843734207452E-2</v>
      </c>
      <c r="K21" s="7">
        <v>5.6077144564153532E-2</v>
      </c>
      <c r="L21" s="7">
        <v>5.6526722717726123E-2</v>
      </c>
    </row>
    <row r="22" spans="1:12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1.3418451002929477E-2</v>
      </c>
      <c r="H22" s="6" t="s">
        <v>74</v>
      </c>
      <c r="I22" s="7">
        <v>5.11E-2</v>
      </c>
      <c r="J22" s="7">
        <v>5.0447121464815003E-2</v>
      </c>
      <c r="K22" s="7">
        <v>5.4949107365656301E-2</v>
      </c>
      <c r="L22" s="7">
        <v>5.809841939044616E-2</v>
      </c>
    </row>
    <row r="23" spans="1:12" x14ac:dyDescent="0.25">
      <c r="A23" s="6" t="s">
        <v>73</v>
      </c>
      <c r="B23" s="7">
        <v>1E-4</v>
      </c>
      <c r="C23" s="7">
        <v>1.5054562746285908E-3</v>
      </c>
      <c r="D23" s="7">
        <v>1.4303745156805752E-3</v>
      </c>
      <c r="E23" s="7">
        <v>1.4161392662515051E-3</v>
      </c>
      <c r="H23" s="6" t="s">
        <v>73</v>
      </c>
      <c r="I23" s="7">
        <v>1E-4</v>
      </c>
      <c r="J23" s="7">
        <v>1.5054562746285908E-3</v>
      </c>
      <c r="K23" s="7">
        <v>1.4303745156805752E-3</v>
      </c>
      <c r="L23" s="7">
        <v>1.4161392662515051E-3</v>
      </c>
    </row>
    <row r="24" spans="1:12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2.2779584848596171E-2</v>
      </c>
      <c r="H24" s="6" t="s">
        <v>75</v>
      </c>
      <c r="I24" s="7">
        <v>9.2200000000000004E-2</v>
      </c>
      <c r="J24" s="7">
        <v>6.025948701400792E-2</v>
      </c>
      <c r="K24" s="7">
        <v>6.0823639668184645E-2</v>
      </c>
      <c r="L24" s="7">
        <v>6.1225980164081546E-2</v>
      </c>
    </row>
    <row r="25" spans="1:12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1.1327361782807136E-2</v>
      </c>
      <c r="H25" s="6" t="s">
        <v>76</v>
      </c>
      <c r="I25" s="7">
        <v>5.4400000000000004E-2</v>
      </c>
      <c r="J25" s="7">
        <v>4.8084963304574659E-2</v>
      </c>
      <c r="K25" s="7">
        <v>4.9256297097030596E-2</v>
      </c>
      <c r="L25" s="7">
        <v>4.9773757098292515E-2</v>
      </c>
    </row>
    <row r="26" spans="1:12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9.1155102823652669E-3</v>
      </c>
      <c r="H26" s="6" t="s">
        <v>77</v>
      </c>
      <c r="I26" s="7">
        <v>5.7599999999999998E-2</v>
      </c>
      <c r="J26" s="7">
        <v>4.5733608604340323E-2</v>
      </c>
      <c r="K26" s="7">
        <v>4.7022211725556956E-2</v>
      </c>
      <c r="L26" s="7">
        <v>4.7561905597850646E-2</v>
      </c>
    </row>
    <row r="27" spans="1:12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1.3328865267039499E-2</v>
      </c>
      <c r="H27" s="6" t="s">
        <v>78</v>
      </c>
      <c r="I27" s="7">
        <v>4.3500000000000004E-2</v>
      </c>
      <c r="J27" s="7">
        <v>5.0212703175106191E-2</v>
      </c>
      <c r="K27" s="7">
        <v>5.1277920001725479E-2</v>
      </c>
      <c r="L27" s="7">
        <v>5.1775260582524872E-2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1.7970236573598742E-2</v>
      </c>
      <c r="G4" s="6" t="s">
        <v>79</v>
      </c>
      <c r="H4" s="7">
        <v>2.0299999999999999E-2</v>
      </c>
      <c r="I4" s="7">
        <v>3.8069264999855842E-2</v>
      </c>
      <c r="J4" s="7">
        <v>3.9785561856752603E-2</v>
      </c>
      <c r="K4" s="7">
        <v>4.0896088450512465E-2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1.3840590489043292E-2</v>
      </c>
      <c r="G5" s="6" t="s">
        <v>80</v>
      </c>
      <c r="H5" s="7">
        <v>4.5600000000000002E-2</v>
      </c>
      <c r="I5" s="7">
        <v>3.4211296894154163E-2</v>
      </c>
      <c r="J5" s="7">
        <v>3.5776717944812519E-2</v>
      </c>
      <c r="K5" s="7">
        <v>3.6766442365957011E-2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1.0377180122053286E-2</v>
      </c>
      <c r="G6" s="6" t="s">
        <v>81</v>
      </c>
      <c r="H6" s="7">
        <v>3.7499999999999999E-2</v>
      </c>
      <c r="I6" s="7">
        <v>3.0975734703298202E-2</v>
      </c>
      <c r="J6" s="7">
        <v>3.2414620738423779E-2</v>
      </c>
      <c r="K6" s="7">
        <v>3.330303199896701E-2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1.0377180122053286E-2</v>
      </c>
      <c r="G7" s="6" t="s">
        <v>82</v>
      </c>
      <c r="H7" s="7">
        <v>3.7499999999999999E-2</v>
      </c>
      <c r="I7" s="7">
        <v>3.0975734703298202E-2</v>
      </c>
      <c r="J7" s="7">
        <v>3.2414620738423779E-2</v>
      </c>
      <c r="K7" s="7">
        <v>3.330303199896701E-2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1.9342823335135227E-2</v>
      </c>
      <c r="G8" s="6" t="s">
        <v>83</v>
      </c>
      <c r="H8" s="7">
        <v>2.0299999999999999E-2</v>
      </c>
      <c r="I8" s="7">
        <v>3.9351553079727979E-2</v>
      </c>
      <c r="J8" s="7">
        <v>4.1117997123584299E-2</v>
      </c>
      <c r="K8" s="7">
        <v>4.2268675212048953E-2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1.4912365664257207E-2</v>
      </c>
      <c r="G9" s="6" t="s">
        <v>84</v>
      </c>
      <c r="H9" s="7">
        <v>2.0299999999999999E-2</v>
      </c>
      <c r="I9" s="7">
        <v>3.5212562948870624E-2</v>
      </c>
      <c r="J9" s="7">
        <v>3.6817141094436324E-2</v>
      </c>
      <c r="K9" s="7">
        <v>3.7838217541170928E-2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1.0690372318685634E-2</v>
      </c>
      <c r="G10" s="6" t="s">
        <v>85</v>
      </c>
      <c r="H10" s="7">
        <v>4.0999999999999995E-2</v>
      </c>
      <c r="I10" s="7">
        <v>3.1268322852699468E-2</v>
      </c>
      <c r="J10" s="7">
        <v>3.2718651303036167E-2</v>
      </c>
      <c r="K10" s="7">
        <v>3.3616224195599356E-2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9.2444900869608614E-3</v>
      </c>
      <c r="G11" s="6" t="s">
        <v>86</v>
      </c>
      <c r="H11" s="7">
        <v>2.1599999999999998E-2</v>
      </c>
      <c r="I11" s="7">
        <v>2.9917561208631024E-2</v>
      </c>
      <c r="J11" s="7">
        <v>3.1315064636442638E-2</v>
      </c>
      <c r="K11" s="7">
        <v>3.2170341963874582E-2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1.0844049047844185E-2</v>
      </c>
      <c r="G12" s="6" t="s">
        <v>87</v>
      </c>
      <c r="H12" s="7">
        <v>4.2999999999999997E-2</v>
      </c>
      <c r="I12" s="7">
        <v>3.1411889615454165E-2</v>
      </c>
      <c r="J12" s="7">
        <v>3.286783261481932E-2</v>
      </c>
      <c r="K12" s="7">
        <v>3.3769900924757908E-2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1.0844049047844185E-2</v>
      </c>
      <c r="G13" s="6" t="s">
        <v>88</v>
      </c>
      <c r="H13" s="7">
        <v>4.2999999999999997E-2</v>
      </c>
      <c r="I13" s="7">
        <v>3.1411889615454158E-2</v>
      </c>
      <c r="J13" s="7">
        <v>3.2867832614819313E-2</v>
      </c>
      <c r="K13" s="7">
        <v>3.3769900924757908E-2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1.0355461265282763E-2</v>
      </c>
      <c r="G14" s="6" t="s">
        <v>89</v>
      </c>
      <c r="H14" s="7">
        <v>3.6699999999999997E-2</v>
      </c>
      <c r="I14" s="7">
        <v>3.095544466996427E-2</v>
      </c>
      <c r="J14" s="7">
        <v>3.2393537210935935E-2</v>
      </c>
      <c r="K14" s="7">
        <v>3.3281313142196484E-2</v>
      </c>
    </row>
    <row r="15" spans="1:11" x14ac:dyDescent="0.25">
      <c r="A15" s="6" t="s">
        <v>90</v>
      </c>
      <c r="B15" s="7">
        <v>2.75E-2</v>
      </c>
      <c r="C15" s="7">
        <v>1.9095966763894162E-3</v>
      </c>
      <c r="D15" s="7">
        <v>1.984276386082881E-3</v>
      </c>
      <c r="E15" s="7">
        <v>2.0440704074450567E-3</v>
      </c>
      <c r="G15" s="6" t="s">
        <v>90</v>
      </c>
      <c r="H15" s="7">
        <v>2.75E-2</v>
      </c>
      <c r="I15" s="7">
        <v>1.9095966763894162E-3</v>
      </c>
      <c r="J15" s="7">
        <v>1.984276386082881E-3</v>
      </c>
      <c r="K15" s="7">
        <v>2.0440704074450567E-3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1.7469136535387942E-2</v>
      </c>
      <c r="G16" s="6" t="s">
        <v>91</v>
      </c>
      <c r="H16" s="7">
        <v>5.57E-2</v>
      </c>
      <c r="I16" s="7">
        <v>3.7601130945363062E-2</v>
      </c>
      <c r="J16" s="7">
        <v>3.9299120211070862E-2</v>
      </c>
      <c r="K16" s="7">
        <v>4.0394988412301665E-2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1.1057786527789866E-2</v>
      </c>
      <c r="G17" s="6" t="s">
        <v>92</v>
      </c>
      <c r="H17" s="7">
        <v>2.0299999999999999E-2</v>
      </c>
      <c r="I17" s="7">
        <v>3.1611565898539876E-2</v>
      </c>
      <c r="J17" s="7">
        <v>3.3075317754632669E-2</v>
      </c>
      <c r="K17" s="7">
        <v>3.3983638404703587E-2</v>
      </c>
    </row>
    <row r="18" spans="1:11" x14ac:dyDescent="0.25">
      <c r="A18" s="6" t="s">
        <v>93</v>
      </c>
      <c r="B18" s="7">
        <v>1E-4</v>
      </c>
      <c r="C18" s="7">
        <v>1.4462455527311519E-3</v>
      </c>
      <c r="D18" s="7">
        <v>1.5028047200981785E-3</v>
      </c>
      <c r="E18" s="7">
        <v>1.5480901138905812E-3</v>
      </c>
      <c r="G18" s="6" t="s">
        <v>93</v>
      </c>
      <c r="H18" s="7">
        <v>1E-4</v>
      </c>
      <c r="I18" s="7">
        <v>1.4462455527311519E-3</v>
      </c>
      <c r="J18" s="7">
        <v>1.5028047200981785E-3</v>
      </c>
      <c r="K18" s="7">
        <v>1.5480901138905812E-3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1.1057786527789864E-2</v>
      </c>
      <c r="G19" s="6" t="s">
        <v>94</v>
      </c>
      <c r="H19" s="7">
        <v>2.0299999999999999E-2</v>
      </c>
      <c r="I19" s="7">
        <v>3.705094595388498E-2</v>
      </c>
      <c r="J19" s="7">
        <v>4.1459227579819423E-2</v>
      </c>
      <c r="K19" s="7">
        <v>4.453895780385575E-2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1.1057786527789866E-2</v>
      </c>
      <c r="G20" s="6" t="s">
        <v>95</v>
      </c>
      <c r="H20" s="7">
        <v>2.0299999999999999E-2</v>
      </c>
      <c r="I20" s="7">
        <v>3.1611565898539876E-2</v>
      </c>
      <c r="J20" s="7">
        <v>3.3075317754632669E-2</v>
      </c>
      <c r="K20" s="7">
        <v>3.3983638404703587E-2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1.1057786527789864E-2</v>
      </c>
      <c r="G21" s="6" t="s">
        <v>96</v>
      </c>
      <c r="H21" s="7">
        <v>2.0299999999999999E-2</v>
      </c>
      <c r="I21" s="7">
        <v>3.705094595388498E-2</v>
      </c>
      <c r="J21" s="7">
        <v>4.1459227579819423E-2</v>
      </c>
      <c r="K21" s="7">
        <v>4.453895780385575E-2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1.0233537477677825E-2</v>
      </c>
      <c r="G22" s="6" t="s">
        <v>97</v>
      </c>
      <c r="H22" s="7">
        <v>2.3299999999999998E-2</v>
      </c>
      <c r="I22" s="7">
        <v>3.0841541910678096E-2</v>
      </c>
      <c r="J22" s="7">
        <v>3.2275179990086257E-2</v>
      </c>
      <c r="K22" s="7">
        <v>3.3159389354591548E-2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1.7178138080894047E-2</v>
      </c>
      <c r="G23" s="6" t="s">
        <v>98</v>
      </c>
      <c r="H23" s="7">
        <v>2.0299999999999999E-2</v>
      </c>
      <c r="I23" s="7">
        <v>3.7329276473270501E-2</v>
      </c>
      <c r="J23" s="7">
        <v>3.9016634167764463E-2</v>
      </c>
      <c r="K23" s="7">
        <v>4.010398995780777E-2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1.3399208926896045E-2</v>
      </c>
      <c r="G24" s="6" t="s">
        <v>99</v>
      </c>
      <c r="H24" s="7">
        <v>3.27E-2</v>
      </c>
      <c r="I24" s="7">
        <v>3.3798952602574955E-2</v>
      </c>
      <c r="J24" s="7">
        <v>3.5348247864803936E-2</v>
      </c>
      <c r="K24" s="7">
        <v>3.6325060803809768E-2</v>
      </c>
    </row>
    <row r="25" spans="1:11" x14ac:dyDescent="0.25">
      <c r="A25" s="6" t="s">
        <v>100</v>
      </c>
      <c r="B25" s="7">
        <v>8.3000000000000001E-3</v>
      </c>
      <c r="C25" s="7">
        <v>1.5949382201077395E-3</v>
      </c>
      <c r="D25" s="7">
        <v>1.6573123982414515E-3</v>
      </c>
      <c r="E25" s="7">
        <v>1.7072537136949269E-3</v>
      </c>
      <c r="G25" s="6" t="s">
        <v>100</v>
      </c>
      <c r="H25" s="7">
        <v>8.3000000000000001E-3</v>
      </c>
      <c r="I25" s="7">
        <v>1.5949382201077395E-3</v>
      </c>
      <c r="J25" s="7">
        <v>1.6573123982414515E-3</v>
      </c>
      <c r="K25" s="7">
        <v>1.7072537136949269E-3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1.2194669383535191E-2</v>
      </c>
      <c r="G26" s="6" t="s">
        <v>101</v>
      </c>
      <c r="H26" s="7">
        <v>2.8499999999999998E-2</v>
      </c>
      <c r="I26" s="7">
        <v>3.2673656379801214E-2</v>
      </c>
      <c r="J26" s="7">
        <v>3.4178944027084615E-2</v>
      </c>
      <c r="K26" s="7">
        <v>3.5120521260448914E-2</v>
      </c>
    </row>
    <row r="27" spans="1:11" x14ac:dyDescent="0.25">
      <c r="A27" s="6" t="s">
        <v>102</v>
      </c>
      <c r="B27" s="7">
        <v>8.3000000000000001E-3</v>
      </c>
      <c r="C27" s="7">
        <v>1.5949382201077395E-3</v>
      </c>
      <c r="D27" s="7">
        <v>1.6573123982414515E-3</v>
      </c>
      <c r="E27" s="7">
        <v>1.7072537136949269E-3</v>
      </c>
      <c r="G27" s="6" t="s">
        <v>102</v>
      </c>
      <c r="H27" s="7">
        <v>8.3000000000000001E-3</v>
      </c>
      <c r="I27" s="7">
        <v>1.5949382201077395E-3</v>
      </c>
      <c r="J27" s="7">
        <v>1.6573123982414515E-3</v>
      </c>
      <c r="K27" s="7">
        <v>1.7072537136949269E-3</v>
      </c>
    </row>
    <row r="28" spans="1:11" x14ac:dyDescent="0.25">
      <c r="A28" s="6" t="s">
        <v>103</v>
      </c>
      <c r="B28" s="7">
        <v>2.4799999999999999E-2</v>
      </c>
      <c r="C28" s="7">
        <v>1.9710851385867983E-3</v>
      </c>
      <c r="D28" s="7">
        <v>2.0481695133926269E-3</v>
      </c>
      <c r="E28" s="7">
        <v>2.109888884996356E-3</v>
      </c>
      <c r="G28" s="6" t="s">
        <v>103</v>
      </c>
      <c r="H28" s="7">
        <v>2.4799999999999999E-2</v>
      </c>
      <c r="I28" s="7">
        <v>1.9710851385867983E-3</v>
      </c>
      <c r="J28" s="7">
        <v>2.0481695133926269E-3</v>
      </c>
      <c r="K28" s="7">
        <v>2.109888884996356E-3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1.4732184175789831E-2</v>
      </c>
      <c r="G29" s="6" t="s">
        <v>104</v>
      </c>
      <c r="H29" s="7">
        <v>2.0299999999999999E-2</v>
      </c>
      <c r="I29" s="7">
        <v>3.5044235101517135E-2</v>
      </c>
      <c r="J29" s="7">
        <v>3.664223035189397E-2</v>
      </c>
      <c r="K29" s="7">
        <v>3.7658036052703556E-2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1.1047166492585265E-2</v>
      </c>
      <c r="G30" s="6" t="s">
        <v>105</v>
      </c>
      <c r="H30" s="7">
        <v>2.0299999999999999E-2</v>
      </c>
      <c r="I30" s="7">
        <v>3.160164452603921E-2</v>
      </c>
      <c r="J30" s="7">
        <v>3.306500838123775E-2</v>
      </c>
      <c r="K30" s="7">
        <v>3.3973018369498988E-2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1.0921049480377573E-2</v>
      </c>
      <c r="G31" s="6" t="s">
        <v>106</v>
      </c>
      <c r="H31" s="7">
        <v>2.0999999999999998E-2</v>
      </c>
      <c r="I31" s="7">
        <v>3.1483824402783772E-2</v>
      </c>
      <c r="J31" s="7">
        <v>3.2942580597783926E-2</v>
      </c>
      <c r="K31" s="7">
        <v>3.3846901357291292E-2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1.0921049480377573E-2</v>
      </c>
      <c r="G32" s="6" t="s">
        <v>107</v>
      </c>
      <c r="H32" s="7">
        <v>2.0999999999999998E-2</v>
      </c>
      <c r="I32" s="7">
        <v>3.1483824402783772E-2</v>
      </c>
      <c r="J32" s="7">
        <v>3.2942580597783926E-2</v>
      </c>
      <c r="K32" s="7">
        <v>3.3846901357291292E-2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1.0259742367406878E-2</v>
      </c>
      <c r="G33" s="6" t="s">
        <v>108</v>
      </c>
      <c r="H33" s="7">
        <v>3.3299999999999996E-2</v>
      </c>
      <c r="I33" s="7">
        <v>3.0866022853286282E-2</v>
      </c>
      <c r="J33" s="7">
        <v>3.2300618323178834E-2</v>
      </c>
      <c r="K33" s="7">
        <v>3.3185594244320604E-2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1.5152552296654758E-2</v>
      </c>
      <c r="G34" s="6" t="s">
        <v>109</v>
      </c>
      <c r="H34" s="7">
        <v>2.0299999999999999E-2</v>
      </c>
      <c r="I34" s="7">
        <v>3.5436948367919281E-2</v>
      </c>
      <c r="J34" s="7">
        <v>3.7050301684787491E-2</v>
      </c>
      <c r="K34" s="7">
        <v>3.8078404173568482E-2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1.2767236068767639E-2</v>
      </c>
      <c r="G35" s="6" t="s">
        <v>110</v>
      </c>
      <c r="H35" s="7">
        <v>3.9599999999999996E-2</v>
      </c>
      <c r="I35" s="7">
        <v>3.3208555488534859E-2</v>
      </c>
      <c r="J35" s="7">
        <v>3.4734761746878617E-2</v>
      </c>
      <c r="K35" s="7">
        <v>3.5693087945681365E-2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9.3074090455971068E-3</v>
      </c>
      <c r="G36" s="6" t="s">
        <v>111</v>
      </c>
      <c r="H36" s="7">
        <v>2.3699999999999999E-2</v>
      </c>
      <c r="I36" s="7">
        <v>2.9976340903232559E-2</v>
      </c>
      <c r="J36" s="7">
        <v>3.1376143062804125E-2</v>
      </c>
      <c r="K36" s="7">
        <v>3.2233260922510831E-2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9.3074090455971085E-3</v>
      </c>
      <c r="G37" s="6" t="s">
        <v>112</v>
      </c>
      <c r="H37" s="7">
        <v>2.4899999999999999E-2</v>
      </c>
      <c r="I37" s="7">
        <v>2.9976340903232559E-2</v>
      </c>
      <c r="J37" s="7">
        <v>3.1376143062804132E-2</v>
      </c>
      <c r="K37" s="7">
        <v>3.2233260922510831E-2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9.3074090455971085E-3</v>
      </c>
      <c r="G38" s="6" t="s">
        <v>113</v>
      </c>
      <c r="H38" s="7">
        <v>2.3699999999999999E-2</v>
      </c>
      <c r="I38" s="7">
        <v>2.9976340903232559E-2</v>
      </c>
      <c r="J38" s="7">
        <v>3.1376143062804132E-2</v>
      </c>
      <c r="K38" s="7">
        <v>3.2233260922510831E-2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1.5625286766162427E-2</v>
      </c>
      <c r="G39" s="6" t="s">
        <v>114</v>
      </c>
      <c r="H39" s="7">
        <v>4.6799999999999994E-2</v>
      </c>
      <c r="I39" s="7">
        <v>3.5878582945915505E-2</v>
      </c>
      <c r="J39" s="7">
        <v>3.7509207523507573E-2</v>
      </c>
      <c r="K39" s="7">
        <v>3.8551138643076147E-2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1.5625286766162427E-2</v>
      </c>
      <c r="G40" s="6" t="s">
        <v>115</v>
      </c>
      <c r="H40" s="7">
        <v>4.6799999999999994E-2</v>
      </c>
      <c r="I40" s="7">
        <v>3.5878582945915505E-2</v>
      </c>
      <c r="J40" s="7">
        <v>3.750920752350758E-2</v>
      </c>
      <c r="K40" s="7">
        <v>3.8551138643076147E-2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1.1114520229939194E-2</v>
      </c>
      <c r="G41" s="6" t="s">
        <v>116</v>
      </c>
      <c r="H41" s="7">
        <v>2.0299999999999999E-2</v>
      </c>
      <c r="I41" s="7">
        <v>3.1664567247548708E-2</v>
      </c>
      <c r="J41" s="7">
        <v>3.3130391858274086E-2</v>
      </c>
      <c r="K41" s="7">
        <v>3.4040372106852915E-2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1.0369947001870536E-2</v>
      </c>
      <c r="G42" s="6" t="s">
        <v>117</v>
      </c>
      <c r="H42" s="7">
        <v>2.0999999999999998E-2</v>
      </c>
      <c r="I42" s="7">
        <v>3.0968977430060163E-2</v>
      </c>
      <c r="J42" s="7">
        <v>3.2407599204564645E-2</v>
      </c>
      <c r="K42" s="7">
        <v>3.3295798878784255E-2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1.5273762805007446E-2</v>
      </c>
      <c r="G43" s="6" t="s">
        <v>118</v>
      </c>
      <c r="H43" s="7">
        <v>2.0299999999999999E-2</v>
      </c>
      <c r="I43" s="7">
        <v>3.5550184772619786E-2</v>
      </c>
      <c r="J43" s="7">
        <v>3.7167966491534518E-2</v>
      </c>
      <c r="K43" s="7">
        <v>3.8199614681921165E-2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9.7907647359247695E-3</v>
      </c>
      <c r="G44" s="6" t="s">
        <v>119</v>
      </c>
      <c r="H44" s="7">
        <v>2.5700000000000001E-2</v>
      </c>
      <c r="I44" s="7">
        <v>3.0427897961346477E-2</v>
      </c>
      <c r="J44" s="7">
        <v>3.1845359425852399E-2</v>
      </c>
      <c r="K44" s="7">
        <v>3.2716616612838492E-2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1.8477487324095817E-2</v>
      </c>
      <c r="G45" s="6" t="s">
        <v>120</v>
      </c>
      <c r="H45" s="7">
        <v>2.0299999999999999E-2</v>
      </c>
      <c r="I45" s="7">
        <v>3.8543145128307962E-2</v>
      </c>
      <c r="J45" s="7">
        <v>4.0277974291455507E-2</v>
      </c>
      <c r="K45" s="7">
        <v>4.140333920100954E-2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1.247478972202648E-2</v>
      </c>
      <c r="G46" s="6" t="s">
        <v>121</v>
      </c>
      <c r="H46" s="7">
        <v>4.8100000000000004E-2</v>
      </c>
      <c r="I46" s="7">
        <v>3.2935348377016047E-2</v>
      </c>
      <c r="J46" s="7">
        <v>3.4450870165687916E-2</v>
      </c>
      <c r="K46" s="7">
        <v>3.54006415989402E-2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9.6562470096091743E-3</v>
      </c>
      <c r="G47" s="6" t="s">
        <v>122</v>
      </c>
      <c r="H47" s="7">
        <v>3.0499999999999999E-2</v>
      </c>
      <c r="I47" s="7">
        <v>3.030222978369853E-2</v>
      </c>
      <c r="J47" s="7">
        <v>3.1714776669570913E-2</v>
      </c>
      <c r="K47" s="7">
        <v>3.2582098886522901E-2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9.6562470096091743E-3</v>
      </c>
      <c r="G48" s="6" t="s">
        <v>123</v>
      </c>
      <c r="H48" s="7">
        <v>3.0899999999999997E-2</v>
      </c>
      <c r="I48" s="7">
        <v>3.030222978369853E-2</v>
      </c>
      <c r="J48" s="7">
        <v>3.1714776669570913E-2</v>
      </c>
      <c r="K48" s="7">
        <v>3.2582098886522901E-2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1.1270959521381407E-2</v>
      </c>
      <c r="G49" s="6" t="s">
        <v>124</v>
      </c>
      <c r="H49" s="7">
        <v>2.8499999999999998E-2</v>
      </c>
      <c r="I49" s="7">
        <v>3.1810714831265338E-2</v>
      </c>
      <c r="J49" s="7">
        <v>3.3282254920688023E-2</v>
      </c>
      <c r="K49" s="7">
        <v>3.4196811398295127E-2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1.7851770650068634E-2</v>
      </c>
      <c r="G50" s="6" t="s">
        <v>125</v>
      </c>
      <c r="H50" s="7">
        <v>2.0299999999999999E-2</v>
      </c>
      <c r="I50" s="7">
        <v>3.7958592621343559E-2</v>
      </c>
      <c r="J50" s="7">
        <v>3.9670561349059663E-2</v>
      </c>
      <c r="K50" s="7">
        <v>4.077762252698236E-2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1.1218071166845804E-2</v>
      </c>
      <c r="G51" s="6" t="s">
        <v>126</v>
      </c>
      <c r="H51" s="7">
        <v>4.2999999999999997E-2</v>
      </c>
      <c r="I51" s="7">
        <v>3.1761305855100411E-2</v>
      </c>
      <c r="J51" s="7">
        <v>3.3230913678908125E-2</v>
      </c>
      <c r="K51" s="7">
        <v>3.414392304375953E-2</v>
      </c>
    </row>
    <row r="52" spans="1:11" x14ac:dyDescent="0.25">
      <c r="A52" s="6" t="s">
        <v>61</v>
      </c>
      <c r="B52" s="7">
        <v>1E-4</v>
      </c>
      <c r="C52" s="7">
        <v>1.2715419618310345E-3</v>
      </c>
      <c r="D52" s="7">
        <v>1.3212688940920101E-3</v>
      </c>
      <c r="E52" s="7">
        <v>1.3610839022393758E-3</v>
      </c>
      <c r="G52" s="6" t="s">
        <v>61</v>
      </c>
      <c r="H52" s="7">
        <v>1E-4</v>
      </c>
      <c r="I52" s="7">
        <v>1.2715419618310345E-3</v>
      </c>
      <c r="J52" s="7">
        <v>1.3212688940920101E-3</v>
      </c>
      <c r="K52" s="7">
        <v>1.3610839022393758E-3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1.8572786784645232E-2</v>
      </c>
      <c r="G53" s="6" t="s">
        <v>127</v>
      </c>
      <c r="H53" s="7">
        <v>5.8599999999999999E-2</v>
      </c>
      <c r="I53" s="7">
        <v>3.8632175101279559E-2</v>
      </c>
      <c r="J53" s="7">
        <v>4.0370486011446105E-2</v>
      </c>
      <c r="K53" s="7">
        <v>4.1498638661558951E-2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1.2951380898827115E-2</v>
      </c>
      <c r="G54" s="6" t="s">
        <v>128</v>
      </c>
      <c r="H54" s="7">
        <v>4.2999999999999997E-2</v>
      </c>
      <c r="I54" s="7">
        <v>3.3380585940213578E-2</v>
      </c>
      <c r="J54" s="7">
        <v>3.491351989365056E-2</v>
      </c>
      <c r="K54" s="7">
        <v>3.5877232775740842E-2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1.5438675599669832E-2</v>
      </c>
      <c r="G55" s="6" t="s">
        <v>129</v>
      </c>
      <c r="H55" s="7">
        <v>2.0299999999999999E-2</v>
      </c>
      <c r="I55" s="7">
        <v>3.5704248411247086E-2</v>
      </c>
      <c r="J55" s="7">
        <v>3.7328055186630169E-2</v>
      </c>
      <c r="K55" s="7">
        <v>3.8364527476583553E-2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1.8662104880986692E-2</v>
      </c>
      <c r="G56" s="6" t="s">
        <v>130</v>
      </c>
      <c r="H56" s="7">
        <v>5.8800000000000005E-2</v>
      </c>
      <c r="I56" s="7">
        <v>3.8715617207429054E-2</v>
      </c>
      <c r="J56" s="7">
        <v>4.0457191336651502E-2</v>
      </c>
      <c r="K56" s="7">
        <v>4.1587956757900418E-2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1.4290350005037226E-2</v>
      </c>
      <c r="G57" s="6" t="s">
        <v>131</v>
      </c>
      <c r="H57" s="7">
        <v>2.0299999999999999E-2</v>
      </c>
      <c r="I57" s="7">
        <v>3.4631467977199216E-2</v>
      </c>
      <c r="J57" s="7">
        <v>3.621332090318044E-2</v>
      </c>
      <c r="K57" s="7">
        <v>3.7216201881950947E-2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1.2299934324811331E-2</v>
      </c>
      <c r="G58" s="6" t="s">
        <v>132</v>
      </c>
      <c r="H58" s="7">
        <v>2.1700000000000001E-2</v>
      </c>
      <c r="I58" s="7">
        <v>3.2771996232121903E-2</v>
      </c>
      <c r="J58" s="7">
        <v>3.4281129713299663E-2</v>
      </c>
      <c r="K58" s="7">
        <v>3.5225786201725055E-2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1.3508660398829359E-2</v>
      </c>
      <c r="G59" s="6" t="s">
        <v>133</v>
      </c>
      <c r="H59" s="7">
        <v>3.3099999999999997E-2</v>
      </c>
      <c r="I59" s="7">
        <v>3.3901203565295475E-2</v>
      </c>
      <c r="J59" s="7">
        <v>3.5454497615491708E-2</v>
      </c>
      <c r="K59" s="7">
        <v>3.6434512275743083E-2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1.0953521568047334E-2</v>
      </c>
      <c r="G60" s="6" t="s">
        <v>134</v>
      </c>
      <c r="H60" s="7">
        <v>2.0299999999999999E-2</v>
      </c>
      <c r="I60" s="7">
        <v>3.1514160241737144E-2</v>
      </c>
      <c r="J60" s="7">
        <v>3.297410279806394E-2</v>
      </c>
      <c r="K60" s="7">
        <v>3.3879373444961058E-2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1.526720990647947E-2</v>
      </c>
      <c r="G61" s="6" t="s">
        <v>135</v>
      </c>
      <c r="H61" s="7">
        <v>4.53E-2</v>
      </c>
      <c r="I61" s="7">
        <v>3.554406297113772E-2</v>
      </c>
      <c r="J61" s="7">
        <v>3.7161605281195532E-2</v>
      </c>
      <c r="K61" s="7">
        <v>3.8193061783393191E-2</v>
      </c>
    </row>
    <row r="62" spans="1:11" x14ac:dyDescent="0.25">
      <c r="A62" s="6" t="s">
        <v>136</v>
      </c>
      <c r="B62" s="7">
        <v>1E-4</v>
      </c>
      <c r="C62" s="7">
        <v>1.4462455527311519E-3</v>
      </c>
      <c r="D62" s="7">
        <v>1.5028047200981785E-3</v>
      </c>
      <c r="E62" s="7">
        <v>1.5480901138905812E-3</v>
      </c>
      <c r="G62" s="6" t="s">
        <v>136</v>
      </c>
      <c r="H62" s="7">
        <v>1E-4</v>
      </c>
      <c r="I62" s="7">
        <v>1.4462455527311519E-3</v>
      </c>
      <c r="J62" s="7">
        <v>1.5028047200981785E-3</v>
      </c>
      <c r="K62" s="7">
        <v>1.5480901138905812E-3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1.2475828860179776E-2</v>
      </c>
      <c r="G63" s="6" t="s">
        <v>137</v>
      </c>
      <c r="H63" s="7">
        <v>4.82E-2</v>
      </c>
      <c r="I63" s="7">
        <v>3.2936319153148132E-2</v>
      </c>
      <c r="J63" s="7">
        <v>3.445187890652774E-2</v>
      </c>
      <c r="K63" s="7">
        <v>3.5401680737093502E-2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1.3798119678563868E-2</v>
      </c>
      <c r="G64" s="6" t="s">
        <v>138</v>
      </c>
      <c r="H64" s="7">
        <v>4.0599999999999997E-2</v>
      </c>
      <c r="I64" s="7">
        <v>3.4171620120673332E-2</v>
      </c>
      <c r="J64" s="7">
        <v>3.5735489508636753E-2</v>
      </c>
      <c r="K64" s="7">
        <v>3.6723971555477589E-2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1.447474933563523E-2</v>
      </c>
      <c r="G65" s="6" t="s">
        <v>139</v>
      </c>
      <c r="H65" s="7">
        <v>2.9699999999999997E-2</v>
      </c>
      <c r="I65" s="7">
        <v>3.4803736186530869E-2</v>
      </c>
      <c r="J65" s="7">
        <v>3.639232610573237E-2</v>
      </c>
      <c r="K65" s="7">
        <v>3.7400601212548956E-2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1.0361029546758103E-2</v>
      </c>
      <c r="G66" s="6" t="s">
        <v>140</v>
      </c>
      <c r="H66" s="7">
        <v>3.6900000000000002E-2</v>
      </c>
      <c r="I66" s="7">
        <v>3.0960646629622696E-2</v>
      </c>
      <c r="J66" s="7">
        <v>3.2398942606661214E-2</v>
      </c>
      <c r="K66" s="7">
        <v>3.3286881423671824E-2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1.0513236946682441E-2</v>
      </c>
      <c r="G67" s="6" t="s">
        <v>141</v>
      </c>
      <c r="H67" s="7">
        <v>3.8800000000000001E-2</v>
      </c>
      <c r="I67" s="7">
        <v>3.1102840726244196E-2</v>
      </c>
      <c r="J67" s="7">
        <v>3.2546697570657021E-2</v>
      </c>
      <c r="K67" s="7">
        <v>3.3439088823596162E-2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1.5595474660080148E-2</v>
      </c>
      <c r="G68" s="6" t="s">
        <v>142</v>
      </c>
      <c r="H68" s="7">
        <v>2.0299999999999999E-2</v>
      </c>
      <c r="I68" s="7">
        <v>3.5850732095727797E-2</v>
      </c>
      <c r="J68" s="7">
        <v>3.7480267493896567E-2</v>
      </c>
      <c r="K68" s="7">
        <v>3.8521326536993875E-2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1.5572642072374097E-2</v>
      </c>
      <c r="G69" s="6" t="s">
        <v>143</v>
      </c>
      <c r="H69" s="7">
        <v>2.69E-2</v>
      </c>
      <c r="I69" s="7">
        <v>3.5829401600732107E-2</v>
      </c>
      <c r="J69" s="7">
        <v>3.7458102814806611E-2</v>
      </c>
      <c r="K69" s="7">
        <v>3.8498493949287824E-2</v>
      </c>
    </row>
    <row r="70" spans="1:11" x14ac:dyDescent="0.25">
      <c r="A70" s="6" t="s">
        <v>144</v>
      </c>
      <c r="B70" s="7">
        <v>8.8999999999999999E-3</v>
      </c>
      <c r="C70" s="7">
        <v>1.9197879488568742E-3</v>
      </c>
      <c r="D70" s="7">
        <v>1.9948662145798336E-3</v>
      </c>
      <c r="E70" s="7">
        <v>2.0549793489626597E-3</v>
      </c>
      <c r="G70" s="6" t="s">
        <v>144</v>
      </c>
      <c r="H70" s="7">
        <v>8.8999999999999999E-3</v>
      </c>
      <c r="I70" s="7">
        <v>1.9197879488568742E-3</v>
      </c>
      <c r="J70" s="7">
        <v>1.9948662145798336E-3</v>
      </c>
      <c r="K70" s="7">
        <v>2.0549793489626597E-3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9.3583833819105931E-3</v>
      </c>
      <c r="G71" s="6" t="s">
        <v>145</v>
      </c>
      <c r="H71" s="7">
        <v>2.3599999999999999E-2</v>
      </c>
      <c r="I71" s="7">
        <v>3.0023961779133336E-2</v>
      </c>
      <c r="J71" s="7">
        <v>3.1425626276041153E-2</v>
      </c>
      <c r="K71" s="7">
        <v>3.2284235258824318E-2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9.3583833819105913E-3</v>
      </c>
      <c r="G72" s="6" t="s">
        <v>146</v>
      </c>
      <c r="H72" s="7">
        <v>2.3599999999999999E-2</v>
      </c>
      <c r="I72" s="7">
        <v>3.0023961779133336E-2</v>
      </c>
      <c r="J72" s="7">
        <v>3.1425626276041153E-2</v>
      </c>
      <c r="K72" s="7">
        <v>3.2284235258824318E-2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1.3152333585321167E-2</v>
      </c>
      <c r="G73" s="6" t="s">
        <v>147</v>
      </c>
      <c r="H73" s="7">
        <v>4.3700000000000003E-2</v>
      </c>
      <c r="I73" s="7">
        <v>3.3568318506001373E-2</v>
      </c>
      <c r="J73" s="7">
        <v>3.5108594226255604E-2</v>
      </c>
      <c r="K73" s="7">
        <v>3.6078185462234888E-2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1.2093400561617432E-2</v>
      </c>
      <c r="G74" s="6" t="s">
        <v>148</v>
      </c>
      <c r="H74" s="7">
        <v>4.6899999999999997E-2</v>
      </c>
      <c r="I74" s="7">
        <v>3.257904975321356E-2</v>
      </c>
      <c r="J74" s="7">
        <v>3.4080637564036204E-2</v>
      </c>
      <c r="K74" s="7">
        <v>3.5019252438531157E-2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1.0535430434095539E-2</v>
      </c>
      <c r="G75" s="6" t="s">
        <v>149</v>
      </c>
      <c r="H75" s="7">
        <v>2.0299999999999999E-2</v>
      </c>
      <c r="I75" s="7">
        <v>3.1123574165585213E-2</v>
      </c>
      <c r="J75" s="7">
        <v>3.256824184468899E-2</v>
      </c>
      <c r="K75" s="7">
        <v>3.3461282311009262E-2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1.1050875202467952E-2</v>
      </c>
      <c r="G76" s="6" t="s">
        <v>150</v>
      </c>
      <c r="H76" s="7">
        <v>2.0299999999999999E-2</v>
      </c>
      <c r="I76" s="7">
        <v>3.1605109250169988E-2</v>
      </c>
      <c r="J76" s="7">
        <v>3.3068608602353541E-2</v>
      </c>
      <c r="K76" s="7">
        <v>3.3976727079381673E-2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1.2921442111023704E-2</v>
      </c>
      <c r="G77" s="6" t="s">
        <v>151</v>
      </c>
      <c r="H77" s="7">
        <v>3.3299999999999996E-2</v>
      </c>
      <c r="I77" s="7">
        <v>3.335261674234432E-2</v>
      </c>
      <c r="J77" s="7">
        <v>3.4884456888066274E-2</v>
      </c>
      <c r="K77" s="7">
        <v>3.5847293987937429E-2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1.1472827000841599E-2</v>
      </c>
      <c r="G78" s="6" t="s">
        <v>152</v>
      </c>
      <c r="H78" s="7">
        <v>3.8800000000000001E-2</v>
      </c>
      <c r="I78" s="7">
        <v>3.199930200832355E-2</v>
      </c>
      <c r="J78" s="7">
        <v>3.3478217286344307E-2</v>
      </c>
      <c r="K78" s="7">
        <v>3.4398678877755322E-2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1.4197344861188236E-2</v>
      </c>
      <c r="G79" s="6" t="s">
        <v>153</v>
      </c>
      <c r="H79" s="7">
        <v>3.3500000000000002E-2</v>
      </c>
      <c r="I79" s="7">
        <v>3.454458138418643E-2</v>
      </c>
      <c r="J79" s="7">
        <v>3.6123036385557354E-2</v>
      </c>
      <c r="K79" s="7">
        <v>3.7123196738101959E-2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1.4197344861188232E-2</v>
      </c>
      <c r="G80" s="6" t="s">
        <v>154</v>
      </c>
      <c r="H80" s="7">
        <v>3.3500000000000002E-2</v>
      </c>
      <c r="I80" s="7">
        <v>3.454458138418643E-2</v>
      </c>
      <c r="J80" s="7">
        <v>3.6123036385557354E-2</v>
      </c>
      <c r="K80" s="7">
        <v>3.7123196738101952E-2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1.1116497866314268E-2</v>
      </c>
      <c r="G81" s="6" t="s">
        <v>155</v>
      </c>
      <c r="H81" s="7">
        <v>3.9800000000000002E-2</v>
      </c>
      <c r="I81" s="7">
        <v>3.1666414780703728E-2</v>
      </c>
      <c r="J81" s="7">
        <v>3.3132311643984509E-2</v>
      </c>
      <c r="K81" s="7">
        <v>3.4042349743227993E-2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1.1931234983093439E-2</v>
      </c>
      <c r="G82" s="6" t="s">
        <v>156</v>
      </c>
      <c r="H82" s="7">
        <v>3.7999999999999999E-2</v>
      </c>
      <c r="I82" s="7">
        <v>3.242755259898332E-2</v>
      </c>
      <c r="J82" s="7">
        <v>3.3923215722338085E-2</v>
      </c>
      <c r="K82" s="7">
        <v>3.4857086860007158E-2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9.2180110817120069E-3</v>
      </c>
      <c r="G83" s="6" t="s">
        <v>157</v>
      </c>
      <c r="H83" s="7">
        <v>2.0299999999999999E-2</v>
      </c>
      <c r="I83" s="7">
        <v>2.9892824183803922E-2</v>
      </c>
      <c r="J83" s="7">
        <v>3.1289360206374628E-2</v>
      </c>
      <c r="K83" s="7">
        <v>3.214386295862573E-2</v>
      </c>
    </row>
    <row r="84" spans="1:11" x14ac:dyDescent="0.25">
      <c r="A84" s="6" t="s">
        <v>158</v>
      </c>
      <c r="B84" s="7">
        <v>1E-4</v>
      </c>
      <c r="C84" s="7">
        <v>1.2297961839189335E-3</v>
      </c>
      <c r="D84" s="7">
        <v>1.2778905397233466E-3</v>
      </c>
      <c r="E84" s="7">
        <v>1.316398388109115E-3</v>
      </c>
      <c r="G84" s="6" t="s">
        <v>158</v>
      </c>
      <c r="H84" s="7">
        <v>1E-4</v>
      </c>
      <c r="I84" s="7">
        <v>1.2297961839189335E-3</v>
      </c>
      <c r="J84" s="7">
        <v>1.2778905397233466E-3</v>
      </c>
      <c r="K84" s="7">
        <v>1.316398388109115E-3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1.4050974794781455E-2</v>
      </c>
      <c r="G85" s="6" t="s">
        <v>159</v>
      </c>
      <c r="H85" s="7">
        <v>3.1099999999999999E-2</v>
      </c>
      <c r="I85" s="7">
        <v>3.4407840599076853E-2</v>
      </c>
      <c r="J85" s="7">
        <v>3.5980947998903695E-2</v>
      </c>
      <c r="K85" s="7">
        <v>3.6976826671695176E-2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1.5288148208011148E-2</v>
      </c>
      <c r="G86" s="6" t="s">
        <v>65</v>
      </c>
      <c r="H86" s="7">
        <v>2.0299999999999999E-2</v>
      </c>
      <c r="I86" s="7">
        <v>3.5563623799800229E-2</v>
      </c>
      <c r="J86" s="7">
        <v>3.7181931086580057E-2</v>
      </c>
      <c r="K86" s="7">
        <v>3.8214000084924871E-2</v>
      </c>
    </row>
    <row r="87" spans="1:11" x14ac:dyDescent="0.25">
      <c r="A87" s="6" t="s">
        <v>160</v>
      </c>
      <c r="B87" s="7">
        <v>1E-4</v>
      </c>
      <c r="C87" s="7">
        <v>1.999533658907602E-3</v>
      </c>
      <c r="D87" s="7">
        <v>2.077730586570813E-3</v>
      </c>
      <c r="E87" s="7">
        <v>2.1403407491215613E-3</v>
      </c>
      <c r="G87" s="6" t="s">
        <v>160</v>
      </c>
      <c r="H87" s="7">
        <v>1E-4</v>
      </c>
      <c r="I87" s="7">
        <v>1.999533658907602E-3</v>
      </c>
      <c r="J87" s="7">
        <v>2.077730586570813E-3</v>
      </c>
      <c r="K87" s="7">
        <v>2.1403407491215613E-3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9.2768019822788705E-3</v>
      </c>
      <c r="G88" s="6" t="s">
        <v>161</v>
      </c>
      <c r="H88" s="7">
        <v>2.2199999999999998E-2</v>
      </c>
      <c r="I88" s="7">
        <v>2.9947747393843809E-2</v>
      </c>
      <c r="J88" s="7">
        <v>3.1346431330386046E-2</v>
      </c>
      <c r="K88" s="7">
        <v>3.220265385919259E-2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9.3145206942220164E-3</v>
      </c>
      <c r="G89" s="6" t="s">
        <v>162</v>
      </c>
      <c r="H89" s="7">
        <v>2.4999999999999998E-2</v>
      </c>
      <c r="I89" s="7">
        <v>2.9982984696190138E-2</v>
      </c>
      <c r="J89" s="7">
        <v>3.1383046678443355E-2</v>
      </c>
      <c r="K89" s="7">
        <v>3.2240372571135739E-2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1.5361140730758716E-2</v>
      </c>
      <c r="G90" s="6" t="s">
        <v>163</v>
      </c>
      <c r="H90" s="7">
        <v>2.0299999999999999E-2</v>
      </c>
      <c r="I90" s="7">
        <v>3.5631814346628925E-2</v>
      </c>
      <c r="J90" s="7">
        <v>3.725278840084921E-2</v>
      </c>
      <c r="K90" s="7">
        <v>3.8286992607672439E-2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1.4277246966518744E-2</v>
      </c>
      <c r="G91" s="6" t="s">
        <v>164</v>
      </c>
      <c r="H91" s="7">
        <v>3.0699999999999998E-2</v>
      </c>
      <c r="I91" s="7">
        <v>3.4619226951296017E-2</v>
      </c>
      <c r="J91" s="7">
        <v>3.6200601160346013E-2</v>
      </c>
      <c r="K91" s="7">
        <v>3.7203098843432467E-2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1.1558403865105713E-2</v>
      </c>
      <c r="G92" s="6" t="s">
        <v>165</v>
      </c>
      <c r="H92" s="7">
        <v>2.7299999999999998E-2</v>
      </c>
      <c r="I92" s="7">
        <v>3.2079249007692739E-2</v>
      </c>
      <c r="J92" s="7">
        <v>3.3561290819592388E-2</v>
      </c>
      <c r="K92" s="7">
        <v>3.4484255742019437E-2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1.306378548200178E-2</v>
      </c>
      <c r="G93" s="6" t="s">
        <v>166</v>
      </c>
      <c r="H93" s="7">
        <v>2.0299999999999999E-2</v>
      </c>
      <c r="I93" s="7">
        <v>3.3485595737165516E-2</v>
      </c>
      <c r="J93" s="7">
        <v>3.5022636369907247E-2</v>
      </c>
      <c r="K93" s="7">
        <v>3.5989637358915499E-2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1.2299784187764425E-2</v>
      </c>
      <c r="G94" s="6" t="s">
        <v>167</v>
      </c>
      <c r="H94" s="7">
        <v>3.6400000000000002E-2</v>
      </c>
      <c r="I94" s="7">
        <v>3.2771855972175509E-2</v>
      </c>
      <c r="J94" s="7">
        <v>3.4280983968125837E-2</v>
      </c>
      <c r="K94" s="7">
        <v>3.5225636064678149E-2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1.2432406889399556E-2</v>
      </c>
      <c r="G95" s="6" t="s">
        <v>168</v>
      </c>
      <c r="H95" s="7">
        <v>4.8000000000000001E-2</v>
      </c>
      <c r="I95" s="7">
        <v>3.2895753793568454E-2</v>
      </c>
      <c r="J95" s="7">
        <v>3.4409727133798904E-2</v>
      </c>
      <c r="K95" s="7">
        <v>3.535825876631328E-2</v>
      </c>
    </row>
    <row r="96" spans="1:11" x14ac:dyDescent="0.25">
      <c r="A96" s="6" t="s">
        <v>169</v>
      </c>
      <c r="B96" s="7">
        <v>2.5000000000000001E-3</v>
      </c>
      <c r="C96" s="7">
        <v>1.2271140642186873E-3</v>
      </c>
      <c r="D96" s="7">
        <v>1.2751035288054656E-3</v>
      </c>
      <c r="E96" s="7">
        <v>1.3135273936335354E-3</v>
      </c>
      <c r="G96" s="6" t="s">
        <v>169</v>
      </c>
      <c r="H96" s="7">
        <v>2.5000000000000001E-3</v>
      </c>
      <c r="I96" s="7">
        <v>1.2271140642186873E-3</v>
      </c>
      <c r="J96" s="7">
        <v>1.2751035288054656E-3</v>
      </c>
      <c r="K96" s="7">
        <v>1.3135273936335354E-3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9.3823385259538226E-3</v>
      </c>
      <c r="G97" s="6" t="s">
        <v>170</v>
      </c>
      <c r="H97" s="7">
        <v>2.18E-2</v>
      </c>
      <c r="I97" s="7">
        <v>3.0046340980593698E-2</v>
      </c>
      <c r="J97" s="7">
        <v>3.1448880673970434E-2</v>
      </c>
      <c r="K97" s="7">
        <v>3.2308190402867545E-2</v>
      </c>
    </row>
    <row r="98" spans="1:11" x14ac:dyDescent="0.25">
      <c r="A98" s="6" t="s">
        <v>171</v>
      </c>
      <c r="B98" s="7">
        <v>2.4E-2</v>
      </c>
      <c r="C98" s="7">
        <v>1.4343741573022931E-3</v>
      </c>
      <c r="D98" s="7">
        <v>1.4904690630923886E-3</v>
      </c>
      <c r="E98" s="7">
        <v>1.5353827352114929E-3</v>
      </c>
      <c r="G98" s="6" t="s">
        <v>171</v>
      </c>
      <c r="H98" s="7">
        <v>2.4E-2</v>
      </c>
      <c r="I98" s="7">
        <v>1.4343741573022931E-3</v>
      </c>
      <c r="J98" s="7">
        <v>1.4904690630923886E-3</v>
      </c>
      <c r="K98" s="7">
        <v>1.5353827352114929E-3</v>
      </c>
    </row>
    <row r="99" spans="1:11" x14ac:dyDescent="0.25">
      <c r="A99" s="6" t="s">
        <v>172</v>
      </c>
      <c r="B99" s="7">
        <v>2.4E-2</v>
      </c>
      <c r="C99" s="7">
        <v>1.4343741573022931E-3</v>
      </c>
      <c r="D99" s="7">
        <v>1.4904690630923886E-3</v>
      </c>
      <c r="E99" s="7">
        <v>1.5353827352114929E-3</v>
      </c>
      <c r="G99" s="6" t="s">
        <v>172</v>
      </c>
      <c r="H99" s="7">
        <v>2.4E-2</v>
      </c>
      <c r="I99" s="7">
        <v>1.4343741573022931E-3</v>
      </c>
      <c r="J99" s="7">
        <v>1.4904690630923886E-3</v>
      </c>
      <c r="K99" s="7">
        <v>1.5353827352114929E-3</v>
      </c>
    </row>
    <row r="100" spans="1:11" x14ac:dyDescent="0.25">
      <c r="A100" s="6" t="s">
        <v>173</v>
      </c>
      <c r="B100" s="7">
        <v>2.3400000000000001E-2</v>
      </c>
      <c r="C100" s="7">
        <v>1.4448545601398301E-3</v>
      </c>
      <c r="D100" s="7">
        <v>1.5013593291492405E-3</v>
      </c>
      <c r="E100" s="7">
        <v>1.5466011676497067E-3</v>
      </c>
      <c r="G100" s="6" t="s">
        <v>173</v>
      </c>
      <c r="H100" s="7">
        <v>2.3400000000000001E-2</v>
      </c>
      <c r="I100" s="7">
        <v>1.4448545601398301E-3</v>
      </c>
      <c r="J100" s="7">
        <v>1.5013593291492405E-3</v>
      </c>
      <c r="K100" s="7">
        <v>1.5466011676497067E-3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1.0980031148802335E-2</v>
      </c>
      <c r="G101" s="6" t="s">
        <v>174</v>
      </c>
      <c r="H101" s="7">
        <v>4.4299999999999999E-2</v>
      </c>
      <c r="I101" s="7">
        <v>3.1538925830592521E-2</v>
      </c>
      <c r="J101" s="7">
        <v>3.2999836909230321E-2</v>
      </c>
      <c r="K101" s="7">
        <v>3.3905883025716059E-2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1.1052488621631024E-2</v>
      </c>
      <c r="G102" s="6" t="s">
        <v>175</v>
      </c>
      <c r="H102" s="7">
        <v>4.4499999999999998E-2</v>
      </c>
      <c r="I102" s="7">
        <v>3.1606616526954678E-2</v>
      </c>
      <c r="J102" s="7">
        <v>3.3070174825089546E-2</v>
      </c>
      <c r="K102" s="7">
        <v>3.3978340498544743E-2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1.3399208926896042E-2</v>
      </c>
      <c r="G103" s="6" t="s">
        <v>176</v>
      </c>
      <c r="H103" s="7">
        <v>3.27E-2</v>
      </c>
      <c r="I103" s="7">
        <v>3.3798952602574955E-2</v>
      </c>
      <c r="J103" s="7">
        <v>3.5348247864803936E-2</v>
      </c>
      <c r="K103" s="7">
        <v>3.6325060803809761E-2</v>
      </c>
    </row>
    <row r="104" spans="1:11" x14ac:dyDescent="0.25">
      <c r="A104" s="6" t="s">
        <v>177</v>
      </c>
      <c r="B104" s="7">
        <v>1E-4</v>
      </c>
      <c r="C104" s="7">
        <v>1.2523256126299048E-3</v>
      </c>
      <c r="D104" s="7">
        <v>1.3013010399278418E-3</v>
      </c>
      <c r="E104" s="7">
        <v>1.3405143384006767E-3</v>
      </c>
      <c r="G104" s="6" t="s">
        <v>177</v>
      </c>
      <c r="H104" s="7">
        <v>1E-4</v>
      </c>
      <c r="I104" s="7">
        <v>1.2523256126299048E-3</v>
      </c>
      <c r="J104" s="7">
        <v>1.3013010399278418E-3</v>
      </c>
      <c r="K104" s="7">
        <v>1.3405143384006767E-3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1.4076704690538743E-2</v>
      </c>
      <c r="G105" s="6" t="s">
        <v>178</v>
      </c>
      <c r="H105" s="7">
        <v>2.0299999999999999E-2</v>
      </c>
      <c r="I105" s="7">
        <v>3.4431877796251183E-2</v>
      </c>
      <c r="J105" s="7">
        <v>3.6005925232751222E-2</v>
      </c>
      <c r="K105" s="7">
        <v>3.7002556567452466E-2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1.4546835001959382E-2</v>
      </c>
      <c r="G106" s="6" t="s">
        <v>179</v>
      </c>
      <c r="H106" s="7">
        <v>2.0299999999999999E-2</v>
      </c>
      <c r="I106" s="7">
        <v>3.4871079536508705E-2</v>
      </c>
      <c r="J106" s="7">
        <v>3.6462303091329869E-2</v>
      </c>
      <c r="K106" s="7">
        <v>3.7472686878873104E-2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1.5554515058449009E-2</v>
      </c>
      <c r="G107" s="6" t="s">
        <v>180</v>
      </c>
      <c r="H107" s="7">
        <v>5.0599999999999999E-2</v>
      </c>
      <c r="I107" s="7">
        <v>3.5812467112850403E-2</v>
      </c>
      <c r="J107" s="7">
        <v>3.7440506060041831E-2</v>
      </c>
      <c r="K107" s="7">
        <v>3.8480366935362734E-2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1.3649439698535265E-2</v>
      </c>
      <c r="G108" s="6" t="s">
        <v>181</v>
      </c>
      <c r="H108" s="7">
        <v>4.02E-2</v>
      </c>
      <c r="I108" s="7">
        <v>3.4032721384761808E-2</v>
      </c>
      <c r="J108" s="7">
        <v>3.5591158778941985E-2</v>
      </c>
      <c r="K108" s="7">
        <v>3.657529157544899E-2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1.3649439698535265E-2</v>
      </c>
      <c r="G109" s="6" t="s">
        <v>182</v>
      </c>
      <c r="H109" s="7">
        <v>4.02E-2</v>
      </c>
      <c r="I109" s="7">
        <v>3.4032721384761808E-2</v>
      </c>
      <c r="J109" s="7">
        <v>3.5591158778941978E-2</v>
      </c>
      <c r="K109" s="7">
        <v>3.657529157544899E-2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1.1467107262994306E-2</v>
      </c>
      <c r="G110" s="6" t="s">
        <v>183</v>
      </c>
      <c r="H110" s="7">
        <v>2.9699999999999997E-2</v>
      </c>
      <c r="I110" s="7">
        <v>3.1993958556188425E-2</v>
      </c>
      <c r="J110" s="7">
        <v>3.3472664864713605E-2</v>
      </c>
      <c r="K110" s="7">
        <v>3.439295913990803E-2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1.7953741293392823E-2</v>
      </c>
      <c r="G111" s="6" t="s">
        <v>184</v>
      </c>
      <c r="H111" s="7">
        <v>5.6900000000000006E-2</v>
      </c>
      <c r="I111" s="7">
        <v>3.8053854898451006E-2</v>
      </c>
      <c r="J111" s="7">
        <v>3.976954910353471E-2</v>
      </c>
      <c r="K111" s="7">
        <v>4.0879593170306545E-2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1.9009020545240441E-2</v>
      </c>
      <c r="G112" s="6" t="s">
        <v>185</v>
      </c>
      <c r="H112" s="7">
        <v>2.0299999999999999E-2</v>
      </c>
      <c r="I112" s="7">
        <v>3.9039710250914003E-2</v>
      </c>
      <c r="J112" s="7">
        <v>4.0793958875594241E-2</v>
      </c>
      <c r="K112" s="7">
        <v>4.1934872422154164E-2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9.2285069395717442E-3</v>
      </c>
      <c r="G113" s="6" t="s">
        <v>186</v>
      </c>
      <c r="H113" s="7">
        <v>2.2499999999999999E-2</v>
      </c>
      <c r="I113" s="7">
        <v>2.9902629548243329E-2</v>
      </c>
      <c r="J113" s="7">
        <v>3.1299549034913457E-2</v>
      </c>
      <c r="K113" s="7">
        <v>3.215435881648547E-2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1.9887215378902097E-2</v>
      </c>
      <c r="G114" s="6" t="s">
        <v>187</v>
      </c>
      <c r="H114" s="7">
        <v>6.2100000000000002E-2</v>
      </c>
      <c r="I114" s="7">
        <v>3.9860131078628437E-2</v>
      </c>
      <c r="J114" s="7">
        <v>4.1646464378569024E-2</v>
      </c>
      <c r="K114" s="7">
        <v>4.2813067255815823E-2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1.2307777928317092E-2</v>
      </c>
      <c r="G115" s="6" t="s">
        <v>188</v>
      </c>
      <c r="H115" s="7">
        <v>2.29E-2</v>
      </c>
      <c r="I115" s="7">
        <v>3.2779323826675873E-2</v>
      </c>
      <c r="J115" s="7">
        <v>3.4288743872362679E-2</v>
      </c>
      <c r="K115" s="7">
        <v>3.5233629805230815E-2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1.4844902215025291E-2</v>
      </c>
      <c r="G116" s="6" t="s">
        <v>189</v>
      </c>
      <c r="H116" s="7">
        <v>2.0299999999999999E-2</v>
      </c>
      <c r="I116" s="7">
        <v>3.5149537733123744E-2</v>
      </c>
      <c r="J116" s="7">
        <v>3.675165111486077E-2</v>
      </c>
      <c r="K116" s="7">
        <v>3.7770754091939016E-2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1.059849645784159E-2</v>
      </c>
      <c r="G117" s="6" t="s">
        <v>190</v>
      </c>
      <c r="H117" s="7">
        <v>3.5699999999999996E-2</v>
      </c>
      <c r="I117" s="7">
        <v>3.1182491250290281E-2</v>
      </c>
      <c r="J117" s="7">
        <v>3.262946303414882E-2</v>
      </c>
      <c r="K117" s="7">
        <v>3.3524348334755316E-2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1.0597907939291952E-2</v>
      </c>
      <c r="G118" s="6" t="s">
        <v>191</v>
      </c>
      <c r="H118" s="7">
        <v>2.0500000000000001E-2</v>
      </c>
      <c r="I118" s="7">
        <v>3.1181941448746121E-2</v>
      </c>
      <c r="J118" s="7">
        <v>3.2628891731195382E-2</v>
      </c>
      <c r="K118" s="7">
        <v>3.3523759816205673E-2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1.3483072243490912E-2</v>
      </c>
      <c r="G119" s="6" t="s">
        <v>192</v>
      </c>
      <c r="H119" s="7">
        <v>4.4600000000000001E-2</v>
      </c>
      <c r="I119" s="7">
        <v>3.387729878383039E-2</v>
      </c>
      <c r="J119" s="7">
        <v>3.5429657975811699E-2</v>
      </c>
      <c r="K119" s="7">
        <v>3.6408924120404633E-2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1.2625518051657668E-2</v>
      </c>
      <c r="G120" s="6" t="s">
        <v>193</v>
      </c>
      <c r="H120" s="7">
        <v>2.18E-2</v>
      </c>
      <c r="I120" s="7">
        <v>3.3076160707282705E-2</v>
      </c>
      <c r="J120" s="7">
        <v>3.4597189325787064E-2</v>
      </c>
      <c r="K120" s="7">
        <v>3.5551369928571393E-2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1.1234127577819024E-2</v>
      </c>
      <c r="G121" s="6" t="s">
        <v>194</v>
      </c>
      <c r="H121" s="7">
        <v>3.7900000000000003E-2</v>
      </c>
      <c r="I121" s="7">
        <v>3.1776305959263909E-2</v>
      </c>
      <c r="J121" s="7">
        <v>3.3246500400883727E-2</v>
      </c>
      <c r="K121" s="7">
        <v>3.4159979454732745E-2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1.0711950490892288E-2</v>
      </c>
      <c r="G122" s="6" t="s">
        <v>195</v>
      </c>
      <c r="H122" s="7">
        <v>3.27E-2</v>
      </c>
      <c r="I122" s="7">
        <v>3.1288481456717365E-2</v>
      </c>
      <c r="J122" s="7">
        <v>3.2739598261325151E-2</v>
      </c>
      <c r="K122" s="7">
        <v>3.3637802367806009E-2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1.3137721666307826E-2</v>
      </c>
      <c r="G123" s="6" t="s">
        <v>196</v>
      </c>
      <c r="H123" s="7">
        <v>3.3000000000000002E-2</v>
      </c>
      <c r="I123" s="7">
        <v>3.3554667864672233E-2</v>
      </c>
      <c r="J123" s="7">
        <v>3.5094409741343577E-2</v>
      </c>
      <c r="K123" s="7">
        <v>3.6063573543221553E-2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1.9887215378902097E-2</v>
      </c>
      <c r="G124" s="6" t="s">
        <v>197</v>
      </c>
      <c r="H124" s="7">
        <v>6.2100000000000002E-2</v>
      </c>
      <c r="I124" s="7">
        <v>3.9860131078628437E-2</v>
      </c>
      <c r="J124" s="7">
        <v>4.1646464378569018E-2</v>
      </c>
      <c r="K124" s="7">
        <v>4.2813067255815823E-2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1.2045945417260173E-2</v>
      </c>
      <c r="G125" s="6" t="s">
        <v>198</v>
      </c>
      <c r="H125" s="7">
        <v>4.6199999999999998E-2</v>
      </c>
      <c r="I125" s="7">
        <v>3.2534716551376609E-2</v>
      </c>
      <c r="J125" s="7">
        <v>3.4034570597847917E-2</v>
      </c>
      <c r="K125" s="7">
        <v>3.4971797294173892E-2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1.1686234891273925E-2</v>
      </c>
      <c r="G126" s="6" t="s">
        <v>199</v>
      </c>
      <c r="H126" s="7">
        <v>4.53E-2</v>
      </c>
      <c r="I126" s="7">
        <v>3.2198670384677192E-2</v>
      </c>
      <c r="J126" s="7">
        <v>3.3685382477937641E-2</v>
      </c>
      <c r="K126" s="7">
        <v>3.4612086768187646E-2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1.6315160618249183E-2</v>
      </c>
      <c r="G127" s="6" t="s">
        <v>200</v>
      </c>
      <c r="H127" s="7">
        <v>5.2599999999999994E-2</v>
      </c>
      <c r="I127" s="7">
        <v>3.6523071907878152E-2</v>
      </c>
      <c r="J127" s="7">
        <v>3.8178900890764339E-2</v>
      </c>
      <c r="K127" s="7">
        <v>3.9241012495162902E-2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1.566203227686767E-2</v>
      </c>
      <c r="G128" s="6" t="s">
        <v>201</v>
      </c>
      <c r="H128" s="7">
        <v>4.7100000000000003E-2</v>
      </c>
      <c r="I128" s="7">
        <v>3.5912911071238091E-2</v>
      </c>
      <c r="J128" s="7">
        <v>3.7544878138825621E-2</v>
      </c>
      <c r="K128" s="7">
        <v>3.8587884153781393E-2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9.8489013872328432E-3</v>
      </c>
      <c r="G129" s="6" t="s">
        <v>202</v>
      </c>
      <c r="H129" s="7">
        <v>3.1799999999999995E-2</v>
      </c>
      <c r="I129" s="7">
        <v>3.048220996337437E-2</v>
      </c>
      <c r="J129" s="7">
        <v>3.1901795438984026E-2</v>
      </c>
      <c r="K129" s="7">
        <v>3.2774753264146569E-2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1.2498649184396993E-2</v>
      </c>
      <c r="G130" s="6" t="s">
        <v>203</v>
      </c>
      <c r="H130" s="7">
        <v>3.2199999999999999E-2</v>
      </c>
      <c r="I130" s="7">
        <v>3.2957638191435955E-2</v>
      </c>
      <c r="J130" s="7">
        <v>3.4474031680865672E-2</v>
      </c>
      <c r="K130" s="7">
        <v>3.5424501061310718E-2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1.4317115597757665E-2</v>
      </c>
      <c r="G131" s="6" t="s">
        <v>204</v>
      </c>
      <c r="H131" s="7">
        <v>3.0800000000000001E-2</v>
      </c>
      <c r="I131" s="7">
        <v>3.4656472735701847E-2</v>
      </c>
      <c r="J131" s="7">
        <v>3.6239303537340804E-2</v>
      </c>
      <c r="K131" s="7">
        <v>3.7242967474671387E-2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1.1636010861350915E-2</v>
      </c>
      <c r="G132" s="6" t="s">
        <v>205</v>
      </c>
      <c r="H132" s="7">
        <v>2.8799999999999999E-2</v>
      </c>
      <c r="I132" s="7">
        <v>3.215175045458743E-2</v>
      </c>
      <c r="J132" s="7">
        <v>3.3636627622807821E-2</v>
      </c>
      <c r="K132" s="7">
        <v>3.4561862738264636E-2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1.1934484834149446E-2</v>
      </c>
      <c r="G133" s="6" t="s">
        <v>206</v>
      </c>
      <c r="H133" s="7">
        <v>4.6699999999999998E-2</v>
      </c>
      <c r="I133" s="7">
        <v>3.2430588651338806E-2</v>
      </c>
      <c r="J133" s="7">
        <v>3.3926370507361754E-2</v>
      </c>
      <c r="K133" s="7">
        <v>3.4860336711063172E-2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1.4150272475679843E-2</v>
      </c>
      <c r="G134" s="6" t="s">
        <v>207</v>
      </c>
      <c r="H134" s="7">
        <v>3.0699999999999998E-2</v>
      </c>
      <c r="I134" s="7">
        <v>3.4500605760553728E-2</v>
      </c>
      <c r="J134" s="7">
        <v>3.607734098159246E-2</v>
      </c>
      <c r="K134" s="7">
        <v>3.7076124352593567E-2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1.0572885231381076E-2</v>
      </c>
      <c r="G135" s="6" t="s">
        <v>208</v>
      </c>
      <c r="H135" s="7">
        <v>3.9599999999999996E-2</v>
      </c>
      <c r="I135" s="7">
        <v>3.1158564915488348E-2</v>
      </c>
      <c r="J135" s="7">
        <v>3.2604600998233077E-2</v>
      </c>
      <c r="K135" s="7">
        <v>3.3498737108294797E-2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1.293061684777915E-2</v>
      </c>
      <c r="G136" s="6" t="s">
        <v>74</v>
      </c>
      <c r="H136" s="7">
        <v>2.0500000000000001E-2</v>
      </c>
      <c r="I136" s="7">
        <v>3.8800567953923157E-2</v>
      </c>
      <c r="J136" s="7">
        <v>4.3277273066686869E-2</v>
      </c>
      <c r="K136" s="7">
        <v>4.6411788123845034E-2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1.3160904777833554E-2</v>
      </c>
      <c r="G137" s="6" t="s">
        <v>209</v>
      </c>
      <c r="H137" s="7">
        <v>2.0299999999999999E-2</v>
      </c>
      <c r="I137" s="7">
        <v>3.3576325823496275E-2</v>
      </c>
      <c r="J137" s="7">
        <v>3.5116914690580592E-2</v>
      </c>
      <c r="K137" s="7">
        <v>3.6086756654747275E-2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9.6749620176825174E-3</v>
      </c>
      <c r="G138" s="6" t="s">
        <v>210</v>
      </c>
      <c r="H138" s="7">
        <v>2.6200000000000001E-2</v>
      </c>
      <c r="I138" s="7">
        <v>3.031971358322192E-2</v>
      </c>
      <c r="J138" s="7">
        <v>3.1732944218227768E-2</v>
      </c>
      <c r="K138" s="7">
        <v>3.2600813894596237E-2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1.1218071166845801E-2</v>
      </c>
      <c r="G139" s="6" t="s">
        <v>73</v>
      </c>
      <c r="H139" s="7">
        <v>4.2999999999999997E-2</v>
      </c>
      <c r="I139" s="7">
        <v>3.1761305855100404E-2</v>
      </c>
      <c r="J139" s="7">
        <v>3.3230913678908125E-2</v>
      </c>
      <c r="K139" s="7">
        <v>3.4143923043759523E-2</v>
      </c>
    </row>
    <row r="140" spans="1:11" x14ac:dyDescent="0.25">
      <c r="A140" s="6" t="s">
        <v>211</v>
      </c>
      <c r="B140" s="7">
        <v>2.2800000000000001E-2</v>
      </c>
      <c r="C140" s="7">
        <v>1.4672091466496266E-3</v>
      </c>
      <c r="D140" s="7">
        <v>1.5245881494967419E-3</v>
      </c>
      <c r="E140" s="7">
        <v>1.5705299633584126E-3</v>
      </c>
      <c r="G140" s="6" t="s">
        <v>211</v>
      </c>
      <c r="H140" s="7">
        <v>2.2800000000000001E-2</v>
      </c>
      <c r="I140" s="7">
        <v>1.4672091466496266E-3</v>
      </c>
      <c r="J140" s="7">
        <v>1.5245881494967419E-3</v>
      </c>
      <c r="K140" s="7">
        <v>1.5705299633584126E-3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9.1212518721972124E-3</v>
      </c>
      <c r="G141" s="6" t="s">
        <v>212</v>
      </c>
      <c r="H141" s="7">
        <v>2.0299999999999999E-2</v>
      </c>
      <c r="I141" s="7">
        <v>2.9802430494708609E-2</v>
      </c>
      <c r="J141" s="7">
        <v>3.1195431438619393E-2</v>
      </c>
      <c r="K141" s="7">
        <v>3.2047103749110933E-2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1.8361426181472514E-2</v>
      </c>
      <c r="G142" s="6" t="s">
        <v>213</v>
      </c>
      <c r="H142" s="7">
        <v>2.0299999999999999E-2</v>
      </c>
      <c r="I142" s="7">
        <v>3.8434719326826676E-2</v>
      </c>
      <c r="J142" s="7">
        <v>4.0165308218990281E-2</v>
      </c>
      <c r="K142" s="7">
        <v>4.1287278058386237E-2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9.6301525256943087E-3</v>
      </c>
      <c r="G143" s="6" t="s">
        <v>214</v>
      </c>
      <c r="H143" s="7">
        <v>2.7699999999999999E-2</v>
      </c>
      <c r="I143" s="7">
        <v>3.0277851983611784E-2</v>
      </c>
      <c r="J143" s="7">
        <v>3.168944551265445E-2</v>
      </c>
      <c r="K143" s="7">
        <v>3.255600440260803E-2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9.6301525256943053E-3</v>
      </c>
      <c r="G144" s="6" t="s">
        <v>215</v>
      </c>
      <c r="H144" s="7">
        <v>2.7299999999999998E-2</v>
      </c>
      <c r="I144" s="7">
        <v>3.0277851983611784E-2</v>
      </c>
      <c r="J144" s="7">
        <v>3.168944551265445E-2</v>
      </c>
      <c r="K144" s="7">
        <v>3.255600440260803E-2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1.1951545595351385E-2</v>
      </c>
      <c r="G145" s="6" t="s">
        <v>216</v>
      </c>
      <c r="H145" s="7">
        <v>3.2299999999999995E-2</v>
      </c>
      <c r="I145" s="7">
        <v>3.2446527032311025E-2</v>
      </c>
      <c r="J145" s="7">
        <v>3.3942932199883841E-2</v>
      </c>
      <c r="K145" s="7">
        <v>3.4877397472265106E-2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1.1951545595351389E-2</v>
      </c>
      <c r="G146" s="6" t="s">
        <v>217</v>
      </c>
      <c r="H146" s="7">
        <v>3.2299999999999995E-2</v>
      </c>
      <c r="I146" s="7">
        <v>3.2446527032311025E-2</v>
      </c>
      <c r="J146" s="7">
        <v>3.3942932199883841E-2</v>
      </c>
      <c r="K146" s="7">
        <v>3.4877397472265113E-2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1.1114520229939194E-2</v>
      </c>
      <c r="G147" s="6" t="s">
        <v>218</v>
      </c>
      <c r="H147" s="7">
        <v>2.0299999999999999E-2</v>
      </c>
      <c r="I147" s="7">
        <v>3.1664567247548708E-2</v>
      </c>
      <c r="J147" s="7">
        <v>3.3130391858274086E-2</v>
      </c>
      <c r="K147" s="7">
        <v>3.4040372106852915E-2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1.0241993127837681E-2</v>
      </c>
      <c r="G148" s="6" t="s">
        <v>219</v>
      </c>
      <c r="H148" s="7">
        <v>2.29E-2</v>
      </c>
      <c r="I148" s="7">
        <v>3.0849441287031848E-2</v>
      </c>
      <c r="J148" s="7">
        <v>3.2283388291952993E-2</v>
      </c>
      <c r="K148" s="7">
        <v>3.3167845004751402E-2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1.1138469316709211E-2</v>
      </c>
      <c r="G149" s="6" t="s">
        <v>220</v>
      </c>
      <c r="H149" s="7">
        <v>4.36E-2</v>
      </c>
      <c r="I149" s="7">
        <v>3.1686940790227089E-2</v>
      </c>
      <c r="J149" s="7">
        <v>3.3153640376120098E-2</v>
      </c>
      <c r="K149" s="7">
        <v>3.4064321193622932E-2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1.6554249316632925E-2</v>
      </c>
      <c r="G150" s="6" t="s">
        <v>221</v>
      </c>
      <c r="H150" s="7">
        <v>2.0299999999999999E-2</v>
      </c>
      <c r="I150" s="7">
        <v>3.6746431622951048E-2</v>
      </c>
      <c r="J150" s="7">
        <v>3.8410995664336811E-2</v>
      </c>
      <c r="K150" s="7">
        <v>3.9480101193546648E-2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1.3837599135993275E-2</v>
      </c>
      <c r="G151" s="6" t="s">
        <v>222</v>
      </c>
      <c r="H151" s="7">
        <v>4.5600000000000002E-2</v>
      </c>
      <c r="I151" s="7">
        <v>3.4208502333936762E-2</v>
      </c>
      <c r="J151" s="7">
        <v>3.577381409610067E-2</v>
      </c>
      <c r="K151" s="7">
        <v>3.6763451012906997E-2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9.2599657841921194E-3</v>
      </c>
      <c r="G152" s="6" t="s">
        <v>223</v>
      </c>
      <c r="H152" s="7">
        <v>2.18E-2</v>
      </c>
      <c r="I152" s="7">
        <v>2.9932018802601358E-2</v>
      </c>
      <c r="J152" s="7">
        <v>3.1330087631962905E-2</v>
      </c>
      <c r="K152" s="7">
        <v>3.2185817661105842E-2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1.7970236573598742E-2</v>
      </c>
      <c r="G153" s="6" t="s">
        <v>224</v>
      </c>
      <c r="H153" s="7">
        <v>2.0299999999999999E-2</v>
      </c>
      <c r="I153" s="7">
        <v>3.8069264999855842E-2</v>
      </c>
      <c r="J153" s="7">
        <v>3.9785561856752603E-2</v>
      </c>
      <c r="K153" s="7">
        <v>4.0896088450512465E-2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1.2194669383535191E-2</v>
      </c>
      <c r="G154" s="6" t="s">
        <v>225</v>
      </c>
      <c r="H154" s="7">
        <v>2.8499999999999998E-2</v>
      </c>
      <c r="I154" s="7">
        <v>3.2673656379801214E-2</v>
      </c>
      <c r="J154" s="7">
        <v>3.4178944027084615E-2</v>
      </c>
      <c r="K154" s="7">
        <v>3.5120521260448914E-2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9.1315639021252726E-3</v>
      </c>
      <c r="G155" s="6" t="s">
        <v>226</v>
      </c>
      <c r="H155" s="7">
        <v>2.0299999999999999E-2</v>
      </c>
      <c r="I155" s="7">
        <v>2.9812064124746851E-2</v>
      </c>
      <c r="J155" s="7">
        <v>3.1205441816639787E-2</v>
      </c>
      <c r="K155" s="7">
        <v>3.2057415779038992E-2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1.2964682467133804E-2</v>
      </c>
      <c r="G156" s="6" t="s">
        <v>227</v>
      </c>
      <c r="H156" s="7">
        <v>3.4599999999999999E-2</v>
      </c>
      <c r="I156" s="7">
        <v>3.3393012435180044E-2</v>
      </c>
      <c r="J156" s="7">
        <v>3.4926432358794966E-2</v>
      </c>
      <c r="K156" s="7">
        <v>3.5890534344047528E-2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1.2964682467133807E-2</v>
      </c>
      <c r="G157" s="6" t="s">
        <v>228</v>
      </c>
      <c r="H157" s="7">
        <v>3.4599999999999999E-2</v>
      </c>
      <c r="I157" s="7">
        <v>3.3393012435180044E-2</v>
      </c>
      <c r="J157" s="7">
        <v>3.4926432358794966E-2</v>
      </c>
      <c r="K157" s="7">
        <v>3.5890534344047528E-2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1.2571424583533235E-2</v>
      </c>
      <c r="G158" s="6" t="s">
        <v>229</v>
      </c>
      <c r="H158" s="7">
        <v>2.29E-2</v>
      </c>
      <c r="I158" s="7">
        <v>3.3025625898614394E-2</v>
      </c>
      <c r="J158" s="7">
        <v>3.4544678222916202E-2</v>
      </c>
      <c r="K158" s="7">
        <v>3.549727646044696E-2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1.1657143200139108E-2</v>
      </c>
      <c r="G159" s="6" t="s">
        <v>230</v>
      </c>
      <c r="H159" s="7">
        <v>2.9499999999999998E-2</v>
      </c>
      <c r="I159" s="7">
        <v>3.2171492555332734E-2</v>
      </c>
      <c r="J159" s="7">
        <v>3.3657141789388077E-2</v>
      </c>
      <c r="K159" s="7">
        <v>3.4582995077052828E-2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1.0222735179847236E-2</v>
      </c>
      <c r="G160" s="6" t="s">
        <v>231</v>
      </c>
      <c r="H160" s="7">
        <v>3.44E-2</v>
      </c>
      <c r="I160" s="7">
        <v>3.0831450266104836E-2</v>
      </c>
      <c r="J160" s="7">
        <v>3.2264693685689592E-2</v>
      </c>
      <c r="K160" s="7">
        <v>3.3148587056760957E-2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1.3121094326375206E-2</v>
      </c>
      <c r="G161" s="6" t="s">
        <v>232</v>
      </c>
      <c r="H161" s="7">
        <v>3.3799999999999997E-2</v>
      </c>
      <c r="I161" s="7">
        <v>3.3539134391384381E-2</v>
      </c>
      <c r="J161" s="7">
        <v>3.5078268791466555E-2</v>
      </c>
      <c r="K161" s="7">
        <v>3.6046946203288931E-2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9.7471562920747445E-3</v>
      </c>
      <c r="G162" s="6" t="s">
        <v>233</v>
      </c>
      <c r="H162" s="7">
        <v>2.3699999999999999E-2</v>
      </c>
      <c r="I162" s="7">
        <v>3.0387158396243827E-2</v>
      </c>
      <c r="J162" s="7">
        <v>3.1803026634843704E-2</v>
      </c>
      <c r="K162" s="7">
        <v>3.2673008168988465E-2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9.2383852926588537E-3</v>
      </c>
      <c r="G163" s="6" t="s">
        <v>234</v>
      </c>
      <c r="H163" s="7">
        <v>2.0299999999999999E-2</v>
      </c>
      <c r="I163" s="7">
        <v>2.9911858031838923E-2</v>
      </c>
      <c r="J163" s="7">
        <v>3.1309138422193246E-2</v>
      </c>
      <c r="K163" s="7">
        <v>3.2164237169572577E-2</v>
      </c>
    </row>
    <row r="164" spans="1:11" x14ac:dyDescent="0.25">
      <c r="A164" s="6" t="s">
        <v>235</v>
      </c>
      <c r="B164" s="7">
        <v>1E-4</v>
      </c>
      <c r="C164" s="7">
        <v>1.2896417669425535E-3</v>
      </c>
      <c r="D164" s="7">
        <v>1.3400765388263925E-3</v>
      </c>
      <c r="E164" s="7">
        <v>1.380458294992788E-3</v>
      </c>
      <c r="G164" s="6" t="s">
        <v>235</v>
      </c>
      <c r="H164" s="7">
        <v>1E-4</v>
      </c>
      <c r="I164" s="7">
        <v>1.2896417669425535E-3</v>
      </c>
      <c r="J164" s="7">
        <v>1.3400765388263925E-3</v>
      </c>
      <c r="K164" s="7">
        <v>1.380458294992788E-3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1.581608962552055E-2</v>
      </c>
      <c r="G165" s="6" t="s">
        <v>236</v>
      </c>
      <c r="H165" s="7">
        <v>2.0299999999999999E-2</v>
      </c>
      <c r="I165" s="7">
        <v>3.6056833413584712E-2</v>
      </c>
      <c r="J165" s="7">
        <v>3.7694428936058948E-2</v>
      </c>
      <c r="K165" s="7">
        <v>3.8741941502434277E-2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1.581608962552055E-2</v>
      </c>
      <c r="G166" s="6" t="s">
        <v>237</v>
      </c>
      <c r="H166" s="7">
        <v>2.0299999999999999E-2</v>
      </c>
      <c r="I166" s="7">
        <v>3.6056833413584712E-2</v>
      </c>
      <c r="J166" s="7">
        <v>3.7694428936058941E-2</v>
      </c>
      <c r="K166" s="7">
        <v>3.8741941502434277E-2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1.2129028909788E-2</v>
      </c>
      <c r="G167" s="6" t="s">
        <v>238</v>
      </c>
      <c r="H167" s="7">
        <v>3.7900000000000003E-2</v>
      </c>
      <c r="I167" s="7">
        <v>3.2612334211030644E-2</v>
      </c>
      <c r="J167" s="7">
        <v>3.4115223696535607E-2</v>
      </c>
      <c r="K167" s="7">
        <v>3.5054880786701721E-2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1.2307974161627811E-2</v>
      </c>
      <c r="G168" s="6" t="s">
        <v>239</v>
      </c>
      <c r="H168" s="7">
        <v>3.8400000000000004E-2</v>
      </c>
      <c r="I168" s="7">
        <v>3.2779507150340545E-2</v>
      </c>
      <c r="J168" s="7">
        <v>3.4288934365372704E-2</v>
      </c>
      <c r="K168" s="7">
        <v>3.5233826038541534E-2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1.4669114043151608E-2</v>
      </c>
      <c r="G169" s="6" t="s">
        <v>240</v>
      </c>
      <c r="H169" s="7">
        <v>4.7899999999999998E-2</v>
      </c>
      <c r="I169" s="7">
        <v>3.4985314178232529E-2</v>
      </c>
      <c r="J169" s="7">
        <v>3.6581005173737031E-2</v>
      </c>
      <c r="K169" s="7">
        <v>3.7594965920065331E-2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1.4613174335754358E-2</v>
      </c>
      <c r="G170" s="6" t="s">
        <v>241</v>
      </c>
      <c r="H170" s="7">
        <v>4.7699999999999999E-2</v>
      </c>
      <c r="I170" s="7">
        <v>3.4933054589260007E-2</v>
      </c>
      <c r="J170" s="7">
        <v>3.6526701838573795E-2</v>
      </c>
      <c r="K170" s="7">
        <v>3.7539026212668081E-2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1.1114520229939194E-2</v>
      </c>
      <c r="G171" s="6" t="s">
        <v>242</v>
      </c>
      <c r="H171" s="7">
        <v>2.0299999999999999E-2</v>
      </c>
      <c r="I171" s="7">
        <v>3.1664567247548708E-2</v>
      </c>
      <c r="J171" s="7">
        <v>3.3130391858274086E-2</v>
      </c>
      <c r="K171" s="7">
        <v>3.4040372106852915E-2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1.3171862665187826E-2</v>
      </c>
      <c r="G172" s="6" t="s">
        <v>243</v>
      </c>
      <c r="H172" s="7">
        <v>3.3299999999999996E-2</v>
      </c>
      <c r="I172" s="7">
        <v>3.3586562821789366E-2</v>
      </c>
      <c r="J172" s="7">
        <v>3.5127552033129672E-2</v>
      </c>
      <c r="K172" s="7">
        <v>3.6097714542101547E-2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1.21931673484671E-2</v>
      </c>
      <c r="G173" s="6" t="s">
        <v>244</v>
      </c>
      <c r="H173" s="7">
        <v>4.7399999999999998E-2</v>
      </c>
      <c r="I173" s="7">
        <v>3.2672253159460367E-2</v>
      </c>
      <c r="J173" s="7">
        <v>3.4177485930188434E-2</v>
      </c>
      <c r="K173" s="7">
        <v>3.5119019225380826E-2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1.374859096538269E-2</v>
      </c>
      <c r="G174" s="6" t="s">
        <v>245</v>
      </c>
      <c r="H174" s="7">
        <v>3.2299999999999995E-2</v>
      </c>
      <c r="I174" s="7">
        <v>3.4125349764362642E-2</v>
      </c>
      <c r="J174" s="7">
        <v>3.5687409630546188E-2</v>
      </c>
      <c r="K174" s="7">
        <v>3.6674442842296415E-2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1.2307735011465861E-2</v>
      </c>
      <c r="G175" s="6" t="s">
        <v>246</v>
      </c>
      <c r="H175" s="7">
        <v>4.7699999999999999E-2</v>
      </c>
      <c r="I175" s="7">
        <v>3.2779283733205419E-2</v>
      </c>
      <c r="J175" s="7">
        <v>3.4288702210933525E-2</v>
      </c>
      <c r="K175" s="7">
        <v>3.5233586888379582E-2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1.0891369843331528E-2</v>
      </c>
      <c r="G176" s="6" t="s">
        <v>247</v>
      </c>
      <c r="H176" s="7">
        <v>3.8099999999999995E-2</v>
      </c>
      <c r="I176" s="7">
        <v>3.1456097306861275E-2</v>
      </c>
      <c r="J176" s="7">
        <v>3.2913769162168267E-2</v>
      </c>
      <c r="K176" s="7">
        <v>3.3817221720245247E-2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9.1849354424649015E-3</v>
      </c>
      <c r="G177" s="6" t="s">
        <v>248</v>
      </c>
      <c r="H177" s="7">
        <v>2.4E-2</v>
      </c>
      <c r="I177" s="7">
        <v>2.9861924499259944E-2</v>
      </c>
      <c r="J177" s="7">
        <v>3.1257252109866018E-2</v>
      </c>
      <c r="K177" s="7">
        <v>3.2110787319378623E-2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1.5090325939946508E-2</v>
      </c>
      <c r="G178" s="6" t="s">
        <v>249</v>
      </c>
      <c r="H178" s="7">
        <v>2.0299999999999999E-2</v>
      </c>
      <c r="I178" s="7">
        <v>3.5378815710883062E-2</v>
      </c>
      <c r="J178" s="7">
        <v>3.6989895600066325E-2</v>
      </c>
      <c r="K178" s="7">
        <v>3.801617781686023E-2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9.3503790529069729E-3</v>
      </c>
      <c r="G179" s="6" t="s">
        <v>250</v>
      </c>
      <c r="H179" s="7">
        <v>2.5399999999999999E-2</v>
      </c>
      <c r="I179" s="7">
        <v>3.0016484032766882E-2</v>
      </c>
      <c r="J179" s="7">
        <v>3.1417856093091251E-2</v>
      </c>
      <c r="K179" s="7">
        <v>3.2276230929820696E-2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1.9342823335135227E-2</v>
      </c>
      <c r="G180" s="6" t="s">
        <v>75</v>
      </c>
      <c r="H180" s="7">
        <v>2.0299999999999999E-2</v>
      </c>
      <c r="I180" s="7">
        <v>3.9351553079727979E-2</v>
      </c>
      <c r="J180" s="7">
        <v>4.1117997123584299E-2</v>
      </c>
      <c r="K180" s="7">
        <v>4.2268675212048953E-2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1.9342823335135227E-2</v>
      </c>
      <c r="G181" s="6" t="s">
        <v>251</v>
      </c>
      <c r="H181" s="7">
        <v>2.0299999999999999E-2</v>
      </c>
      <c r="I181" s="7">
        <v>3.9351553079727979E-2</v>
      </c>
      <c r="J181" s="7">
        <v>4.1117997123584299E-2</v>
      </c>
      <c r="K181" s="7">
        <v>4.2268675212048953E-2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1.9342823335135231E-2</v>
      </c>
      <c r="G182" s="6" t="s">
        <v>252</v>
      </c>
      <c r="H182" s="7">
        <v>2.0299999999999999E-2</v>
      </c>
      <c r="I182" s="7">
        <v>3.9351553079727979E-2</v>
      </c>
      <c r="J182" s="7">
        <v>4.1117997123584299E-2</v>
      </c>
      <c r="K182" s="7">
        <v>4.2268675212048953E-2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1.0646237387694565E-2</v>
      </c>
      <c r="G183" s="6" t="s">
        <v>253</v>
      </c>
      <c r="H183" s="7">
        <v>3.1899999999999998E-2</v>
      </c>
      <c r="I183" s="7">
        <v>3.1227091436586668E-2</v>
      </c>
      <c r="J183" s="7">
        <v>3.2675807425913347E-2</v>
      </c>
      <c r="K183" s="7">
        <v>3.3572089264608286E-2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9.4310722494589366E-3</v>
      </c>
      <c r="G184" s="6" t="s">
        <v>254</v>
      </c>
      <c r="H184" s="7">
        <v>2.0299999999999999E-2</v>
      </c>
      <c r="I184" s="7">
        <v>3.0091868647397386E-2</v>
      </c>
      <c r="J184" s="7">
        <v>3.1496188817762782E-2</v>
      </c>
      <c r="K184" s="7">
        <v>3.2356924126372658E-2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1.3508660398829359E-2</v>
      </c>
      <c r="G185" s="6" t="s">
        <v>255</v>
      </c>
      <c r="H185" s="7">
        <v>3.3099999999999997E-2</v>
      </c>
      <c r="I185" s="7">
        <v>3.3901203565295475E-2</v>
      </c>
      <c r="J185" s="7">
        <v>3.5454497615491708E-2</v>
      </c>
      <c r="K185" s="7">
        <v>3.6434512275743083E-2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1.0373886019024073E-2</v>
      </c>
      <c r="G186" s="6" t="s">
        <v>256</v>
      </c>
      <c r="H186" s="7">
        <v>2.7199999999999998E-2</v>
      </c>
      <c r="I186" s="7">
        <v>3.0972657310184268E-2</v>
      </c>
      <c r="J186" s="7">
        <v>3.2411422995904549E-2</v>
      </c>
      <c r="K186" s="7">
        <v>3.3299737895937792E-2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1.2930616847779151E-2</v>
      </c>
      <c r="G187" s="6" t="s">
        <v>257</v>
      </c>
      <c r="H187" s="7">
        <v>2.0500000000000001E-2</v>
      </c>
      <c r="I187" s="7">
        <v>3.3361187898578046E-2</v>
      </c>
      <c r="J187" s="7">
        <v>3.4893363241500115E-2</v>
      </c>
      <c r="K187" s="7">
        <v>3.5856468724692878E-2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1.1056368333473314E-2</v>
      </c>
      <c r="G188" s="6" t="s">
        <v>258</v>
      </c>
      <c r="H188" s="7">
        <v>3.7400000000000003E-2</v>
      </c>
      <c r="I188" s="7">
        <v>3.1610241003299719E-2</v>
      </c>
      <c r="J188" s="7">
        <v>3.3073941045942523E-2</v>
      </c>
      <c r="K188" s="7">
        <v>3.3982220210387035E-2</v>
      </c>
    </row>
    <row r="189" spans="1:11" x14ac:dyDescent="0.25">
      <c r="A189" s="6" t="s">
        <v>259</v>
      </c>
      <c r="B189" s="7">
        <v>2.3400000000000001E-2</v>
      </c>
      <c r="C189" s="7">
        <v>1.4450045694352281E-3</v>
      </c>
      <c r="D189" s="7">
        <v>1.5015152049455442E-3</v>
      </c>
      <c r="E189" s="7">
        <v>1.5467617405944315E-3</v>
      </c>
      <c r="G189" s="6" t="s">
        <v>259</v>
      </c>
      <c r="H189" s="7">
        <v>2.3400000000000001E-2</v>
      </c>
      <c r="I189" s="7">
        <v>1.4450045694352281E-3</v>
      </c>
      <c r="J189" s="7">
        <v>1.5015152049455442E-3</v>
      </c>
      <c r="K189" s="7">
        <v>1.5467617405944315E-3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9.3671883697105541E-3</v>
      </c>
      <c r="G190" s="6" t="s">
        <v>260</v>
      </c>
      <c r="H190" s="7">
        <v>2.5899999999999999E-2</v>
      </c>
      <c r="I190" s="7">
        <v>3.0032187511171336E-2</v>
      </c>
      <c r="J190" s="7">
        <v>3.1434173696574016E-2</v>
      </c>
      <c r="K190" s="7">
        <v>3.2293040246624279E-2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9.3671883697105541E-3</v>
      </c>
      <c r="G191" s="6" t="s">
        <v>261</v>
      </c>
      <c r="H191" s="7">
        <v>2.5700000000000001E-2</v>
      </c>
      <c r="I191" s="7">
        <v>3.0032187511171336E-2</v>
      </c>
      <c r="J191" s="7">
        <v>3.1434173696574016E-2</v>
      </c>
      <c r="K191" s="7">
        <v>3.2293040246624279E-2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1.4970919930886076E-2</v>
      </c>
      <c r="G192" s="6" t="s">
        <v>262</v>
      </c>
      <c r="H192" s="7">
        <v>3.56E-2</v>
      </c>
      <c r="I192" s="7">
        <v>3.5267265092463938E-2</v>
      </c>
      <c r="J192" s="7">
        <v>3.6873982506626865E-2</v>
      </c>
      <c r="K192" s="7">
        <v>3.7896771807799795E-2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1.1128427891999283E-2</v>
      </c>
      <c r="G193" s="6" t="s">
        <v>263</v>
      </c>
      <c r="H193" s="7">
        <v>2.0299999999999999E-2</v>
      </c>
      <c r="I193" s="7">
        <v>3.1677559963039115E-2</v>
      </c>
      <c r="J193" s="7">
        <v>3.3143892687458314E-2</v>
      </c>
      <c r="K193" s="7">
        <v>3.4054279768913009E-2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1.1114520229939194E-2</v>
      </c>
      <c r="G194" s="6" t="s">
        <v>264</v>
      </c>
      <c r="H194" s="7">
        <v>2.0299999999999999E-2</v>
      </c>
      <c r="I194" s="7">
        <v>3.1664567247548708E-2</v>
      </c>
      <c r="J194" s="7">
        <v>3.3130391858274086E-2</v>
      </c>
      <c r="K194" s="7">
        <v>3.4040372106852915E-2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1.4563732861637499E-2</v>
      </c>
      <c r="G195" s="6" t="s">
        <v>265</v>
      </c>
      <c r="H195" s="7">
        <v>4.7600000000000003E-2</v>
      </c>
      <c r="I195" s="7">
        <v>3.4886865732797201E-2</v>
      </c>
      <c r="J195" s="7">
        <v>3.6478706647593145E-2</v>
      </c>
      <c r="K195" s="7">
        <v>3.748958473855122E-2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9.1171639896489732E-3</v>
      </c>
      <c r="G196" s="6" t="s">
        <v>266</v>
      </c>
      <c r="H196" s="7">
        <v>2.0299999999999999E-2</v>
      </c>
      <c r="I196" s="7">
        <v>2.9798611542631831E-2</v>
      </c>
      <c r="J196" s="7">
        <v>3.1191463136558954E-2</v>
      </c>
      <c r="K196" s="7">
        <v>3.2043015866562698E-2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9.1171639896489749E-3</v>
      </c>
      <c r="G197" s="6" t="s">
        <v>267</v>
      </c>
      <c r="H197" s="7">
        <v>2.0299999999999999E-2</v>
      </c>
      <c r="I197" s="7">
        <v>2.9798611542631831E-2</v>
      </c>
      <c r="J197" s="7">
        <v>3.1191463136558954E-2</v>
      </c>
      <c r="K197" s="7">
        <v>3.2043015866562698E-2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9.1171639896489732E-3</v>
      </c>
      <c r="G198" s="6" t="s">
        <v>268</v>
      </c>
      <c r="H198" s="7">
        <v>2.0299999999999999E-2</v>
      </c>
      <c r="I198" s="7">
        <v>2.9798611542631831E-2</v>
      </c>
      <c r="J198" s="7">
        <v>3.1191463136558954E-2</v>
      </c>
      <c r="K198" s="7">
        <v>3.2043015866562698E-2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1.0484997803282556E-2</v>
      </c>
      <c r="G199" s="6" t="s">
        <v>269</v>
      </c>
      <c r="H199" s="7">
        <v>2.2499999999999999E-2</v>
      </c>
      <c r="I199" s="7">
        <v>3.1076459357880316E-2</v>
      </c>
      <c r="J199" s="7">
        <v>3.2519284490751602E-2</v>
      </c>
      <c r="K199" s="7">
        <v>3.3410849680196281E-2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1.3654505833105032E-2</v>
      </c>
      <c r="G200" s="6" t="s">
        <v>270</v>
      </c>
      <c r="H200" s="7">
        <v>3.2599999999999997E-2</v>
      </c>
      <c r="I200" s="7">
        <v>3.4037454232368883E-2</v>
      </c>
      <c r="J200" s="7">
        <v>3.5596076716777635E-2</v>
      </c>
      <c r="K200" s="7">
        <v>3.6580357710018753E-2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1.532857587735874E-2</v>
      </c>
      <c r="G201" s="6" t="s">
        <v>271</v>
      </c>
      <c r="H201" s="7">
        <v>2.7E-2</v>
      </c>
      <c r="I201" s="7">
        <v>3.5601391844745818E-2</v>
      </c>
      <c r="J201" s="7">
        <v>3.7221176148461779E-2</v>
      </c>
      <c r="K201" s="7">
        <v>3.8254427754272465E-2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1.1504376900047067E-2</v>
      </c>
      <c r="G202" s="6" t="s">
        <v>272</v>
      </c>
      <c r="H202" s="7">
        <v>2.3299999999999998E-2</v>
      </c>
      <c r="I202" s="7">
        <v>3.202877632703769E-2</v>
      </c>
      <c r="J202" s="7">
        <v>3.3508844274411198E-2</v>
      </c>
      <c r="K202" s="7">
        <v>3.4430228776960788E-2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9.4495431826799887E-3</v>
      </c>
      <c r="G203" s="6" t="s">
        <v>273</v>
      </c>
      <c r="H203" s="7">
        <v>2.4199999999999999E-2</v>
      </c>
      <c r="I203" s="7">
        <v>3.0109124429077053E-2</v>
      </c>
      <c r="J203" s="7">
        <v>3.1514119431349255E-2</v>
      </c>
      <c r="K203" s="7">
        <v>3.2375395059593713E-2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1.1218071166845801E-2</v>
      </c>
      <c r="G204" s="6" t="s">
        <v>274</v>
      </c>
      <c r="H204" s="7">
        <v>4.2999999999999997E-2</v>
      </c>
      <c r="I204" s="7">
        <v>3.1761305855100404E-2</v>
      </c>
      <c r="J204" s="7">
        <v>3.3230913678908125E-2</v>
      </c>
      <c r="K204" s="7">
        <v>3.4143923043759523E-2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1.0174739234081156E-2</v>
      </c>
      <c r="G205" s="6" t="s">
        <v>275</v>
      </c>
      <c r="H205" s="7">
        <v>3.2000000000000001E-2</v>
      </c>
      <c r="I205" s="7">
        <v>3.0786611840685998E-2</v>
      </c>
      <c r="J205" s="7">
        <v>3.2218101737846477E-2</v>
      </c>
      <c r="K205" s="7">
        <v>3.3100591110994879E-2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1.8545907639420222E-2</v>
      </c>
      <c r="G206" s="6" t="s">
        <v>276</v>
      </c>
      <c r="H206" s="7">
        <v>2.0299999999999999E-2</v>
      </c>
      <c r="I206" s="7">
        <v>3.860706426057714E-2</v>
      </c>
      <c r="J206" s="7">
        <v>4.034439314646758E-2</v>
      </c>
      <c r="K206" s="7">
        <v>4.1471759516333945E-2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9.0826203351330338E-3</v>
      </c>
      <c r="G207" s="6" t="s">
        <v>277</v>
      </c>
      <c r="H207" s="7">
        <v>2.0299999999999999E-2</v>
      </c>
      <c r="I207" s="7">
        <v>2.9766340419477892E-2</v>
      </c>
      <c r="J207" s="7">
        <v>3.1157929967791709E-2</v>
      </c>
      <c r="K207" s="7">
        <v>3.2008472212046758E-2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1.1116224390287708E-2</v>
      </c>
      <c r="G208" s="6" t="s">
        <v>278</v>
      </c>
      <c r="H208" s="7">
        <v>4.2700000000000002E-2</v>
      </c>
      <c r="I208" s="7">
        <v>3.1666159295907562E-2</v>
      </c>
      <c r="J208" s="7">
        <v>3.3132046167795581E-2</v>
      </c>
      <c r="K208" s="7">
        <v>3.4042076267201432E-2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9.3167662903950125E-3</v>
      </c>
      <c r="G209" s="6" t="s">
        <v>279</v>
      </c>
      <c r="H209" s="7">
        <v>2.3799999999999998E-2</v>
      </c>
      <c r="I209" s="7">
        <v>2.9985082560810086E-2</v>
      </c>
      <c r="J209" s="7">
        <v>3.1385226585477148E-2</v>
      </c>
      <c r="K209" s="7">
        <v>3.2242618167308737E-2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9.7232594468531792E-3</v>
      </c>
      <c r="G210" s="6" t="s">
        <v>280</v>
      </c>
      <c r="H210" s="7">
        <v>2.3799999999999998E-2</v>
      </c>
      <c r="I210" s="7">
        <v>3.0364833658287106E-2</v>
      </c>
      <c r="J210" s="7">
        <v>3.1779828830354032E-2</v>
      </c>
      <c r="K210" s="7">
        <v>3.2649111323766904E-2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1.2360368352345066E-2</v>
      </c>
      <c r="G211" s="6" t="s">
        <v>281</v>
      </c>
      <c r="H211" s="7">
        <v>4.7799999999999995E-2</v>
      </c>
      <c r="I211" s="7">
        <v>3.2828454472356147E-2</v>
      </c>
      <c r="J211" s="7">
        <v>3.4339795898825513E-2</v>
      </c>
      <c r="K211" s="7">
        <v>3.5286220229258786E-2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1.2360368352345063E-2</v>
      </c>
      <c r="G212" s="6" t="s">
        <v>282</v>
      </c>
      <c r="H212" s="7">
        <v>4.7799999999999995E-2</v>
      </c>
      <c r="I212" s="7">
        <v>3.2828454472356147E-2</v>
      </c>
      <c r="J212" s="7">
        <v>3.4339795898825513E-2</v>
      </c>
      <c r="K212" s="7">
        <v>3.5286220229258786E-2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1.2360368352345066E-2</v>
      </c>
      <c r="G213" s="6" t="s">
        <v>283</v>
      </c>
      <c r="H213" s="7">
        <v>4.7799999999999995E-2</v>
      </c>
      <c r="I213" s="7">
        <v>3.2828454472356154E-2</v>
      </c>
      <c r="J213" s="7">
        <v>3.4339795898825513E-2</v>
      </c>
      <c r="K213" s="7">
        <v>3.5286220229258786E-2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1.2110363167800061E-2</v>
      </c>
      <c r="G214" s="6" t="s">
        <v>284</v>
      </c>
      <c r="H214" s="7">
        <v>2.58E-2</v>
      </c>
      <c r="I214" s="7">
        <v>3.2594896436513351E-2</v>
      </c>
      <c r="J214" s="7">
        <v>3.4097103972811571E-2</v>
      </c>
      <c r="K214" s="7">
        <v>3.5036215044713784E-2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1.1761474213863504E-2</v>
      </c>
      <c r="G215" s="6" t="s">
        <v>285</v>
      </c>
      <c r="H215" s="7">
        <v>3.1799999999999995E-2</v>
      </c>
      <c r="I215" s="7">
        <v>3.2268959920608804E-2</v>
      </c>
      <c r="J215" s="7">
        <v>3.3758420867699368E-2</v>
      </c>
      <c r="K215" s="7">
        <v>3.4687326090777224E-2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1.0850477461551496E-2</v>
      </c>
      <c r="G216" s="6" t="s">
        <v>286</v>
      </c>
      <c r="H216" s="7">
        <v>3.8599999999999995E-2</v>
      </c>
      <c r="I216" s="7">
        <v>3.1417895121627154E-2</v>
      </c>
      <c r="J216" s="7">
        <v>3.287407298182083E-2</v>
      </c>
      <c r="K216" s="7">
        <v>3.3776329338465222E-2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1.4553707023411718E-2</v>
      </c>
      <c r="G217" s="6" t="s">
        <v>287</v>
      </c>
      <c r="H217" s="7">
        <v>4.2599999999999999E-2</v>
      </c>
      <c r="I217" s="7">
        <v>3.4877499466701746E-2</v>
      </c>
      <c r="J217" s="7">
        <v>3.6468974089473014E-2</v>
      </c>
      <c r="K217" s="7">
        <v>3.7479558900325442E-2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1.455370702341172E-2</v>
      </c>
      <c r="G218" s="6" t="s">
        <v>288</v>
      </c>
      <c r="H218" s="7">
        <v>4.2599999999999999E-2</v>
      </c>
      <c r="I218" s="7">
        <v>3.4877499466701746E-2</v>
      </c>
      <c r="J218" s="7">
        <v>3.6468974089473014E-2</v>
      </c>
      <c r="K218" s="7">
        <v>3.7479558900325442E-2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1.4553707023411723E-2</v>
      </c>
      <c r="G219" s="6" t="s">
        <v>289</v>
      </c>
      <c r="H219" s="7">
        <v>4.2599999999999999E-2</v>
      </c>
      <c r="I219" s="7">
        <v>3.4877499466701753E-2</v>
      </c>
      <c r="J219" s="7">
        <v>3.646897408947302E-2</v>
      </c>
      <c r="K219" s="7">
        <v>3.7479558900325449E-2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9.3291360865835216E-3</v>
      </c>
      <c r="G220" s="6" t="s">
        <v>290</v>
      </c>
      <c r="H220" s="7">
        <v>2.5399999999999999E-2</v>
      </c>
      <c r="I220" s="7">
        <v>2.9996638582365485E-2</v>
      </c>
      <c r="J220" s="7">
        <v>3.1397234535099683E-2</v>
      </c>
      <c r="K220" s="7">
        <v>3.2254987963497246E-2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1.1020759811003665E-2</v>
      </c>
      <c r="G221" s="6" t="s">
        <v>291</v>
      </c>
      <c r="H221" s="7">
        <v>3.7099999999999994E-2</v>
      </c>
      <c r="I221" s="7">
        <v>3.1576975066905599E-2</v>
      </c>
      <c r="J221" s="7">
        <v>3.3039374159194161E-2</v>
      </c>
      <c r="K221" s="7">
        <v>3.3946611687917391E-2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1.1957660944817977E-2</v>
      </c>
      <c r="G222" s="6" t="s">
        <v>292</v>
      </c>
      <c r="H222" s="7">
        <v>2.0299999999999999E-2</v>
      </c>
      <c r="I222" s="7">
        <v>3.2452240069872657E-2</v>
      </c>
      <c r="J222" s="7">
        <v>3.3948868660533635E-2</v>
      </c>
      <c r="K222" s="7">
        <v>3.4883512821731702E-2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1.1047166492585267E-2</v>
      </c>
      <c r="G223" s="6" t="s">
        <v>293</v>
      </c>
      <c r="H223" s="7">
        <v>2.0299999999999999E-2</v>
      </c>
      <c r="I223" s="7">
        <v>3.160164452603921E-2</v>
      </c>
      <c r="J223" s="7">
        <v>3.306500838123775E-2</v>
      </c>
      <c r="K223" s="7">
        <v>3.3973018369498988E-2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1" workbookViewId="0">
      <selection activeCell="Q2" sqref="Q2:Q221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2.1281240521888789E-2</v>
      </c>
      <c r="J2" s="9">
        <f>ExitPrices[[#This Row],[2019/20 Exit Revenue Recovery Price]]+ExitPrices[[#This Row],[2019/20 Exit Firm Price]]</f>
        <v>3.8069264999855842E-2</v>
      </c>
      <c r="K2" s="9">
        <v>1.7444563531392638E-2</v>
      </c>
      <c r="L2" s="9">
        <v>1.5700107178253375E-2</v>
      </c>
      <c r="M2" s="9">
        <v>2.2340998325359965E-2</v>
      </c>
      <c r="N2" s="9">
        <f>ExitPrices[[#This Row],[2020/21 Exit Revenue Recovery Price]]+ExitPrices[[#This Row],[2020/21 Exit Firm Price]]</f>
        <v>3.9785561856752603E-2</v>
      </c>
      <c r="O2" s="9">
        <v>1.7970236573598742E-2</v>
      </c>
      <c r="P2" s="9">
        <v>1.6173212916238869E-2</v>
      </c>
      <c r="Q2" s="9">
        <v>2.2925851876913723E-2</v>
      </c>
      <c r="R2" s="9">
        <f>ExitPrices[[#This Row],[2021/22 Exit Revenue Recovery Price]]+ExitPrices[[#This Row],[2021/22 Exit Firm Price]]</f>
        <v>4.0896088450512465E-2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2.1281240521888789E-2</v>
      </c>
      <c r="J3" s="9">
        <f>ExitPrices[[#This Row],[2019/20 Exit Revenue Recovery Price]]+ExitPrices[[#This Row],[2019/20 Exit Firm Price]]</f>
        <v>3.4211296894154163E-2</v>
      </c>
      <c r="K3" s="9">
        <v>1.3435719619452552E-2</v>
      </c>
      <c r="L3" s="9">
        <v>1.2092147657507298E-2</v>
      </c>
      <c r="M3" s="9">
        <v>2.2340998325359965E-2</v>
      </c>
      <c r="N3" s="9">
        <f>ExitPrices[[#This Row],[2020/21 Exit Revenue Recovery Price]]+ExitPrices[[#This Row],[2020/21 Exit Firm Price]]</f>
        <v>3.5776717944812519E-2</v>
      </c>
      <c r="O3" s="9">
        <v>1.3840590489043292E-2</v>
      </c>
      <c r="P3" s="9">
        <v>1.2456531440138963E-2</v>
      </c>
      <c r="Q3" s="9">
        <v>2.2925851876913723E-2</v>
      </c>
      <c r="R3" s="9">
        <f>ExitPrices[[#This Row],[2021/22 Exit Revenue Recovery Price]]+ExitPrices[[#This Row],[2021/22 Exit Firm Price]]</f>
        <v>3.6766442365957011E-2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2.1281240521888789E-2</v>
      </c>
      <c r="J4" s="9">
        <f>ExitPrices[[#This Row],[2019/20 Exit Revenue Recovery Price]]+ExitPrices[[#This Row],[2019/20 Exit Firm Price]]</f>
        <v>3.0975734703298202E-2</v>
      </c>
      <c r="K4" s="9">
        <v>1.0073622413063815E-2</v>
      </c>
      <c r="L4" s="9">
        <v>9.0662601717574325E-3</v>
      </c>
      <c r="M4" s="9">
        <v>2.2340998325359965E-2</v>
      </c>
      <c r="N4" s="9">
        <f>ExitPrices[[#This Row],[2020/21 Exit Revenue Recovery Price]]+ExitPrices[[#This Row],[2020/21 Exit Firm Price]]</f>
        <v>3.2414620738423779E-2</v>
      </c>
      <c r="O4" s="9">
        <v>1.0377180122053286E-2</v>
      </c>
      <c r="P4" s="9">
        <v>9.3394621098479569E-3</v>
      </c>
      <c r="Q4" s="9">
        <v>2.2925851876913723E-2</v>
      </c>
      <c r="R4" s="9">
        <f>ExitPrices[[#This Row],[2021/22 Exit Revenue Recovery Price]]+ExitPrices[[#This Row],[2021/22 Exit Firm Price]]</f>
        <v>3.330303199896701E-2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2.1281240521888789E-2</v>
      </c>
      <c r="J5" s="9">
        <f>ExitPrices[[#This Row],[2019/20 Exit Revenue Recovery Price]]+ExitPrices[[#This Row],[2019/20 Exit Firm Price]]</f>
        <v>3.0975734703298202E-2</v>
      </c>
      <c r="K5" s="9">
        <v>1.0073622413063815E-2</v>
      </c>
      <c r="L5" s="9">
        <v>9.0662601717574325E-3</v>
      </c>
      <c r="M5" s="9">
        <v>2.2340998325359965E-2</v>
      </c>
      <c r="N5" s="9">
        <f>ExitPrices[[#This Row],[2020/21 Exit Revenue Recovery Price]]+ExitPrices[[#This Row],[2020/21 Exit Firm Price]]</f>
        <v>3.2414620738423779E-2</v>
      </c>
      <c r="O5" s="9">
        <v>1.0377180122053286E-2</v>
      </c>
      <c r="P5" s="9">
        <v>9.3394621098479569E-3</v>
      </c>
      <c r="Q5" s="9">
        <v>2.2925851876913723E-2</v>
      </c>
      <c r="R5" s="9">
        <f>ExitPrices[[#This Row],[2021/22 Exit Revenue Recovery Price]]+ExitPrices[[#This Row],[2021/22 Exit Firm Price]]</f>
        <v>3.330303199896701E-2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2.1281240521888789E-2</v>
      </c>
      <c r="J6" s="9">
        <f>ExitPrices[[#This Row],[2019/20 Exit Revenue Recovery Price]]+ExitPrices[[#This Row],[2019/20 Exit Firm Price]]</f>
        <v>3.9351553079727979E-2</v>
      </c>
      <c r="K6" s="9">
        <v>1.8776998798224333E-2</v>
      </c>
      <c r="L6" s="9">
        <v>1.68992989184019E-2</v>
      </c>
      <c r="M6" s="9">
        <v>2.2340998325359965E-2</v>
      </c>
      <c r="N6" s="9">
        <f>ExitPrices[[#This Row],[2020/21 Exit Revenue Recovery Price]]+ExitPrices[[#This Row],[2020/21 Exit Firm Price]]</f>
        <v>4.1117997123584299E-2</v>
      </c>
      <c r="O6" s="9">
        <v>1.9342823335135227E-2</v>
      </c>
      <c r="P6" s="9">
        <v>1.7408541001621706E-2</v>
      </c>
      <c r="Q6" s="9">
        <v>2.2925851876913723E-2</v>
      </c>
      <c r="R6" s="9">
        <f>ExitPrices[[#This Row],[2021/22 Exit Revenue Recovery Price]]+ExitPrices[[#This Row],[2021/22 Exit Firm Price]]</f>
        <v>4.2268675212048953E-2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2.1281240521888789E-2</v>
      </c>
      <c r="J7" s="9">
        <f>ExitPrices[[#This Row],[2019/20 Exit Revenue Recovery Price]]+ExitPrices[[#This Row],[2019/20 Exit Firm Price]]</f>
        <v>3.5212562948870624E-2</v>
      </c>
      <c r="K7" s="9">
        <v>1.4476142769076361E-2</v>
      </c>
      <c r="L7" s="9">
        <v>1.3028528492168725E-2</v>
      </c>
      <c r="M7" s="9">
        <v>2.2340998325359965E-2</v>
      </c>
      <c r="N7" s="9">
        <f>ExitPrices[[#This Row],[2020/21 Exit Revenue Recovery Price]]+ExitPrices[[#This Row],[2020/21 Exit Firm Price]]</f>
        <v>3.6817141094436324E-2</v>
      </c>
      <c r="O7" s="9">
        <v>1.4912365664257207E-2</v>
      </c>
      <c r="P7" s="9">
        <v>1.3421129097831486E-2</v>
      </c>
      <c r="Q7" s="9">
        <v>2.2925851876913723E-2</v>
      </c>
      <c r="R7" s="9">
        <f>ExitPrices[[#This Row],[2021/22 Exit Revenue Recovery Price]]+ExitPrices[[#This Row],[2021/22 Exit Firm Price]]</f>
        <v>3.7838217541170928E-2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2.1281240521888789E-2</v>
      </c>
      <c r="J8" s="9">
        <f>ExitPrices[[#This Row],[2019/20 Exit Revenue Recovery Price]]+ExitPrices[[#This Row],[2019/20 Exit Firm Price]]</f>
        <v>3.1268322852699468E-2</v>
      </c>
      <c r="K8" s="9">
        <v>1.0377652977676202E-2</v>
      </c>
      <c r="L8" s="9">
        <v>9.3398876799085824E-3</v>
      </c>
      <c r="M8" s="9">
        <v>2.2340998325359965E-2</v>
      </c>
      <c r="N8" s="9">
        <f>ExitPrices[[#This Row],[2020/21 Exit Revenue Recovery Price]]+ExitPrices[[#This Row],[2020/21 Exit Firm Price]]</f>
        <v>3.2718651303036167E-2</v>
      </c>
      <c r="O8" s="9">
        <v>1.0690372318685634E-2</v>
      </c>
      <c r="P8" s="9">
        <v>9.6213350868170691E-3</v>
      </c>
      <c r="Q8" s="9">
        <v>2.2925851876913723E-2</v>
      </c>
      <c r="R8" s="9">
        <f>ExitPrices[[#This Row],[2021/22 Exit Revenue Recovery Price]]+ExitPrices[[#This Row],[2021/22 Exit Firm Price]]</f>
        <v>3.3616224195599356E-2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2.1281240521888789E-2</v>
      </c>
      <c r="J9" s="9">
        <f>ExitPrices[[#This Row],[2019/20 Exit Revenue Recovery Price]]+ExitPrices[[#This Row],[2019/20 Exit Firm Price]]</f>
        <v>2.9917561208631024E-2</v>
      </c>
      <c r="K9" s="9">
        <v>8.9740663110826745E-3</v>
      </c>
      <c r="L9" s="9">
        <v>8.0766596799744066E-3</v>
      </c>
      <c r="M9" s="9">
        <v>2.2340998325359965E-2</v>
      </c>
      <c r="N9" s="9">
        <f>ExitPrices[[#This Row],[2020/21 Exit Revenue Recovery Price]]+ExitPrices[[#This Row],[2020/21 Exit Firm Price]]</f>
        <v>3.1315064636442638E-2</v>
      </c>
      <c r="O9" s="9">
        <v>9.2444900869608614E-3</v>
      </c>
      <c r="P9" s="9">
        <v>8.3200410782647751E-3</v>
      </c>
      <c r="Q9" s="9">
        <v>2.2925851876913723E-2</v>
      </c>
      <c r="R9" s="9">
        <f>ExitPrices[[#This Row],[2021/22 Exit Revenue Recovery Price]]+ExitPrices[[#This Row],[2021/22 Exit Firm Price]]</f>
        <v>3.2170341963874582E-2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2.1281240521888789E-2</v>
      </c>
      <c r="J10" s="9">
        <f>ExitPrices[[#This Row],[2019/20 Exit Revenue Recovery Price]]+ExitPrices[[#This Row],[2019/20 Exit Firm Price]]</f>
        <v>3.1411889615454165E-2</v>
      </c>
      <c r="K10" s="9">
        <v>1.0526834289459351E-2</v>
      </c>
      <c r="L10" s="9">
        <v>9.4741508605134164E-3</v>
      </c>
      <c r="M10" s="9">
        <v>2.2340998325359965E-2</v>
      </c>
      <c r="N10" s="9">
        <f>ExitPrices[[#This Row],[2020/21 Exit Revenue Recovery Price]]+ExitPrices[[#This Row],[2020/21 Exit Firm Price]]</f>
        <v>3.286783261481932E-2</v>
      </c>
      <c r="O10" s="9">
        <v>1.0844049047844185E-2</v>
      </c>
      <c r="P10" s="9">
        <v>9.7596441430597668E-3</v>
      </c>
      <c r="Q10" s="9">
        <v>2.2925851876913723E-2</v>
      </c>
      <c r="R10" s="9">
        <f>ExitPrices[[#This Row],[2021/22 Exit Revenue Recovery Price]]+ExitPrices[[#This Row],[2021/22 Exit Firm Price]]</f>
        <v>3.3769900924757908E-2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2.1281240521888789E-2</v>
      </c>
      <c r="J11" s="9">
        <f>ExitPrices[[#This Row],[2019/20 Exit Revenue Recovery Price]]+ExitPrices[[#This Row],[2019/20 Exit Firm Price]]</f>
        <v>3.1411889615454158E-2</v>
      </c>
      <c r="K11" s="9">
        <v>1.0526834289459349E-2</v>
      </c>
      <c r="L11" s="9">
        <v>9.4741508605134146E-3</v>
      </c>
      <c r="M11" s="9">
        <v>2.2340998325359965E-2</v>
      </c>
      <c r="N11" s="9">
        <f>ExitPrices[[#This Row],[2020/21 Exit Revenue Recovery Price]]+ExitPrices[[#This Row],[2020/21 Exit Firm Price]]</f>
        <v>3.2867832614819313E-2</v>
      </c>
      <c r="O11" s="9">
        <v>1.0844049047844185E-2</v>
      </c>
      <c r="P11" s="9">
        <v>9.7596441430597668E-3</v>
      </c>
      <c r="Q11" s="9">
        <v>2.2925851876913723E-2</v>
      </c>
      <c r="R11" s="9">
        <f>ExitPrices[[#This Row],[2021/22 Exit Revenue Recovery Price]]+ExitPrices[[#This Row],[2021/22 Exit Firm Price]]</f>
        <v>3.3769900924757908E-2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2.1281240521888789E-2</v>
      </c>
      <c r="J12" s="9">
        <f>ExitPrices[[#This Row],[2019/20 Exit Revenue Recovery Price]]+ExitPrices[[#This Row],[2019/20 Exit Firm Price]]</f>
        <v>3.095544466996427E-2</v>
      </c>
      <c r="K12" s="9">
        <v>1.0052538885575968E-2</v>
      </c>
      <c r="L12" s="9">
        <v>9.0472849970183716E-3</v>
      </c>
      <c r="M12" s="9">
        <v>2.2340998325359965E-2</v>
      </c>
      <c r="N12" s="9">
        <f>ExitPrices[[#This Row],[2020/21 Exit Revenue Recovery Price]]+ExitPrices[[#This Row],[2020/21 Exit Firm Price]]</f>
        <v>3.2393537210935935E-2</v>
      </c>
      <c r="O12" s="9">
        <v>1.0355461265282763E-2</v>
      </c>
      <c r="P12" s="9">
        <v>9.3199151387544869E-3</v>
      </c>
      <c r="Q12" s="9">
        <v>2.2925851876913723E-2</v>
      </c>
      <c r="R12" s="9">
        <f>ExitPrices[[#This Row],[2021/22 Exit Revenue Recovery Price]]+ExitPrices[[#This Row],[2021/22 Exit Firm Price]]</f>
        <v>3.3281313142196484E-2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1.9095966763894162E-3</v>
      </c>
      <c r="H13" s="9">
        <v>1.7186370087504746E-3</v>
      </c>
      <c r="I13" s="9">
        <v>0</v>
      </c>
      <c r="J13" s="9">
        <f>ExitPrices[[#This Row],[2019/20 Exit Revenue Recovery Price]]+ExitPrices[[#This Row],[2019/20 Exit Firm Price]]</f>
        <v>1.9095966763894162E-3</v>
      </c>
      <c r="K13" s="9">
        <v>1.984276386082881E-3</v>
      </c>
      <c r="L13" s="9">
        <v>1.7858487474745929E-3</v>
      </c>
      <c r="M13" s="9">
        <v>0</v>
      </c>
      <c r="N13" s="9">
        <f>ExitPrices[[#This Row],[2020/21 Exit Revenue Recovery Price]]+ExitPrices[[#This Row],[2020/21 Exit Firm Price]]</f>
        <v>1.984276386082881E-3</v>
      </c>
      <c r="O13" s="9">
        <v>2.0440704074450567E-3</v>
      </c>
      <c r="P13" s="9">
        <v>1.8396633667005511E-3</v>
      </c>
      <c r="Q13" s="9">
        <v>0</v>
      </c>
      <c r="R13" s="9">
        <f>ExitPrices[[#This Row],[2021/22 Exit Revenue Recovery Price]]+ExitPrices[[#This Row],[2021/22 Exit Firm Price]]</f>
        <v>2.0440704074450567E-3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2.1281240521888789E-2</v>
      </c>
      <c r="J14" s="9">
        <f>ExitPrices[[#This Row],[2019/20 Exit Revenue Recovery Price]]+ExitPrices[[#This Row],[2019/20 Exit Firm Price]]</f>
        <v>3.7601130945363062E-2</v>
      </c>
      <c r="K14" s="9">
        <v>1.69581218857109E-2</v>
      </c>
      <c r="L14" s="9">
        <v>1.5262309697139811E-2</v>
      </c>
      <c r="M14" s="9">
        <v>2.2340998325359965E-2</v>
      </c>
      <c r="N14" s="9">
        <f>ExitPrices[[#This Row],[2020/21 Exit Revenue Recovery Price]]+ExitPrices[[#This Row],[2020/21 Exit Firm Price]]</f>
        <v>3.9299120211070862E-2</v>
      </c>
      <c r="O14" s="9">
        <v>1.7469136535387942E-2</v>
      </c>
      <c r="P14" s="9">
        <v>1.5722222881849147E-2</v>
      </c>
      <c r="Q14" s="9">
        <v>2.2925851876913723E-2</v>
      </c>
      <c r="R14" s="9">
        <f>ExitPrices[[#This Row],[2021/22 Exit Revenue Recovery Price]]+ExitPrices[[#This Row],[2021/22 Exit Firm Price]]</f>
        <v>4.0394988412301665E-2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2.1281240521888789E-2</v>
      </c>
      <c r="J15" s="9">
        <f>ExitPrices[[#This Row],[2019/20 Exit Revenue Recovery Price]]+ExitPrices[[#This Row],[2019/20 Exit Firm Price]]</f>
        <v>3.1611565898539876E-2</v>
      </c>
      <c r="K15" s="9">
        <v>1.0734319429272705E-2</v>
      </c>
      <c r="L15" s="9">
        <v>9.6608874863454344E-3</v>
      </c>
      <c r="M15" s="9">
        <v>2.2340998325359965E-2</v>
      </c>
      <c r="N15" s="9">
        <f>ExitPrices[[#This Row],[2020/21 Exit Revenue Recovery Price]]+ExitPrices[[#This Row],[2020/21 Exit Firm Price]]</f>
        <v>3.3075317754632669E-2</v>
      </c>
      <c r="O15" s="9">
        <v>1.1057786527789866E-2</v>
      </c>
      <c r="P15" s="9">
        <v>9.9520078750108786E-3</v>
      </c>
      <c r="Q15" s="9">
        <v>2.2925851876913723E-2</v>
      </c>
      <c r="R15" s="9">
        <f>ExitPrices[[#This Row],[2021/22 Exit Revenue Recovery Price]]+ExitPrices[[#This Row],[2021/22 Exit Firm Price]]</f>
        <v>3.3983638404703587E-2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1.4462455527311519E-3</v>
      </c>
      <c r="H16" s="9">
        <v>1.3016209974580368E-3</v>
      </c>
      <c r="I16" s="9">
        <v>0</v>
      </c>
      <c r="J16" s="9">
        <f>ExitPrices[[#This Row],[2019/20 Exit Revenue Recovery Price]]+ExitPrices[[#This Row],[2019/20 Exit Firm Price]]</f>
        <v>1.4462455527311519E-3</v>
      </c>
      <c r="K16" s="9">
        <v>1.5028047200981785E-3</v>
      </c>
      <c r="L16" s="9">
        <v>1.3525242480883605E-3</v>
      </c>
      <c r="M16" s="9">
        <v>0</v>
      </c>
      <c r="N16" s="9">
        <f>ExitPrices[[#This Row],[2020/21 Exit Revenue Recovery Price]]+ExitPrices[[#This Row],[2020/21 Exit Firm Price]]</f>
        <v>1.5028047200981785E-3</v>
      </c>
      <c r="O16" s="9">
        <v>1.5480901138905812E-3</v>
      </c>
      <c r="P16" s="9">
        <v>1.3932811025015232E-3</v>
      </c>
      <c r="Q16" s="9">
        <v>0</v>
      </c>
      <c r="R16" s="9">
        <f>ExitPrices[[#This Row],[2021/22 Exit Revenue Recovery Price]]+ExitPrices[[#This Row],[2021/22 Exit Firm Price]]</f>
        <v>1.5480901138905812E-3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2.6720620577233897E-2</v>
      </c>
      <c r="J17" s="9">
        <f>ExitPrices[[#This Row],[2019/20 Exit Revenue Recovery Price]]+ExitPrices[[#This Row],[2019/20 Exit Firm Price]]</f>
        <v>3.705094595388498E-2</v>
      </c>
      <c r="K17" s="9">
        <v>1.0734319429272703E-2</v>
      </c>
      <c r="L17" s="9">
        <v>9.6608874863454326E-3</v>
      </c>
      <c r="M17" s="9">
        <v>3.072490815054672E-2</v>
      </c>
      <c r="N17" s="9">
        <f>ExitPrices[[#This Row],[2020/21 Exit Revenue Recovery Price]]+ExitPrices[[#This Row],[2020/21 Exit Firm Price]]</f>
        <v>4.1459227579819423E-2</v>
      </c>
      <c r="O17" s="9">
        <v>1.1057786527789864E-2</v>
      </c>
      <c r="P17" s="9">
        <v>9.9520078750108768E-3</v>
      </c>
      <c r="Q17" s="9">
        <v>3.3481171276065883E-2</v>
      </c>
      <c r="R17" s="9">
        <f>ExitPrices[[#This Row],[2021/22 Exit Revenue Recovery Price]]+ExitPrices[[#This Row],[2021/22 Exit Firm Price]]</f>
        <v>4.453895780385575E-2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2.1281240521888789E-2</v>
      </c>
      <c r="J18" s="9">
        <f>ExitPrices[[#This Row],[2019/20 Exit Revenue Recovery Price]]+ExitPrices[[#This Row],[2019/20 Exit Firm Price]]</f>
        <v>3.1611565898539876E-2</v>
      </c>
      <c r="K18" s="9">
        <v>1.0734319429272703E-2</v>
      </c>
      <c r="L18" s="9">
        <v>9.6608874863454326E-3</v>
      </c>
      <c r="M18" s="9">
        <v>2.2340998325359965E-2</v>
      </c>
      <c r="N18" s="9">
        <f>ExitPrices[[#This Row],[2020/21 Exit Revenue Recovery Price]]+ExitPrices[[#This Row],[2020/21 Exit Firm Price]]</f>
        <v>3.3075317754632669E-2</v>
      </c>
      <c r="O18" s="9">
        <v>1.1057786527789866E-2</v>
      </c>
      <c r="P18" s="9">
        <v>9.9520078750108786E-3</v>
      </c>
      <c r="Q18" s="9">
        <v>2.2925851876913723E-2</v>
      </c>
      <c r="R18" s="9">
        <f>ExitPrices[[#This Row],[2021/22 Exit Revenue Recovery Price]]+ExitPrices[[#This Row],[2021/22 Exit Firm Price]]</f>
        <v>3.3983638404703587E-2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2.6720620577233897E-2</v>
      </c>
      <c r="J19" s="9">
        <f>ExitPrices[[#This Row],[2019/20 Exit Revenue Recovery Price]]+ExitPrices[[#This Row],[2019/20 Exit Firm Price]]</f>
        <v>3.705094595388498E-2</v>
      </c>
      <c r="K19" s="9">
        <v>1.0734319429272703E-2</v>
      </c>
      <c r="L19" s="9">
        <v>9.6608874863454326E-3</v>
      </c>
      <c r="M19" s="9">
        <v>3.072490815054672E-2</v>
      </c>
      <c r="N19" s="9">
        <f>ExitPrices[[#This Row],[2020/21 Exit Revenue Recovery Price]]+ExitPrices[[#This Row],[2020/21 Exit Firm Price]]</f>
        <v>4.1459227579819423E-2</v>
      </c>
      <c r="O19" s="9">
        <v>1.1057786527789864E-2</v>
      </c>
      <c r="P19" s="9">
        <v>9.9520078750108768E-3</v>
      </c>
      <c r="Q19" s="9">
        <v>3.3481171276065883E-2</v>
      </c>
      <c r="R19" s="9">
        <f>ExitPrices[[#This Row],[2021/22 Exit Revenue Recovery Price]]+ExitPrices[[#This Row],[2021/22 Exit Firm Price]]</f>
        <v>4.453895780385575E-2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2.1281240521888789E-2</v>
      </c>
      <c r="J20" s="9">
        <f>ExitPrices[[#This Row],[2019/20 Exit Revenue Recovery Price]]+ExitPrices[[#This Row],[2019/20 Exit Firm Price]]</f>
        <v>3.0841541910678096E-2</v>
      </c>
      <c r="K20" s="9">
        <v>9.9341816647262899E-3</v>
      </c>
      <c r="L20" s="9">
        <v>8.9407634982536614E-3</v>
      </c>
      <c r="M20" s="9">
        <v>2.2340998325359965E-2</v>
      </c>
      <c r="N20" s="9">
        <f>ExitPrices[[#This Row],[2020/21 Exit Revenue Recovery Price]]+ExitPrices[[#This Row],[2020/21 Exit Firm Price]]</f>
        <v>3.2275179990086257E-2</v>
      </c>
      <c r="O20" s="9">
        <v>1.0233537477677825E-2</v>
      </c>
      <c r="P20" s="9">
        <v>9.2101837299100424E-3</v>
      </c>
      <c r="Q20" s="9">
        <v>2.2925851876913723E-2</v>
      </c>
      <c r="R20" s="9">
        <f>ExitPrices[[#This Row],[2021/22 Exit Revenue Recovery Price]]+ExitPrices[[#This Row],[2021/22 Exit Firm Price]]</f>
        <v>3.3159389354591548E-2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2.1281240521888789E-2</v>
      </c>
      <c r="J21" s="9">
        <f>ExitPrices[[#This Row],[2019/20 Exit Revenue Recovery Price]]+ExitPrices[[#This Row],[2019/20 Exit Firm Price]]</f>
        <v>3.7329276473270501E-2</v>
      </c>
      <c r="K21" s="9">
        <v>1.6675635842404501E-2</v>
      </c>
      <c r="L21" s="9">
        <v>1.5008072258164052E-2</v>
      </c>
      <c r="M21" s="9">
        <v>2.2340998325359965E-2</v>
      </c>
      <c r="N21" s="9">
        <f>ExitPrices[[#This Row],[2020/21 Exit Revenue Recovery Price]]+ExitPrices[[#This Row],[2020/21 Exit Firm Price]]</f>
        <v>3.9016634167764463E-2</v>
      </c>
      <c r="O21" s="9">
        <v>1.7178138080894047E-2</v>
      </c>
      <c r="P21" s="9">
        <v>1.5460324272804643E-2</v>
      </c>
      <c r="Q21" s="9">
        <v>2.2925851876913723E-2</v>
      </c>
      <c r="R21" s="9">
        <f>ExitPrices[[#This Row],[2021/22 Exit Revenue Recovery Price]]+ExitPrices[[#This Row],[2021/22 Exit Firm Price]]</f>
        <v>4.010398995780777E-2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2.1281240521888789E-2</v>
      </c>
      <c r="J22" s="9">
        <f>ExitPrices[[#This Row],[2019/20 Exit Revenue Recovery Price]]+ExitPrices[[#This Row],[2019/20 Exit Firm Price]]</f>
        <v>3.3798952602574955E-2</v>
      </c>
      <c r="K22" s="9">
        <v>1.3007249539443972E-2</v>
      </c>
      <c r="L22" s="9">
        <v>1.1706524585499575E-2</v>
      </c>
      <c r="M22" s="9">
        <v>2.2340998325359965E-2</v>
      </c>
      <c r="N22" s="9">
        <f>ExitPrices[[#This Row],[2020/21 Exit Revenue Recovery Price]]+ExitPrices[[#This Row],[2020/21 Exit Firm Price]]</f>
        <v>3.5348247864803936E-2</v>
      </c>
      <c r="O22" s="9">
        <v>1.3399208926896045E-2</v>
      </c>
      <c r="P22" s="9">
        <v>1.2059288034206441E-2</v>
      </c>
      <c r="Q22" s="9">
        <v>2.2925851876913723E-2</v>
      </c>
      <c r="R22" s="9">
        <f>ExitPrices[[#This Row],[2021/22 Exit Revenue Recovery Price]]+ExitPrices[[#This Row],[2021/22 Exit Firm Price]]</f>
        <v>3.6325060803809768E-2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1.5949382201077395E-3</v>
      </c>
      <c r="H23" s="9">
        <v>1.4354443980969655E-3</v>
      </c>
      <c r="I23" s="9">
        <v>0</v>
      </c>
      <c r="J23" s="9">
        <f>ExitPrices[[#This Row],[2019/20 Exit Revenue Recovery Price]]+ExitPrices[[#This Row],[2019/20 Exit Firm Price]]</f>
        <v>1.5949382201077395E-3</v>
      </c>
      <c r="K23" s="9">
        <v>1.6573123982414515E-3</v>
      </c>
      <c r="L23" s="9">
        <v>1.4915811584173065E-3</v>
      </c>
      <c r="M23" s="9">
        <v>0</v>
      </c>
      <c r="N23" s="9">
        <f>ExitPrices[[#This Row],[2020/21 Exit Revenue Recovery Price]]+ExitPrices[[#This Row],[2020/21 Exit Firm Price]]</f>
        <v>1.6573123982414515E-3</v>
      </c>
      <c r="O23" s="9">
        <v>1.7072537136949269E-3</v>
      </c>
      <c r="P23" s="9">
        <v>1.5365283423254342E-3</v>
      </c>
      <c r="Q23" s="9">
        <v>0</v>
      </c>
      <c r="R23" s="9">
        <f>ExitPrices[[#This Row],[2021/22 Exit Revenue Recovery Price]]+ExitPrices[[#This Row],[2021/22 Exit Firm Price]]</f>
        <v>1.7072537136949269E-3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2.1281240521888789E-2</v>
      </c>
      <c r="J24" s="9">
        <f>ExitPrices[[#This Row],[2019/20 Exit Revenue Recovery Price]]+ExitPrices[[#This Row],[2019/20 Exit Firm Price]]</f>
        <v>3.2673656379801214E-2</v>
      </c>
      <c r="K24" s="9">
        <v>1.1837945701724653E-2</v>
      </c>
      <c r="L24" s="9">
        <v>1.0654151131552188E-2</v>
      </c>
      <c r="M24" s="9">
        <v>2.2340998325359965E-2</v>
      </c>
      <c r="N24" s="9">
        <f>ExitPrices[[#This Row],[2020/21 Exit Revenue Recovery Price]]+ExitPrices[[#This Row],[2020/21 Exit Firm Price]]</f>
        <v>3.4178944027084615E-2</v>
      </c>
      <c r="O24" s="9">
        <v>1.2194669383535191E-2</v>
      </c>
      <c r="P24" s="9">
        <v>1.0975202445181673E-2</v>
      </c>
      <c r="Q24" s="9">
        <v>2.2925851876913723E-2</v>
      </c>
      <c r="R24" s="9">
        <f>ExitPrices[[#This Row],[2021/22 Exit Revenue Recovery Price]]+ExitPrices[[#This Row],[2021/22 Exit Firm Price]]</f>
        <v>3.5120521260448914E-2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1.5949382201077395E-3</v>
      </c>
      <c r="H25" s="9">
        <v>1.4354443980969655E-3</v>
      </c>
      <c r="I25" s="9">
        <v>0</v>
      </c>
      <c r="J25" s="9">
        <f>ExitPrices[[#This Row],[2019/20 Exit Revenue Recovery Price]]+ExitPrices[[#This Row],[2019/20 Exit Firm Price]]</f>
        <v>1.5949382201077395E-3</v>
      </c>
      <c r="K25" s="9">
        <v>1.6573123982414515E-3</v>
      </c>
      <c r="L25" s="9">
        <v>1.4915811584173065E-3</v>
      </c>
      <c r="M25" s="9">
        <v>0</v>
      </c>
      <c r="N25" s="9">
        <f>ExitPrices[[#This Row],[2020/21 Exit Revenue Recovery Price]]+ExitPrices[[#This Row],[2020/21 Exit Firm Price]]</f>
        <v>1.6573123982414515E-3</v>
      </c>
      <c r="O25" s="9">
        <v>1.7072537136949269E-3</v>
      </c>
      <c r="P25" s="9">
        <v>1.5365283423254342E-3</v>
      </c>
      <c r="Q25" s="9">
        <v>0</v>
      </c>
      <c r="R25" s="9">
        <f>ExitPrices[[#This Row],[2021/22 Exit Revenue Recovery Price]]+ExitPrices[[#This Row],[2021/22 Exit Firm Price]]</f>
        <v>1.7072537136949269E-3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1.9710851385867983E-3</v>
      </c>
      <c r="H26" s="9">
        <v>1.7739766247281187E-3</v>
      </c>
      <c r="I26" s="9">
        <v>0</v>
      </c>
      <c r="J26" s="9">
        <f>ExitPrices[[#This Row],[2019/20 Exit Revenue Recovery Price]]+ExitPrices[[#This Row],[2019/20 Exit Firm Price]]</f>
        <v>1.9710851385867983E-3</v>
      </c>
      <c r="K26" s="9">
        <v>2.0481695133926269E-3</v>
      </c>
      <c r="L26" s="9">
        <v>1.8433525620533643E-3</v>
      </c>
      <c r="M26" s="9">
        <v>0</v>
      </c>
      <c r="N26" s="9">
        <f>ExitPrices[[#This Row],[2020/21 Exit Revenue Recovery Price]]+ExitPrices[[#This Row],[2020/21 Exit Firm Price]]</f>
        <v>2.0481695133926269E-3</v>
      </c>
      <c r="O26" s="9">
        <v>2.109888884996356E-3</v>
      </c>
      <c r="P26" s="9">
        <v>1.8988999964967203E-3</v>
      </c>
      <c r="Q26" s="9">
        <v>0</v>
      </c>
      <c r="R26" s="9">
        <f>ExitPrices[[#This Row],[2021/22 Exit Revenue Recovery Price]]+ExitPrices[[#This Row],[2021/22 Exit Firm Price]]</f>
        <v>2.109888884996356E-3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2.1281240521888789E-2</v>
      </c>
      <c r="J27" s="9">
        <f>ExitPrices[[#This Row],[2019/20 Exit Revenue Recovery Price]]+ExitPrices[[#This Row],[2019/20 Exit Firm Price]]</f>
        <v>3.5044235101517135E-2</v>
      </c>
      <c r="K27" s="9">
        <v>1.4301232026534005E-2</v>
      </c>
      <c r="L27" s="9">
        <v>1.2871108823880604E-2</v>
      </c>
      <c r="M27" s="9">
        <v>2.2340998325359965E-2</v>
      </c>
      <c r="N27" s="9">
        <f>ExitPrices[[#This Row],[2020/21 Exit Revenue Recovery Price]]+ExitPrices[[#This Row],[2020/21 Exit Firm Price]]</f>
        <v>3.664223035189397E-2</v>
      </c>
      <c r="O27" s="9">
        <v>1.4732184175789831E-2</v>
      </c>
      <c r="P27" s="9">
        <v>1.3258965758210848E-2</v>
      </c>
      <c r="Q27" s="9">
        <v>2.2925851876913723E-2</v>
      </c>
      <c r="R27" s="9">
        <f>ExitPrices[[#This Row],[2021/22 Exit Revenue Recovery Price]]+ExitPrices[[#This Row],[2021/22 Exit Firm Price]]</f>
        <v>3.7658036052703556E-2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2.1281240521888789E-2</v>
      </c>
      <c r="J28" s="9">
        <f>ExitPrices[[#This Row],[2019/20 Exit Revenue Recovery Price]]+ExitPrices[[#This Row],[2019/20 Exit Firm Price]]</f>
        <v>3.160164452603921E-2</v>
      </c>
      <c r="K28" s="9">
        <v>1.0724010055877782E-2</v>
      </c>
      <c r="L28" s="9">
        <v>9.651609050290005E-3</v>
      </c>
      <c r="M28" s="9">
        <v>2.2340998325359965E-2</v>
      </c>
      <c r="N28" s="9">
        <f>ExitPrices[[#This Row],[2020/21 Exit Revenue Recovery Price]]+ExitPrices[[#This Row],[2020/21 Exit Firm Price]]</f>
        <v>3.306500838123775E-2</v>
      </c>
      <c r="O28" s="9">
        <v>1.1047166492585265E-2</v>
      </c>
      <c r="P28" s="9">
        <v>9.9424498433267391E-3</v>
      </c>
      <c r="Q28" s="9">
        <v>2.2925851876913723E-2</v>
      </c>
      <c r="R28" s="9">
        <f>ExitPrices[[#This Row],[2021/22 Exit Revenue Recovery Price]]+ExitPrices[[#This Row],[2021/22 Exit Firm Price]]</f>
        <v>3.3973018369498988E-2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2.1281240521888789E-2</v>
      </c>
      <c r="J29" s="9">
        <f>ExitPrices[[#This Row],[2019/20 Exit Revenue Recovery Price]]+ExitPrices[[#This Row],[2019/20 Exit Firm Price]]</f>
        <v>3.1483824402783772E-2</v>
      </c>
      <c r="K29" s="9">
        <v>1.0601582272423962E-2</v>
      </c>
      <c r="L29" s="9">
        <v>9.5414240451815666E-3</v>
      </c>
      <c r="M29" s="9">
        <v>2.2340998325359965E-2</v>
      </c>
      <c r="N29" s="9">
        <f>ExitPrices[[#This Row],[2020/21 Exit Revenue Recovery Price]]+ExitPrices[[#This Row],[2020/21 Exit Firm Price]]</f>
        <v>3.2942580597783926E-2</v>
      </c>
      <c r="O29" s="9">
        <v>1.0921049480377573E-2</v>
      </c>
      <c r="P29" s="9">
        <v>9.8289445323398155E-3</v>
      </c>
      <c r="Q29" s="9">
        <v>2.2925851876913723E-2</v>
      </c>
      <c r="R29" s="9">
        <f>ExitPrices[[#This Row],[2021/22 Exit Revenue Recovery Price]]+ExitPrices[[#This Row],[2021/22 Exit Firm Price]]</f>
        <v>3.3846901357291292E-2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2.1281240521888789E-2</v>
      </c>
      <c r="J30" s="9">
        <f>ExitPrices[[#This Row],[2019/20 Exit Revenue Recovery Price]]+ExitPrices[[#This Row],[2019/20 Exit Firm Price]]</f>
        <v>3.1483824402783772E-2</v>
      </c>
      <c r="K30" s="9">
        <v>1.0601582272423962E-2</v>
      </c>
      <c r="L30" s="9">
        <v>9.5414240451815666E-3</v>
      </c>
      <c r="M30" s="9">
        <v>2.2340998325359965E-2</v>
      </c>
      <c r="N30" s="9">
        <f>ExitPrices[[#This Row],[2020/21 Exit Revenue Recovery Price]]+ExitPrices[[#This Row],[2020/21 Exit Firm Price]]</f>
        <v>3.2942580597783926E-2</v>
      </c>
      <c r="O30" s="9">
        <v>1.0921049480377573E-2</v>
      </c>
      <c r="P30" s="9">
        <v>9.8289445323398155E-3</v>
      </c>
      <c r="Q30" s="9">
        <v>2.2925851876913723E-2</v>
      </c>
      <c r="R30" s="9">
        <f>ExitPrices[[#This Row],[2021/22 Exit Revenue Recovery Price]]+ExitPrices[[#This Row],[2021/22 Exit Firm Price]]</f>
        <v>3.3846901357291292E-2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2.1281240521888789E-2</v>
      </c>
      <c r="J31" s="9">
        <f>ExitPrices[[#This Row],[2019/20 Exit Revenue Recovery Price]]+ExitPrices[[#This Row],[2019/20 Exit Firm Price]]</f>
        <v>3.0866022853286282E-2</v>
      </c>
      <c r="K31" s="9">
        <v>9.9596199978188651E-3</v>
      </c>
      <c r="L31" s="9">
        <v>8.9636579980369793E-3</v>
      </c>
      <c r="M31" s="9">
        <v>2.2340998325359965E-2</v>
      </c>
      <c r="N31" s="9">
        <f>ExitPrices[[#This Row],[2020/21 Exit Revenue Recovery Price]]+ExitPrices[[#This Row],[2020/21 Exit Firm Price]]</f>
        <v>3.2300618323178834E-2</v>
      </c>
      <c r="O31" s="9">
        <v>1.0259742367406878E-2</v>
      </c>
      <c r="P31" s="9">
        <v>9.2337681306661895E-3</v>
      </c>
      <c r="Q31" s="9">
        <v>2.2925851876913723E-2</v>
      </c>
      <c r="R31" s="9">
        <f>ExitPrices[[#This Row],[2021/22 Exit Revenue Recovery Price]]+ExitPrices[[#This Row],[2021/22 Exit Firm Price]]</f>
        <v>3.3185594244320604E-2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2.1281240521888789E-2</v>
      </c>
      <c r="J32" s="9">
        <f>ExitPrices[[#This Row],[2019/20 Exit Revenue Recovery Price]]+ExitPrices[[#This Row],[2019/20 Exit Firm Price]]</f>
        <v>3.5436948367919281E-2</v>
      </c>
      <c r="K32" s="9">
        <v>1.4709303359427524E-2</v>
      </c>
      <c r="L32" s="9">
        <v>1.3238373023484771E-2</v>
      </c>
      <c r="M32" s="9">
        <v>2.2340998325359965E-2</v>
      </c>
      <c r="N32" s="9">
        <f>ExitPrices[[#This Row],[2020/21 Exit Revenue Recovery Price]]+ExitPrices[[#This Row],[2020/21 Exit Firm Price]]</f>
        <v>3.7050301684787491E-2</v>
      </c>
      <c r="O32" s="9">
        <v>1.5152552296654758E-2</v>
      </c>
      <c r="P32" s="9">
        <v>1.3637297066989282E-2</v>
      </c>
      <c r="Q32" s="9">
        <v>2.2925851876913723E-2</v>
      </c>
      <c r="R32" s="9">
        <f>ExitPrices[[#This Row],[2021/22 Exit Revenue Recovery Price]]+ExitPrices[[#This Row],[2021/22 Exit Firm Price]]</f>
        <v>3.8078404173568482E-2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2.1281240521888789E-2</v>
      </c>
      <c r="J33" s="9">
        <f>ExitPrices[[#This Row],[2019/20 Exit Revenue Recovery Price]]+ExitPrices[[#This Row],[2019/20 Exit Firm Price]]</f>
        <v>3.3208555488534859E-2</v>
      </c>
      <c r="K33" s="9">
        <v>1.2393763421518648E-2</v>
      </c>
      <c r="L33" s="9">
        <v>1.1154387079366784E-2</v>
      </c>
      <c r="M33" s="9">
        <v>2.2340998325359965E-2</v>
      </c>
      <c r="N33" s="9">
        <f>ExitPrices[[#This Row],[2020/21 Exit Revenue Recovery Price]]+ExitPrices[[#This Row],[2020/21 Exit Firm Price]]</f>
        <v>3.4734761746878617E-2</v>
      </c>
      <c r="O33" s="9">
        <v>1.2767236068767639E-2</v>
      </c>
      <c r="P33" s="9">
        <v>1.1490512461890874E-2</v>
      </c>
      <c r="Q33" s="9">
        <v>2.2925851876913723E-2</v>
      </c>
      <c r="R33" s="9">
        <f>ExitPrices[[#This Row],[2021/22 Exit Revenue Recovery Price]]+ExitPrices[[#This Row],[2021/22 Exit Firm Price]]</f>
        <v>3.5693087945681365E-2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2.1281240521888789E-2</v>
      </c>
      <c r="J34" s="9">
        <f>ExitPrices[[#This Row],[2019/20 Exit Revenue Recovery Price]]+ExitPrices[[#This Row],[2019/20 Exit Firm Price]]</f>
        <v>2.9976340903232559E-2</v>
      </c>
      <c r="K34" s="9">
        <v>9.0351447374441615E-3</v>
      </c>
      <c r="L34" s="9">
        <v>8.1316302636997451E-3</v>
      </c>
      <c r="M34" s="9">
        <v>2.2340998325359965E-2</v>
      </c>
      <c r="N34" s="9">
        <f>ExitPrices[[#This Row],[2020/21 Exit Revenue Recovery Price]]+ExitPrices[[#This Row],[2020/21 Exit Firm Price]]</f>
        <v>3.1376143062804125E-2</v>
      </c>
      <c r="O34" s="9">
        <v>9.3074090455971068E-3</v>
      </c>
      <c r="P34" s="9">
        <v>8.3766681410373973E-3</v>
      </c>
      <c r="Q34" s="9">
        <v>2.2925851876913723E-2</v>
      </c>
      <c r="R34" s="9">
        <f>ExitPrices[[#This Row],[2021/22 Exit Revenue Recovery Price]]+ExitPrices[[#This Row],[2021/22 Exit Firm Price]]</f>
        <v>3.2233260922510831E-2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2.1281240521888789E-2</v>
      </c>
      <c r="J35" s="9">
        <f>ExitPrices[[#This Row],[2019/20 Exit Revenue Recovery Price]]+ExitPrices[[#This Row],[2019/20 Exit Firm Price]]</f>
        <v>2.9976340903232559E-2</v>
      </c>
      <c r="K35" s="9">
        <v>9.0351447374441632E-3</v>
      </c>
      <c r="L35" s="9">
        <v>8.1316302636997469E-3</v>
      </c>
      <c r="M35" s="9">
        <v>2.2340998325359965E-2</v>
      </c>
      <c r="N35" s="9">
        <f>ExitPrices[[#This Row],[2020/21 Exit Revenue Recovery Price]]+ExitPrices[[#This Row],[2020/21 Exit Firm Price]]</f>
        <v>3.1376143062804132E-2</v>
      </c>
      <c r="O35" s="9">
        <v>9.3074090455971085E-3</v>
      </c>
      <c r="P35" s="9">
        <v>8.3766681410373973E-3</v>
      </c>
      <c r="Q35" s="9">
        <v>2.2925851876913723E-2</v>
      </c>
      <c r="R35" s="9">
        <f>ExitPrices[[#This Row],[2021/22 Exit Revenue Recovery Price]]+ExitPrices[[#This Row],[2021/22 Exit Firm Price]]</f>
        <v>3.2233260922510831E-2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2.1281240521888789E-2</v>
      </c>
      <c r="J36" s="9">
        <f>ExitPrices[[#This Row],[2019/20 Exit Revenue Recovery Price]]+ExitPrices[[#This Row],[2019/20 Exit Firm Price]]</f>
        <v>2.9976340903232559E-2</v>
      </c>
      <c r="K36" s="9">
        <v>9.0351447374441632E-3</v>
      </c>
      <c r="L36" s="9">
        <v>8.1316302636997469E-3</v>
      </c>
      <c r="M36" s="9">
        <v>2.2340998325359965E-2</v>
      </c>
      <c r="N36" s="9">
        <f>ExitPrices[[#This Row],[2020/21 Exit Revenue Recovery Price]]+ExitPrices[[#This Row],[2020/21 Exit Firm Price]]</f>
        <v>3.1376143062804132E-2</v>
      </c>
      <c r="O36" s="9">
        <v>9.3074090455971085E-3</v>
      </c>
      <c r="P36" s="9">
        <v>8.3766681410373973E-3</v>
      </c>
      <c r="Q36" s="9">
        <v>2.2925851876913723E-2</v>
      </c>
      <c r="R36" s="9">
        <f>ExitPrices[[#This Row],[2021/22 Exit Revenue Recovery Price]]+ExitPrices[[#This Row],[2021/22 Exit Firm Price]]</f>
        <v>3.2233260922510831E-2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2.1281240521888789E-2</v>
      </c>
      <c r="J37" s="9">
        <f>ExitPrices[[#This Row],[2019/20 Exit Revenue Recovery Price]]+ExitPrices[[#This Row],[2019/20 Exit Firm Price]]</f>
        <v>3.5878582945915505E-2</v>
      </c>
      <c r="K37" s="9">
        <v>1.5168209198147611E-2</v>
      </c>
      <c r="L37" s="9">
        <v>1.365138827833285E-2</v>
      </c>
      <c r="M37" s="9">
        <v>2.2340998325359965E-2</v>
      </c>
      <c r="N37" s="9">
        <f>ExitPrices[[#This Row],[2020/21 Exit Revenue Recovery Price]]+ExitPrices[[#This Row],[2020/21 Exit Firm Price]]</f>
        <v>3.7509207523507573E-2</v>
      </c>
      <c r="O37" s="9">
        <v>1.5625286766162427E-2</v>
      </c>
      <c r="P37" s="9">
        <v>1.4062758089546183E-2</v>
      </c>
      <c r="Q37" s="9">
        <v>2.2925851876913723E-2</v>
      </c>
      <c r="R37" s="9">
        <f>ExitPrices[[#This Row],[2021/22 Exit Revenue Recovery Price]]+ExitPrices[[#This Row],[2021/22 Exit Firm Price]]</f>
        <v>3.8551138643076147E-2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2.1281240521888789E-2</v>
      </c>
      <c r="J38" s="9">
        <f>ExitPrices[[#This Row],[2019/20 Exit Revenue Recovery Price]]+ExitPrices[[#This Row],[2019/20 Exit Firm Price]]</f>
        <v>3.5878582945915505E-2</v>
      </c>
      <c r="K38" s="9">
        <v>1.5168209198147615E-2</v>
      </c>
      <c r="L38" s="9">
        <v>1.3651388278332854E-2</v>
      </c>
      <c r="M38" s="9">
        <v>2.2340998325359965E-2</v>
      </c>
      <c r="N38" s="9">
        <f>ExitPrices[[#This Row],[2020/21 Exit Revenue Recovery Price]]+ExitPrices[[#This Row],[2020/21 Exit Firm Price]]</f>
        <v>3.750920752350758E-2</v>
      </c>
      <c r="O38" s="9">
        <v>1.5625286766162427E-2</v>
      </c>
      <c r="P38" s="9">
        <v>1.4062758089546183E-2</v>
      </c>
      <c r="Q38" s="9">
        <v>2.2925851876913723E-2</v>
      </c>
      <c r="R38" s="9">
        <f>ExitPrices[[#This Row],[2021/22 Exit Revenue Recovery Price]]+ExitPrices[[#This Row],[2021/22 Exit Firm Price]]</f>
        <v>3.8551138643076147E-2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2.1281240521888789E-2</v>
      </c>
      <c r="J39" s="9">
        <f>ExitPrices[[#This Row],[2019/20 Exit Revenue Recovery Price]]+ExitPrices[[#This Row],[2019/20 Exit Firm Price]]</f>
        <v>3.1664567247548708E-2</v>
      </c>
      <c r="K39" s="9">
        <v>1.0789393532914117E-2</v>
      </c>
      <c r="L39" s="9">
        <v>9.7104541796227059E-3</v>
      </c>
      <c r="M39" s="9">
        <v>2.2340998325359965E-2</v>
      </c>
      <c r="N39" s="9">
        <f>ExitPrices[[#This Row],[2020/21 Exit Revenue Recovery Price]]+ExitPrices[[#This Row],[2020/21 Exit Firm Price]]</f>
        <v>3.3130391858274086E-2</v>
      </c>
      <c r="O39" s="9">
        <v>1.1114520229939194E-2</v>
      </c>
      <c r="P39" s="9">
        <v>1.0003068206945274E-2</v>
      </c>
      <c r="Q39" s="9">
        <v>2.2925851876913723E-2</v>
      </c>
      <c r="R39" s="9">
        <f>ExitPrices[[#This Row],[2021/22 Exit Revenue Recovery Price]]+ExitPrices[[#This Row],[2021/22 Exit Firm Price]]</f>
        <v>3.4040372106852915E-2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2.1281240521888789E-2</v>
      </c>
      <c r="J40" s="9">
        <f>ExitPrices[[#This Row],[2019/20 Exit Revenue Recovery Price]]+ExitPrices[[#This Row],[2019/20 Exit Firm Price]]</f>
        <v>3.0968977430060163E-2</v>
      </c>
      <c r="K40" s="9">
        <v>1.006660087920468E-2</v>
      </c>
      <c r="L40" s="9">
        <v>9.0599407912842125E-3</v>
      </c>
      <c r="M40" s="9">
        <v>2.2340998325359965E-2</v>
      </c>
      <c r="N40" s="9">
        <f>ExitPrices[[#This Row],[2020/21 Exit Revenue Recovery Price]]+ExitPrices[[#This Row],[2020/21 Exit Firm Price]]</f>
        <v>3.2407599204564645E-2</v>
      </c>
      <c r="O40" s="9">
        <v>1.0369947001870536E-2</v>
      </c>
      <c r="P40" s="9">
        <v>9.3329523016834823E-3</v>
      </c>
      <c r="Q40" s="9">
        <v>2.2925851876913723E-2</v>
      </c>
      <c r="R40" s="9">
        <f>ExitPrices[[#This Row],[2021/22 Exit Revenue Recovery Price]]+ExitPrices[[#This Row],[2021/22 Exit Firm Price]]</f>
        <v>3.3295798878784255E-2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2.1281240521888789E-2</v>
      </c>
      <c r="J41" s="9">
        <f>ExitPrices[[#This Row],[2019/20 Exit Revenue Recovery Price]]+ExitPrices[[#This Row],[2019/20 Exit Firm Price]]</f>
        <v>3.5550184772619786E-2</v>
      </c>
      <c r="K41" s="9">
        <v>1.4826968166174554E-2</v>
      </c>
      <c r="L41" s="9">
        <v>1.33442713495571E-2</v>
      </c>
      <c r="M41" s="9">
        <v>2.2340998325359965E-2</v>
      </c>
      <c r="N41" s="9">
        <f>ExitPrices[[#This Row],[2020/21 Exit Revenue Recovery Price]]+ExitPrices[[#This Row],[2020/21 Exit Firm Price]]</f>
        <v>3.7167966491534518E-2</v>
      </c>
      <c r="O41" s="9">
        <v>1.5273762805007446E-2</v>
      </c>
      <c r="P41" s="9">
        <v>1.3746386524506701E-2</v>
      </c>
      <c r="Q41" s="9">
        <v>2.2925851876913723E-2</v>
      </c>
      <c r="R41" s="9">
        <f>ExitPrices[[#This Row],[2021/22 Exit Revenue Recovery Price]]+ExitPrices[[#This Row],[2021/22 Exit Firm Price]]</f>
        <v>3.8199614681921165E-2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2.1281240521888789E-2</v>
      </c>
      <c r="J42" s="9">
        <f>ExitPrices[[#This Row],[2019/20 Exit Revenue Recovery Price]]+ExitPrices[[#This Row],[2019/20 Exit Firm Price]]</f>
        <v>3.0427897961346477E-2</v>
      </c>
      <c r="K42" s="9">
        <v>9.5043611004924332E-3</v>
      </c>
      <c r="L42" s="9">
        <v>8.5539249904431902E-3</v>
      </c>
      <c r="M42" s="9">
        <v>2.2340998325359965E-2</v>
      </c>
      <c r="N42" s="9">
        <f>ExitPrices[[#This Row],[2020/21 Exit Revenue Recovery Price]]+ExitPrices[[#This Row],[2020/21 Exit Firm Price]]</f>
        <v>3.1845359425852399E-2</v>
      </c>
      <c r="O42" s="9">
        <v>9.7907647359247695E-3</v>
      </c>
      <c r="P42" s="9">
        <v>8.8116882623322929E-3</v>
      </c>
      <c r="Q42" s="9">
        <v>2.2925851876913723E-2</v>
      </c>
      <c r="R42" s="9">
        <f>ExitPrices[[#This Row],[2021/22 Exit Revenue Recovery Price]]+ExitPrices[[#This Row],[2021/22 Exit Firm Price]]</f>
        <v>3.2716616612838492E-2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2.1281240521888789E-2</v>
      </c>
      <c r="J43" s="9">
        <f>ExitPrices[[#This Row],[2019/20 Exit Revenue Recovery Price]]+ExitPrices[[#This Row],[2019/20 Exit Firm Price]]</f>
        <v>3.8543145128307962E-2</v>
      </c>
      <c r="K43" s="9">
        <v>1.7936975966095538E-2</v>
      </c>
      <c r="L43" s="9">
        <v>1.6143278369485984E-2</v>
      </c>
      <c r="M43" s="9">
        <v>2.2340998325359965E-2</v>
      </c>
      <c r="N43" s="9">
        <f>ExitPrices[[#This Row],[2020/21 Exit Revenue Recovery Price]]+ExitPrices[[#This Row],[2020/21 Exit Firm Price]]</f>
        <v>4.0277974291455507E-2</v>
      </c>
      <c r="O43" s="9">
        <v>1.8477487324095817E-2</v>
      </c>
      <c r="P43" s="9">
        <v>1.6629738591686236E-2</v>
      </c>
      <c r="Q43" s="9">
        <v>2.2925851876913723E-2</v>
      </c>
      <c r="R43" s="9">
        <f>ExitPrices[[#This Row],[2021/22 Exit Revenue Recovery Price]]+ExitPrices[[#This Row],[2021/22 Exit Firm Price]]</f>
        <v>4.140333920100954E-2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2.1281240521888789E-2</v>
      </c>
      <c r="J44" s="9">
        <f>ExitPrices[[#This Row],[2019/20 Exit Revenue Recovery Price]]+ExitPrices[[#This Row],[2019/20 Exit Firm Price]]</f>
        <v>3.2935348377016047E-2</v>
      </c>
      <c r="K44" s="9">
        <v>1.2109871840327949E-2</v>
      </c>
      <c r="L44" s="9">
        <v>1.0898884656295153E-2</v>
      </c>
      <c r="M44" s="9">
        <v>2.2340998325359965E-2</v>
      </c>
      <c r="N44" s="9">
        <f>ExitPrices[[#This Row],[2020/21 Exit Revenue Recovery Price]]+ExitPrices[[#This Row],[2020/21 Exit Firm Price]]</f>
        <v>3.4450870165687916E-2</v>
      </c>
      <c r="O44" s="9">
        <v>1.247478972202648E-2</v>
      </c>
      <c r="P44" s="9">
        <v>1.1227310749823834E-2</v>
      </c>
      <c r="Q44" s="9">
        <v>2.2925851876913723E-2</v>
      </c>
      <c r="R44" s="9">
        <f>ExitPrices[[#This Row],[2021/22 Exit Revenue Recovery Price]]+ExitPrices[[#This Row],[2021/22 Exit Firm Price]]</f>
        <v>3.54006415989402E-2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2.1281240521888789E-2</v>
      </c>
      <c r="J45" s="9">
        <f>ExitPrices[[#This Row],[2019/20 Exit Revenue Recovery Price]]+ExitPrices[[#This Row],[2019/20 Exit Firm Price]]</f>
        <v>3.030222978369853E-2</v>
      </c>
      <c r="K45" s="9">
        <v>9.3737783442109472E-3</v>
      </c>
      <c r="L45" s="9">
        <v>8.4364005097898528E-3</v>
      </c>
      <c r="M45" s="9">
        <v>2.2340998325359965E-2</v>
      </c>
      <c r="N45" s="9">
        <f>ExitPrices[[#This Row],[2020/21 Exit Revenue Recovery Price]]+ExitPrices[[#This Row],[2020/21 Exit Firm Price]]</f>
        <v>3.1714776669570913E-2</v>
      </c>
      <c r="O45" s="9">
        <v>9.6562470096091743E-3</v>
      </c>
      <c r="P45" s="9">
        <v>8.6906223086482565E-3</v>
      </c>
      <c r="Q45" s="9">
        <v>2.2925851876913723E-2</v>
      </c>
      <c r="R45" s="9">
        <f>ExitPrices[[#This Row],[2021/22 Exit Revenue Recovery Price]]+ExitPrices[[#This Row],[2021/22 Exit Firm Price]]</f>
        <v>3.2582098886522901E-2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2.1281240521888789E-2</v>
      </c>
      <c r="J46" s="9">
        <f>ExitPrices[[#This Row],[2019/20 Exit Revenue Recovery Price]]+ExitPrices[[#This Row],[2019/20 Exit Firm Price]]</f>
        <v>3.030222978369853E-2</v>
      </c>
      <c r="K46" s="9">
        <v>9.3737783442109472E-3</v>
      </c>
      <c r="L46" s="9">
        <v>8.4364005097898528E-3</v>
      </c>
      <c r="M46" s="9">
        <v>2.2340998325359965E-2</v>
      </c>
      <c r="N46" s="9">
        <f>ExitPrices[[#This Row],[2020/21 Exit Revenue Recovery Price]]+ExitPrices[[#This Row],[2020/21 Exit Firm Price]]</f>
        <v>3.1714776669570913E-2</v>
      </c>
      <c r="O46" s="9">
        <v>9.6562470096091743E-3</v>
      </c>
      <c r="P46" s="9">
        <v>8.6906223086482565E-3</v>
      </c>
      <c r="Q46" s="9">
        <v>2.2925851876913723E-2</v>
      </c>
      <c r="R46" s="9">
        <f>ExitPrices[[#This Row],[2021/22 Exit Revenue Recovery Price]]+ExitPrices[[#This Row],[2021/22 Exit Firm Price]]</f>
        <v>3.2582098886522901E-2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2.1281240521888789E-2</v>
      </c>
      <c r="J47" s="9">
        <f>ExitPrices[[#This Row],[2019/20 Exit Revenue Recovery Price]]+ExitPrices[[#This Row],[2019/20 Exit Firm Price]]</f>
        <v>3.1810714831265338E-2</v>
      </c>
      <c r="K47" s="9">
        <v>1.0941256595328058E-2</v>
      </c>
      <c r="L47" s="9">
        <v>9.8471309357952511E-3</v>
      </c>
      <c r="M47" s="9">
        <v>2.2340998325359965E-2</v>
      </c>
      <c r="N47" s="9">
        <f>ExitPrices[[#This Row],[2020/21 Exit Revenue Recovery Price]]+ExitPrices[[#This Row],[2020/21 Exit Firm Price]]</f>
        <v>3.3282254920688023E-2</v>
      </c>
      <c r="O47" s="9">
        <v>1.1270959521381407E-2</v>
      </c>
      <c r="P47" s="9">
        <v>1.0143863569243265E-2</v>
      </c>
      <c r="Q47" s="9">
        <v>2.2925851876913723E-2</v>
      </c>
      <c r="R47" s="9">
        <f>ExitPrices[[#This Row],[2021/22 Exit Revenue Recovery Price]]+ExitPrices[[#This Row],[2021/22 Exit Firm Price]]</f>
        <v>3.4196811398295127E-2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2.1281240521888789E-2</v>
      </c>
      <c r="J48" s="9">
        <f>ExitPrices[[#This Row],[2019/20 Exit Revenue Recovery Price]]+ExitPrices[[#This Row],[2019/20 Exit Firm Price]]</f>
        <v>3.7958592621343559E-2</v>
      </c>
      <c r="K48" s="9">
        <v>1.7329563023699701E-2</v>
      </c>
      <c r="L48" s="9">
        <v>1.5596606721329731E-2</v>
      </c>
      <c r="M48" s="9">
        <v>2.2340998325359965E-2</v>
      </c>
      <c r="N48" s="9">
        <f>ExitPrices[[#This Row],[2020/21 Exit Revenue Recovery Price]]+ExitPrices[[#This Row],[2020/21 Exit Firm Price]]</f>
        <v>3.9670561349059663E-2</v>
      </c>
      <c r="O48" s="9">
        <v>1.7851770650068634E-2</v>
      </c>
      <c r="P48" s="9">
        <v>1.606659358506177E-2</v>
      </c>
      <c r="Q48" s="9">
        <v>2.2925851876913723E-2</v>
      </c>
      <c r="R48" s="9">
        <f>ExitPrices[[#This Row],[2021/22 Exit Revenue Recovery Price]]+ExitPrices[[#This Row],[2021/22 Exit Firm Price]]</f>
        <v>4.077762252698236E-2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2.1281240521888789E-2</v>
      </c>
      <c r="J49" s="9">
        <f>ExitPrices[[#This Row],[2019/20 Exit Revenue Recovery Price]]+ExitPrices[[#This Row],[2019/20 Exit Firm Price]]</f>
        <v>3.1761305855100411E-2</v>
      </c>
      <c r="K49" s="9">
        <v>1.088991535354816E-2</v>
      </c>
      <c r="L49" s="9">
        <v>9.8009238181933425E-3</v>
      </c>
      <c r="M49" s="9">
        <v>2.2340998325359965E-2</v>
      </c>
      <c r="N49" s="9">
        <f>ExitPrices[[#This Row],[2020/21 Exit Revenue Recovery Price]]+ExitPrices[[#This Row],[2020/21 Exit Firm Price]]</f>
        <v>3.3230913678908125E-2</v>
      </c>
      <c r="O49" s="9">
        <v>1.1218071166845804E-2</v>
      </c>
      <c r="P49" s="9">
        <v>1.0096264050161223E-2</v>
      </c>
      <c r="Q49" s="9">
        <v>2.2925851876913723E-2</v>
      </c>
      <c r="R49" s="9">
        <f>ExitPrices[[#This Row],[2021/22 Exit Revenue Recovery Price]]+ExitPrices[[#This Row],[2021/22 Exit Firm Price]]</f>
        <v>3.414392304375953E-2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1.2715419618310345E-3</v>
      </c>
      <c r="H50" s="9">
        <v>1.1443877656479311E-3</v>
      </c>
      <c r="I50" s="9">
        <v>0</v>
      </c>
      <c r="J50" s="9">
        <f>ExitPrices[[#This Row],[2019/20 Exit Revenue Recovery Price]]+ExitPrices[[#This Row],[2019/20 Exit Firm Price]]</f>
        <v>1.2715419618310345E-3</v>
      </c>
      <c r="K50" s="9">
        <v>1.3212688940920101E-3</v>
      </c>
      <c r="L50" s="9">
        <v>1.1891420046828091E-3</v>
      </c>
      <c r="M50" s="9">
        <v>0</v>
      </c>
      <c r="N50" s="9">
        <f>ExitPrices[[#This Row],[2020/21 Exit Revenue Recovery Price]]+ExitPrices[[#This Row],[2020/21 Exit Firm Price]]</f>
        <v>1.3212688940920101E-3</v>
      </c>
      <c r="O50" s="9">
        <v>1.3610839022393758E-3</v>
      </c>
      <c r="P50" s="9">
        <v>1.2249755120154382E-3</v>
      </c>
      <c r="Q50" s="9">
        <v>0</v>
      </c>
      <c r="R50" s="9">
        <f>ExitPrices[[#This Row],[2021/22 Exit Revenue Recovery Price]]+ExitPrices[[#This Row],[2021/22 Exit Firm Price]]</f>
        <v>1.3610839022393758E-3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2.1281240521888789E-2</v>
      </c>
      <c r="J51" s="9">
        <f>ExitPrices[[#This Row],[2019/20 Exit Revenue Recovery Price]]+ExitPrices[[#This Row],[2019/20 Exit Firm Price]]</f>
        <v>3.8632175101279559E-2</v>
      </c>
      <c r="K51" s="9">
        <v>1.8029487686086143E-2</v>
      </c>
      <c r="L51" s="9">
        <v>1.622653891747753E-2</v>
      </c>
      <c r="M51" s="9">
        <v>2.2340998325359965E-2</v>
      </c>
      <c r="N51" s="9">
        <f>ExitPrices[[#This Row],[2020/21 Exit Revenue Recovery Price]]+ExitPrices[[#This Row],[2020/21 Exit Firm Price]]</f>
        <v>4.0370486011446105E-2</v>
      </c>
      <c r="O51" s="9">
        <v>1.8572786784645232E-2</v>
      </c>
      <c r="P51" s="9">
        <v>1.6715508106180707E-2</v>
      </c>
      <c r="Q51" s="9">
        <v>2.2925851876913723E-2</v>
      </c>
      <c r="R51" s="9">
        <f>ExitPrices[[#This Row],[2021/22 Exit Revenue Recovery Price]]+ExitPrices[[#This Row],[2021/22 Exit Firm Price]]</f>
        <v>4.1498638661558951E-2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2.1281240521888789E-2</v>
      </c>
      <c r="J52" s="9">
        <f>ExitPrices[[#This Row],[2019/20 Exit Revenue Recovery Price]]+ExitPrices[[#This Row],[2019/20 Exit Firm Price]]</f>
        <v>3.3380585940213578E-2</v>
      </c>
      <c r="K52" s="9">
        <v>1.2572521568290597E-2</v>
      </c>
      <c r="L52" s="9">
        <v>1.1315269411461538E-2</v>
      </c>
      <c r="M52" s="9">
        <v>2.2340998325359965E-2</v>
      </c>
      <c r="N52" s="9">
        <f>ExitPrices[[#This Row],[2020/21 Exit Revenue Recovery Price]]+ExitPrices[[#This Row],[2020/21 Exit Firm Price]]</f>
        <v>3.491351989365056E-2</v>
      </c>
      <c r="O52" s="9">
        <v>1.2951380898827115E-2</v>
      </c>
      <c r="P52" s="9">
        <v>1.1656242808944403E-2</v>
      </c>
      <c r="Q52" s="9">
        <v>2.2925851876913723E-2</v>
      </c>
      <c r="R52" s="9">
        <f>ExitPrices[[#This Row],[2021/22 Exit Revenue Recovery Price]]+ExitPrices[[#This Row],[2021/22 Exit Firm Price]]</f>
        <v>3.5877232775740842E-2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2.1281240521888789E-2</v>
      </c>
      <c r="J53" s="9">
        <f>ExitPrices[[#This Row],[2019/20 Exit Revenue Recovery Price]]+ExitPrices[[#This Row],[2019/20 Exit Firm Price]]</f>
        <v>3.5704248411247086E-2</v>
      </c>
      <c r="K53" s="9">
        <v>1.4987056861270203E-2</v>
      </c>
      <c r="L53" s="9">
        <v>1.3488351175143182E-2</v>
      </c>
      <c r="M53" s="9">
        <v>2.2340998325359965E-2</v>
      </c>
      <c r="N53" s="9">
        <f>ExitPrices[[#This Row],[2020/21 Exit Revenue Recovery Price]]+ExitPrices[[#This Row],[2020/21 Exit Firm Price]]</f>
        <v>3.7328055186630169E-2</v>
      </c>
      <c r="O53" s="9">
        <v>1.5438675599669832E-2</v>
      </c>
      <c r="P53" s="9">
        <v>1.3894808039702848E-2</v>
      </c>
      <c r="Q53" s="9">
        <v>2.2925851876913723E-2</v>
      </c>
      <c r="R53" s="9">
        <f>ExitPrices[[#This Row],[2021/22 Exit Revenue Recovery Price]]+ExitPrices[[#This Row],[2021/22 Exit Firm Price]]</f>
        <v>3.8364527476583553E-2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2.1281240521888789E-2</v>
      </c>
      <c r="J54" s="9">
        <f>ExitPrices[[#This Row],[2019/20 Exit Revenue Recovery Price]]+ExitPrices[[#This Row],[2019/20 Exit Firm Price]]</f>
        <v>3.8715617207429054E-2</v>
      </c>
      <c r="K54" s="9">
        <v>1.8116193011291533E-2</v>
      </c>
      <c r="L54" s="9">
        <v>1.630457371016238E-2</v>
      </c>
      <c r="M54" s="9">
        <v>2.2340998325359965E-2</v>
      </c>
      <c r="N54" s="9">
        <f>ExitPrices[[#This Row],[2020/21 Exit Revenue Recovery Price]]+ExitPrices[[#This Row],[2020/21 Exit Firm Price]]</f>
        <v>4.0457191336651502E-2</v>
      </c>
      <c r="O54" s="9">
        <v>1.8662104880986692E-2</v>
      </c>
      <c r="P54" s="9">
        <v>1.6795894392888023E-2</v>
      </c>
      <c r="Q54" s="9">
        <v>2.2925851876913723E-2</v>
      </c>
      <c r="R54" s="9">
        <f>ExitPrices[[#This Row],[2021/22 Exit Revenue Recovery Price]]+ExitPrices[[#This Row],[2021/22 Exit Firm Price]]</f>
        <v>4.1587956757900418E-2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2.1281240521888789E-2</v>
      </c>
      <c r="J55" s="9">
        <f>ExitPrices[[#This Row],[2019/20 Exit Revenue Recovery Price]]+ExitPrices[[#This Row],[2019/20 Exit Firm Price]]</f>
        <v>3.4631467977199216E-2</v>
      </c>
      <c r="K55" s="9">
        <v>1.3872322577820471E-2</v>
      </c>
      <c r="L55" s="9">
        <v>1.2485090320038424E-2</v>
      </c>
      <c r="M55" s="9">
        <v>2.2340998325359965E-2</v>
      </c>
      <c r="N55" s="9">
        <f>ExitPrices[[#This Row],[2020/21 Exit Revenue Recovery Price]]+ExitPrices[[#This Row],[2020/21 Exit Firm Price]]</f>
        <v>3.621332090318044E-2</v>
      </c>
      <c r="O55" s="9">
        <v>1.4290350005037226E-2</v>
      </c>
      <c r="P55" s="9">
        <v>1.2861315004533504E-2</v>
      </c>
      <c r="Q55" s="9">
        <v>2.2925851876913723E-2</v>
      </c>
      <c r="R55" s="9">
        <f>ExitPrices[[#This Row],[2021/22 Exit Revenue Recovery Price]]+ExitPrices[[#This Row],[2021/22 Exit Firm Price]]</f>
        <v>3.7216201881950947E-2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2.1281240521888789E-2</v>
      </c>
      <c r="J56" s="9">
        <f>ExitPrices[[#This Row],[2019/20 Exit Revenue Recovery Price]]+ExitPrices[[#This Row],[2019/20 Exit Firm Price]]</f>
        <v>3.2771996232121903E-2</v>
      </c>
      <c r="K56" s="9">
        <v>1.1940131387939699E-2</v>
      </c>
      <c r="L56" s="9">
        <v>1.0746118249145729E-2</v>
      </c>
      <c r="M56" s="9">
        <v>2.2340998325359965E-2</v>
      </c>
      <c r="N56" s="9">
        <f>ExitPrices[[#This Row],[2020/21 Exit Revenue Recovery Price]]+ExitPrices[[#This Row],[2020/21 Exit Firm Price]]</f>
        <v>3.4281129713299663E-2</v>
      </c>
      <c r="O56" s="9">
        <v>1.2299934324811331E-2</v>
      </c>
      <c r="P56" s="9">
        <v>1.1069940892330196E-2</v>
      </c>
      <c r="Q56" s="9">
        <v>2.2925851876913723E-2</v>
      </c>
      <c r="R56" s="9">
        <f>ExitPrices[[#This Row],[2021/22 Exit Revenue Recovery Price]]+ExitPrices[[#This Row],[2021/22 Exit Firm Price]]</f>
        <v>3.5225786201725055E-2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2.1281240521888789E-2</v>
      </c>
      <c r="J57" s="9">
        <f>ExitPrices[[#This Row],[2019/20 Exit Revenue Recovery Price]]+ExitPrices[[#This Row],[2019/20 Exit Firm Price]]</f>
        <v>3.3901203565295475E-2</v>
      </c>
      <c r="K57" s="9">
        <v>1.3113499290131742E-2</v>
      </c>
      <c r="L57" s="9">
        <v>1.1802149361118569E-2</v>
      </c>
      <c r="M57" s="9">
        <v>2.2340998325359965E-2</v>
      </c>
      <c r="N57" s="9">
        <f>ExitPrices[[#This Row],[2020/21 Exit Revenue Recovery Price]]+ExitPrices[[#This Row],[2020/21 Exit Firm Price]]</f>
        <v>3.5454497615491708E-2</v>
      </c>
      <c r="O57" s="9">
        <v>1.3508660398829359E-2</v>
      </c>
      <c r="P57" s="9">
        <v>1.2157794358946422E-2</v>
      </c>
      <c r="Q57" s="9">
        <v>2.2925851876913723E-2</v>
      </c>
      <c r="R57" s="9">
        <f>ExitPrices[[#This Row],[2021/22 Exit Revenue Recovery Price]]+ExitPrices[[#This Row],[2021/22 Exit Firm Price]]</f>
        <v>3.6434512275743083E-2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2.1281240521888789E-2</v>
      </c>
      <c r="J58" s="9">
        <f>ExitPrices[[#This Row],[2019/20 Exit Revenue Recovery Price]]+ExitPrices[[#This Row],[2019/20 Exit Firm Price]]</f>
        <v>3.1514160241737144E-2</v>
      </c>
      <c r="K58" s="9">
        <v>1.0633104472703971E-2</v>
      </c>
      <c r="L58" s="9">
        <v>9.5697940254335732E-3</v>
      </c>
      <c r="M58" s="9">
        <v>2.2340998325359965E-2</v>
      </c>
      <c r="N58" s="9">
        <f>ExitPrices[[#This Row],[2020/21 Exit Revenue Recovery Price]]+ExitPrices[[#This Row],[2020/21 Exit Firm Price]]</f>
        <v>3.297410279806394E-2</v>
      </c>
      <c r="O58" s="9">
        <v>1.0953521568047334E-2</v>
      </c>
      <c r="P58" s="9">
        <v>9.8581694112426007E-3</v>
      </c>
      <c r="Q58" s="9">
        <v>2.2925851876913723E-2</v>
      </c>
      <c r="R58" s="9">
        <f>ExitPrices[[#This Row],[2021/22 Exit Revenue Recovery Price]]+ExitPrices[[#This Row],[2021/22 Exit Firm Price]]</f>
        <v>3.3879373444961058E-2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2.1281240521888789E-2</v>
      </c>
      <c r="J59" s="9">
        <f>ExitPrices[[#This Row],[2019/20 Exit Revenue Recovery Price]]+ExitPrices[[#This Row],[2019/20 Exit Firm Price]]</f>
        <v>3.554406297113772E-2</v>
      </c>
      <c r="K59" s="9">
        <v>1.4820606955835567E-2</v>
      </c>
      <c r="L59" s="9">
        <v>1.3338546260252011E-2</v>
      </c>
      <c r="M59" s="9">
        <v>2.2340998325359965E-2</v>
      </c>
      <c r="N59" s="9">
        <f>ExitPrices[[#This Row],[2020/21 Exit Revenue Recovery Price]]+ExitPrices[[#This Row],[2020/21 Exit Firm Price]]</f>
        <v>3.7161605281195532E-2</v>
      </c>
      <c r="O59" s="9">
        <v>1.526720990647947E-2</v>
      </c>
      <c r="P59" s="9">
        <v>1.3740488915831524E-2</v>
      </c>
      <c r="Q59" s="9">
        <v>2.2925851876913723E-2</v>
      </c>
      <c r="R59" s="9">
        <f>ExitPrices[[#This Row],[2021/22 Exit Revenue Recovery Price]]+ExitPrices[[#This Row],[2021/22 Exit Firm Price]]</f>
        <v>3.8193061783393191E-2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1.4462455527311519E-3</v>
      </c>
      <c r="H60" s="9">
        <v>1.3016209974580368E-3</v>
      </c>
      <c r="I60" s="9">
        <v>0</v>
      </c>
      <c r="J60" s="9">
        <f>ExitPrices[[#This Row],[2019/20 Exit Revenue Recovery Price]]+ExitPrices[[#This Row],[2019/20 Exit Firm Price]]</f>
        <v>1.4462455527311519E-3</v>
      </c>
      <c r="K60" s="9">
        <v>1.5028047200981785E-3</v>
      </c>
      <c r="L60" s="9">
        <v>1.3525242480883605E-3</v>
      </c>
      <c r="M60" s="9">
        <v>0</v>
      </c>
      <c r="N60" s="9">
        <f>ExitPrices[[#This Row],[2020/21 Exit Revenue Recovery Price]]+ExitPrices[[#This Row],[2020/21 Exit Firm Price]]</f>
        <v>1.5028047200981785E-3</v>
      </c>
      <c r="O60" s="9">
        <v>1.5480901138905812E-3</v>
      </c>
      <c r="P60" s="9">
        <v>1.3932811025015232E-3</v>
      </c>
      <c r="Q60" s="9">
        <v>0</v>
      </c>
      <c r="R60" s="9">
        <f>ExitPrices[[#This Row],[2021/22 Exit Revenue Recovery Price]]+ExitPrices[[#This Row],[2021/22 Exit Firm Price]]</f>
        <v>1.5480901138905812E-3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2.1281240521888789E-2</v>
      </c>
      <c r="J61" s="9">
        <f>ExitPrices[[#This Row],[2019/20 Exit Revenue Recovery Price]]+ExitPrices[[#This Row],[2019/20 Exit Firm Price]]</f>
        <v>3.2936319153148132E-2</v>
      </c>
      <c r="K61" s="9">
        <v>1.2110880581167773E-2</v>
      </c>
      <c r="L61" s="9">
        <v>1.0899792523050995E-2</v>
      </c>
      <c r="M61" s="9">
        <v>2.2340998325359965E-2</v>
      </c>
      <c r="N61" s="9">
        <f>ExitPrices[[#This Row],[2020/21 Exit Revenue Recovery Price]]+ExitPrices[[#This Row],[2020/21 Exit Firm Price]]</f>
        <v>3.445187890652774E-2</v>
      </c>
      <c r="O61" s="9">
        <v>1.2475828860179776E-2</v>
      </c>
      <c r="P61" s="9">
        <v>1.1228245974161799E-2</v>
      </c>
      <c r="Q61" s="9">
        <v>2.2925851876913723E-2</v>
      </c>
      <c r="R61" s="9">
        <f>ExitPrices[[#This Row],[2021/22 Exit Revenue Recovery Price]]+ExitPrices[[#This Row],[2021/22 Exit Firm Price]]</f>
        <v>3.5401680737093502E-2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2.1281240521888789E-2</v>
      </c>
      <c r="J62" s="9">
        <f>ExitPrices[[#This Row],[2019/20 Exit Revenue Recovery Price]]+ExitPrices[[#This Row],[2019/20 Exit Firm Price]]</f>
        <v>3.4171620120673332E-2</v>
      </c>
      <c r="K62" s="9">
        <v>1.3394491183276786E-2</v>
      </c>
      <c r="L62" s="9">
        <v>1.2055042064949107E-2</v>
      </c>
      <c r="M62" s="9">
        <v>2.2340998325359965E-2</v>
      </c>
      <c r="N62" s="9">
        <f>ExitPrices[[#This Row],[2020/21 Exit Revenue Recovery Price]]+ExitPrices[[#This Row],[2020/21 Exit Firm Price]]</f>
        <v>3.5735489508636753E-2</v>
      </c>
      <c r="O62" s="9">
        <v>1.3798119678563868E-2</v>
      </c>
      <c r="P62" s="9">
        <v>1.2418307710707481E-2</v>
      </c>
      <c r="Q62" s="9">
        <v>2.2925851876913723E-2</v>
      </c>
      <c r="R62" s="9">
        <f>ExitPrices[[#This Row],[2021/22 Exit Revenue Recovery Price]]+ExitPrices[[#This Row],[2021/22 Exit Firm Price]]</f>
        <v>3.6723971555477589E-2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2.1281240521888789E-2</v>
      </c>
      <c r="J63" s="9">
        <f>ExitPrices[[#This Row],[2019/20 Exit Revenue Recovery Price]]+ExitPrices[[#This Row],[2019/20 Exit Firm Price]]</f>
        <v>3.4803736186530869E-2</v>
      </c>
      <c r="K63" s="9">
        <v>1.4051327780372403E-2</v>
      </c>
      <c r="L63" s="9">
        <v>1.2646195002335164E-2</v>
      </c>
      <c r="M63" s="9">
        <v>2.2340998325359965E-2</v>
      </c>
      <c r="N63" s="9">
        <f>ExitPrices[[#This Row],[2020/21 Exit Revenue Recovery Price]]+ExitPrices[[#This Row],[2020/21 Exit Firm Price]]</f>
        <v>3.639232610573237E-2</v>
      </c>
      <c r="O63" s="9">
        <v>1.447474933563523E-2</v>
      </c>
      <c r="P63" s="9">
        <v>1.3027274402071708E-2</v>
      </c>
      <c r="Q63" s="9">
        <v>2.2925851876913723E-2</v>
      </c>
      <c r="R63" s="9">
        <f>ExitPrices[[#This Row],[2021/22 Exit Revenue Recovery Price]]+ExitPrices[[#This Row],[2021/22 Exit Firm Price]]</f>
        <v>3.7400601212548956E-2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2.1281240521888789E-2</v>
      </c>
      <c r="J64" s="9">
        <f>ExitPrices[[#This Row],[2019/20 Exit Revenue Recovery Price]]+ExitPrices[[#This Row],[2019/20 Exit Firm Price]]</f>
        <v>3.0960646629622696E-2</v>
      </c>
      <c r="K64" s="9">
        <v>1.0057944281301249E-2</v>
      </c>
      <c r="L64" s="9">
        <v>9.0521498531711247E-3</v>
      </c>
      <c r="M64" s="9">
        <v>2.2340998325359965E-2</v>
      </c>
      <c r="N64" s="9">
        <f>ExitPrices[[#This Row],[2020/21 Exit Revenue Recovery Price]]+ExitPrices[[#This Row],[2020/21 Exit Firm Price]]</f>
        <v>3.2398942606661214E-2</v>
      </c>
      <c r="O64" s="9">
        <v>1.0361029546758103E-2</v>
      </c>
      <c r="P64" s="9">
        <v>9.3249265920822937E-3</v>
      </c>
      <c r="Q64" s="9">
        <v>2.2925851876913723E-2</v>
      </c>
      <c r="R64" s="9">
        <f>ExitPrices[[#This Row],[2021/22 Exit Revenue Recovery Price]]+ExitPrices[[#This Row],[2021/22 Exit Firm Price]]</f>
        <v>3.3286881423671824E-2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2.1281240521888789E-2</v>
      </c>
      <c r="J65" s="9">
        <f>ExitPrices[[#This Row],[2019/20 Exit Revenue Recovery Price]]+ExitPrices[[#This Row],[2019/20 Exit Firm Price]]</f>
        <v>3.1102840726244196E-2</v>
      </c>
      <c r="K65" s="9">
        <v>1.0205699245297057E-2</v>
      </c>
      <c r="L65" s="9">
        <v>9.1851293207673504E-3</v>
      </c>
      <c r="M65" s="9">
        <v>2.2340998325359965E-2</v>
      </c>
      <c r="N65" s="9">
        <f>ExitPrices[[#This Row],[2020/21 Exit Revenue Recovery Price]]+ExitPrices[[#This Row],[2020/21 Exit Firm Price]]</f>
        <v>3.2546697570657021E-2</v>
      </c>
      <c r="O65" s="9">
        <v>1.0513236946682441E-2</v>
      </c>
      <c r="P65" s="9">
        <v>9.4619132520141966E-3</v>
      </c>
      <c r="Q65" s="9">
        <v>2.2925851876913723E-2</v>
      </c>
      <c r="R65" s="9">
        <f>ExitPrices[[#This Row],[2021/22 Exit Revenue Recovery Price]]+ExitPrices[[#This Row],[2021/22 Exit Firm Price]]</f>
        <v>3.3439088823596162E-2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2.1281240521888789E-2</v>
      </c>
      <c r="J66" s="9">
        <f>ExitPrices[[#This Row],[2019/20 Exit Revenue Recovery Price]]+ExitPrices[[#This Row],[2019/20 Exit Firm Price]]</f>
        <v>3.5850732095727797E-2</v>
      </c>
      <c r="K66" s="9">
        <v>1.51392691685366E-2</v>
      </c>
      <c r="L66" s="9">
        <v>1.3625342251682939E-2</v>
      </c>
      <c r="M66" s="9">
        <v>2.2340998325359965E-2</v>
      </c>
      <c r="N66" s="9">
        <f>ExitPrices[[#This Row],[2020/21 Exit Revenue Recovery Price]]+ExitPrices[[#This Row],[2020/21 Exit Firm Price]]</f>
        <v>3.7480267493896567E-2</v>
      </c>
      <c r="O66" s="9">
        <v>1.5595474660080148E-2</v>
      </c>
      <c r="P66" s="9">
        <v>1.4035927194072133E-2</v>
      </c>
      <c r="Q66" s="9">
        <v>2.2925851876913723E-2</v>
      </c>
      <c r="R66" s="9">
        <f>ExitPrices[[#This Row],[2021/22 Exit Revenue Recovery Price]]+ExitPrices[[#This Row],[2021/22 Exit Firm Price]]</f>
        <v>3.8521326536993875E-2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2.1281240521888789E-2</v>
      </c>
      <c r="J67" s="9">
        <f>ExitPrices[[#This Row],[2019/20 Exit Revenue Recovery Price]]+ExitPrices[[#This Row],[2019/20 Exit Firm Price]]</f>
        <v>3.5829401600732107E-2</v>
      </c>
      <c r="K67" s="9">
        <v>1.5117104489446646E-2</v>
      </c>
      <c r="L67" s="9">
        <v>1.3605394040501982E-2</v>
      </c>
      <c r="M67" s="9">
        <v>2.2340998325359965E-2</v>
      </c>
      <c r="N67" s="9">
        <f>ExitPrices[[#This Row],[2020/21 Exit Revenue Recovery Price]]+ExitPrices[[#This Row],[2020/21 Exit Firm Price]]</f>
        <v>3.7458102814806611E-2</v>
      </c>
      <c r="O67" s="9">
        <v>1.5572642072374097E-2</v>
      </c>
      <c r="P67" s="9">
        <v>1.4015377865136687E-2</v>
      </c>
      <c r="Q67" s="9">
        <v>2.2925851876913723E-2</v>
      </c>
      <c r="R67" s="9">
        <f>ExitPrices[[#This Row],[2021/22 Exit Revenue Recovery Price]]+ExitPrices[[#This Row],[2021/22 Exit Firm Price]]</f>
        <v>3.8498493949287824E-2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1.9197879488568742E-3</v>
      </c>
      <c r="H68" s="9">
        <v>1.7278091539711868E-3</v>
      </c>
      <c r="I68" s="9">
        <v>0</v>
      </c>
      <c r="J68" s="9">
        <f>ExitPrices[[#This Row],[2019/20 Exit Revenue Recovery Price]]+ExitPrices[[#This Row],[2019/20 Exit Firm Price]]</f>
        <v>1.9197879488568742E-3</v>
      </c>
      <c r="K68" s="9">
        <v>1.9948662145798336E-3</v>
      </c>
      <c r="L68" s="9">
        <v>1.7953795931218502E-3</v>
      </c>
      <c r="M68" s="9">
        <v>0</v>
      </c>
      <c r="N68" s="9">
        <f>ExitPrices[[#This Row],[2020/21 Exit Revenue Recovery Price]]+ExitPrices[[#This Row],[2020/21 Exit Firm Price]]</f>
        <v>1.9948662145798336E-3</v>
      </c>
      <c r="O68" s="9">
        <v>2.0549793489626597E-3</v>
      </c>
      <c r="P68" s="9">
        <v>1.8494814140663936E-3</v>
      </c>
      <c r="Q68" s="9">
        <v>0</v>
      </c>
      <c r="R68" s="9">
        <f>ExitPrices[[#This Row],[2021/22 Exit Revenue Recovery Price]]+ExitPrices[[#This Row],[2021/22 Exit Firm Price]]</f>
        <v>2.0549793489626597E-3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2.1281240521888789E-2</v>
      </c>
      <c r="J69" s="9">
        <f>ExitPrices[[#This Row],[2019/20 Exit Revenue Recovery Price]]+ExitPrices[[#This Row],[2019/20 Exit Firm Price]]</f>
        <v>3.0023961779133336E-2</v>
      </c>
      <c r="K69" s="9">
        <v>9.0846279506811862E-3</v>
      </c>
      <c r="L69" s="9">
        <v>8.1761651556130684E-3</v>
      </c>
      <c r="M69" s="9">
        <v>2.2340998325359965E-2</v>
      </c>
      <c r="N69" s="9">
        <f>ExitPrices[[#This Row],[2020/21 Exit Revenue Recovery Price]]+ExitPrices[[#This Row],[2020/21 Exit Firm Price]]</f>
        <v>3.1425626276041153E-2</v>
      </c>
      <c r="O69" s="9">
        <v>9.3583833819105931E-3</v>
      </c>
      <c r="P69" s="9">
        <v>8.4225450437195332E-3</v>
      </c>
      <c r="Q69" s="9">
        <v>2.2925851876913723E-2</v>
      </c>
      <c r="R69" s="9">
        <f>ExitPrices[[#This Row],[2021/22 Exit Revenue Recovery Price]]+ExitPrices[[#This Row],[2021/22 Exit Firm Price]]</f>
        <v>3.2284235258824318E-2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2.1281240521888789E-2</v>
      </c>
      <c r="J70" s="9">
        <f>ExitPrices[[#This Row],[2019/20 Exit Revenue Recovery Price]]+ExitPrices[[#This Row],[2019/20 Exit Firm Price]]</f>
        <v>3.0023961779133336E-2</v>
      </c>
      <c r="K70" s="9">
        <v>9.0846279506811862E-3</v>
      </c>
      <c r="L70" s="9">
        <v>8.1761651556130684E-3</v>
      </c>
      <c r="M70" s="9">
        <v>2.2340998325359965E-2</v>
      </c>
      <c r="N70" s="9">
        <f>ExitPrices[[#This Row],[2020/21 Exit Revenue Recovery Price]]+ExitPrices[[#This Row],[2020/21 Exit Firm Price]]</f>
        <v>3.1425626276041153E-2</v>
      </c>
      <c r="O70" s="9">
        <v>9.3583833819105913E-3</v>
      </c>
      <c r="P70" s="9">
        <v>8.4225450437195332E-3</v>
      </c>
      <c r="Q70" s="9">
        <v>2.2925851876913723E-2</v>
      </c>
      <c r="R70" s="9">
        <f>ExitPrices[[#This Row],[2021/22 Exit Revenue Recovery Price]]+ExitPrices[[#This Row],[2021/22 Exit Firm Price]]</f>
        <v>3.2284235258824318E-2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2.1281240521888789E-2</v>
      </c>
      <c r="J71" s="9">
        <f>ExitPrices[[#This Row],[2019/20 Exit Revenue Recovery Price]]+ExitPrices[[#This Row],[2019/20 Exit Firm Price]]</f>
        <v>3.3568318506001373E-2</v>
      </c>
      <c r="K71" s="9">
        <v>1.2767595900895642E-2</v>
      </c>
      <c r="L71" s="9">
        <v>1.1490836310806078E-2</v>
      </c>
      <c r="M71" s="9">
        <v>2.2340998325359965E-2</v>
      </c>
      <c r="N71" s="9">
        <f>ExitPrices[[#This Row],[2020/21 Exit Revenue Recovery Price]]+ExitPrices[[#This Row],[2020/21 Exit Firm Price]]</f>
        <v>3.5108594226255604E-2</v>
      </c>
      <c r="O71" s="9">
        <v>1.3152333585321167E-2</v>
      </c>
      <c r="P71" s="9">
        <v>1.1837100226789051E-2</v>
      </c>
      <c r="Q71" s="9">
        <v>2.2925851876913723E-2</v>
      </c>
      <c r="R71" s="9">
        <f>ExitPrices[[#This Row],[2021/22 Exit Revenue Recovery Price]]+ExitPrices[[#This Row],[2021/22 Exit Firm Price]]</f>
        <v>3.6078185462234888E-2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2.1281240521888789E-2</v>
      </c>
      <c r="J72" s="9">
        <f>ExitPrices[[#This Row],[2019/20 Exit Revenue Recovery Price]]+ExitPrices[[#This Row],[2019/20 Exit Firm Price]]</f>
        <v>3.257904975321356E-2</v>
      </c>
      <c r="K72" s="9">
        <v>1.1739639238676242E-2</v>
      </c>
      <c r="L72" s="9">
        <v>1.0565675314808618E-2</v>
      </c>
      <c r="M72" s="9">
        <v>2.2340998325359965E-2</v>
      </c>
      <c r="N72" s="9">
        <f>ExitPrices[[#This Row],[2020/21 Exit Revenue Recovery Price]]+ExitPrices[[#This Row],[2020/21 Exit Firm Price]]</f>
        <v>3.4080637564036204E-2</v>
      </c>
      <c r="O72" s="9">
        <v>1.2093400561617432E-2</v>
      </c>
      <c r="P72" s="9">
        <v>1.0884060505455689E-2</v>
      </c>
      <c r="Q72" s="9">
        <v>2.2925851876913723E-2</v>
      </c>
      <c r="R72" s="9">
        <f>ExitPrices[[#This Row],[2021/22 Exit Revenue Recovery Price]]+ExitPrices[[#This Row],[2021/22 Exit Firm Price]]</f>
        <v>3.5019252438531157E-2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2.1281240521888789E-2</v>
      </c>
      <c r="J73" s="9">
        <f>ExitPrices[[#This Row],[2019/20 Exit Revenue Recovery Price]]+ExitPrices[[#This Row],[2019/20 Exit Firm Price]]</f>
        <v>3.1123574165585213E-2</v>
      </c>
      <c r="K73" s="9">
        <v>1.0227243519329025E-2</v>
      </c>
      <c r="L73" s="9">
        <v>9.2045191673961226E-3</v>
      </c>
      <c r="M73" s="9">
        <v>2.2340998325359965E-2</v>
      </c>
      <c r="N73" s="9">
        <f>ExitPrices[[#This Row],[2020/21 Exit Revenue Recovery Price]]+ExitPrices[[#This Row],[2020/21 Exit Firm Price]]</f>
        <v>3.256824184468899E-2</v>
      </c>
      <c r="O73" s="9">
        <v>1.0535430434095539E-2</v>
      </c>
      <c r="P73" s="9">
        <v>9.4818873906859849E-3</v>
      </c>
      <c r="Q73" s="9">
        <v>2.2925851876913723E-2</v>
      </c>
      <c r="R73" s="9">
        <f>ExitPrices[[#This Row],[2021/22 Exit Revenue Recovery Price]]+ExitPrices[[#This Row],[2021/22 Exit Firm Price]]</f>
        <v>3.3461282311009262E-2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2.1281240521888789E-2</v>
      </c>
      <c r="J74" s="9">
        <f>ExitPrices[[#This Row],[2019/20 Exit Revenue Recovery Price]]+ExitPrices[[#This Row],[2019/20 Exit Firm Price]]</f>
        <v>3.1605109250169988E-2</v>
      </c>
      <c r="K74" s="9">
        <v>1.0727610276993578E-2</v>
      </c>
      <c r="L74" s="9">
        <v>9.654849249294219E-3</v>
      </c>
      <c r="M74" s="9">
        <v>2.2340998325359965E-2</v>
      </c>
      <c r="N74" s="9">
        <f>ExitPrices[[#This Row],[2020/21 Exit Revenue Recovery Price]]+ExitPrices[[#This Row],[2020/21 Exit Firm Price]]</f>
        <v>3.3068608602353541E-2</v>
      </c>
      <c r="O74" s="9">
        <v>1.1050875202467952E-2</v>
      </c>
      <c r="P74" s="9">
        <v>9.9457876822211574E-3</v>
      </c>
      <c r="Q74" s="9">
        <v>2.2925851876913723E-2</v>
      </c>
      <c r="R74" s="9">
        <f>ExitPrices[[#This Row],[2021/22 Exit Revenue Recovery Price]]+ExitPrices[[#This Row],[2021/22 Exit Firm Price]]</f>
        <v>3.3976727079381673E-2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2.1281240521888789E-2</v>
      </c>
      <c r="J75" s="9">
        <f>ExitPrices[[#This Row],[2019/20 Exit Revenue Recovery Price]]+ExitPrices[[#This Row],[2019/20 Exit Firm Price]]</f>
        <v>3.335261674234432E-2</v>
      </c>
      <c r="K75" s="9">
        <v>1.2543458562706309E-2</v>
      </c>
      <c r="L75" s="9">
        <v>1.1289112706435678E-2</v>
      </c>
      <c r="M75" s="9">
        <v>2.2340998325359965E-2</v>
      </c>
      <c r="N75" s="9">
        <f>ExitPrices[[#This Row],[2020/21 Exit Revenue Recovery Price]]+ExitPrices[[#This Row],[2020/21 Exit Firm Price]]</f>
        <v>3.4884456888066274E-2</v>
      </c>
      <c r="O75" s="9">
        <v>1.2921442111023704E-2</v>
      </c>
      <c r="P75" s="9">
        <v>1.1629297899921334E-2</v>
      </c>
      <c r="Q75" s="9">
        <v>2.2925851876913723E-2</v>
      </c>
      <c r="R75" s="9">
        <f>ExitPrices[[#This Row],[2021/22 Exit Revenue Recovery Price]]+ExitPrices[[#This Row],[2021/22 Exit Firm Price]]</f>
        <v>3.5847293987937429E-2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2.1281240521888789E-2</v>
      </c>
      <c r="J76" s="9">
        <f>ExitPrices[[#This Row],[2019/20 Exit Revenue Recovery Price]]+ExitPrices[[#This Row],[2019/20 Exit Firm Price]]</f>
        <v>3.199930200832355E-2</v>
      </c>
      <c r="K76" s="9">
        <v>1.1137218960984342E-2</v>
      </c>
      <c r="L76" s="9">
        <v>1.0023497064885907E-2</v>
      </c>
      <c r="M76" s="9">
        <v>2.2340998325359965E-2</v>
      </c>
      <c r="N76" s="9">
        <f>ExitPrices[[#This Row],[2020/21 Exit Revenue Recovery Price]]+ExitPrices[[#This Row],[2020/21 Exit Firm Price]]</f>
        <v>3.3478217286344307E-2</v>
      </c>
      <c r="O76" s="9">
        <v>1.1472827000841599E-2</v>
      </c>
      <c r="P76" s="9">
        <v>1.0325544300757439E-2</v>
      </c>
      <c r="Q76" s="9">
        <v>2.2925851876913723E-2</v>
      </c>
      <c r="R76" s="9">
        <f>ExitPrices[[#This Row],[2021/22 Exit Revenue Recovery Price]]+ExitPrices[[#This Row],[2021/22 Exit Firm Price]]</f>
        <v>3.4398678877755322E-2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2.1281240521888789E-2</v>
      </c>
      <c r="J77" s="9">
        <f>ExitPrices[[#This Row],[2019/20 Exit Revenue Recovery Price]]+ExitPrices[[#This Row],[2019/20 Exit Firm Price]]</f>
        <v>3.454458138418643E-2</v>
      </c>
      <c r="K77" s="9">
        <v>1.3782038060197387E-2</v>
      </c>
      <c r="L77" s="9">
        <v>1.2403834254177648E-2</v>
      </c>
      <c r="M77" s="9">
        <v>2.2340998325359965E-2</v>
      </c>
      <c r="N77" s="9">
        <f>ExitPrices[[#This Row],[2020/21 Exit Revenue Recovery Price]]+ExitPrices[[#This Row],[2020/21 Exit Firm Price]]</f>
        <v>3.6123036385557354E-2</v>
      </c>
      <c r="O77" s="9">
        <v>1.4197344861188236E-2</v>
      </c>
      <c r="P77" s="9">
        <v>1.2777610375069413E-2</v>
      </c>
      <c r="Q77" s="9">
        <v>2.2925851876913723E-2</v>
      </c>
      <c r="R77" s="9">
        <f>ExitPrices[[#This Row],[2021/22 Exit Revenue Recovery Price]]+ExitPrices[[#This Row],[2021/22 Exit Firm Price]]</f>
        <v>3.7123196738101959E-2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2.1281240521888789E-2</v>
      </c>
      <c r="J78" s="9">
        <f>ExitPrices[[#This Row],[2019/20 Exit Revenue Recovery Price]]+ExitPrices[[#This Row],[2019/20 Exit Firm Price]]</f>
        <v>3.454458138418643E-2</v>
      </c>
      <c r="K78" s="9">
        <v>1.3782038060197387E-2</v>
      </c>
      <c r="L78" s="9">
        <v>1.2403834254177648E-2</v>
      </c>
      <c r="M78" s="9">
        <v>2.2340998325359965E-2</v>
      </c>
      <c r="N78" s="9">
        <f>ExitPrices[[#This Row],[2020/21 Exit Revenue Recovery Price]]+ExitPrices[[#This Row],[2020/21 Exit Firm Price]]</f>
        <v>3.6123036385557354E-2</v>
      </c>
      <c r="O78" s="9">
        <v>1.4197344861188232E-2</v>
      </c>
      <c r="P78" s="9">
        <v>1.277761037506941E-2</v>
      </c>
      <c r="Q78" s="9">
        <v>2.2925851876913723E-2</v>
      </c>
      <c r="R78" s="9">
        <f>ExitPrices[[#This Row],[2021/22 Exit Revenue Recovery Price]]+ExitPrices[[#This Row],[2021/22 Exit Firm Price]]</f>
        <v>3.7123196738101952E-2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2.1281240521888789E-2</v>
      </c>
      <c r="J79" s="9">
        <f>ExitPrices[[#This Row],[2019/20 Exit Revenue Recovery Price]]+ExitPrices[[#This Row],[2019/20 Exit Firm Price]]</f>
        <v>3.1666414780703728E-2</v>
      </c>
      <c r="K79" s="9">
        <v>1.0791313318624544E-2</v>
      </c>
      <c r="L79" s="9">
        <v>9.712181986762089E-3</v>
      </c>
      <c r="M79" s="9">
        <v>2.2340998325359965E-2</v>
      </c>
      <c r="N79" s="9">
        <f>ExitPrices[[#This Row],[2020/21 Exit Revenue Recovery Price]]+ExitPrices[[#This Row],[2020/21 Exit Firm Price]]</f>
        <v>3.3132311643984509E-2</v>
      </c>
      <c r="O79" s="9">
        <v>1.1116497866314268E-2</v>
      </c>
      <c r="P79" s="9">
        <v>1.0004848079682842E-2</v>
      </c>
      <c r="Q79" s="9">
        <v>2.2925851876913723E-2</v>
      </c>
      <c r="R79" s="9">
        <f>ExitPrices[[#This Row],[2021/22 Exit Revenue Recovery Price]]+ExitPrices[[#This Row],[2021/22 Exit Firm Price]]</f>
        <v>3.4042349743227993E-2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2.1281240521888789E-2</v>
      </c>
      <c r="J80" s="9">
        <f>ExitPrices[[#This Row],[2019/20 Exit Revenue Recovery Price]]+ExitPrices[[#This Row],[2019/20 Exit Firm Price]]</f>
        <v>3.242755259898332E-2</v>
      </c>
      <c r="K80" s="9">
        <v>1.1582217396978123E-2</v>
      </c>
      <c r="L80" s="9">
        <v>1.0423995657280312E-2</v>
      </c>
      <c r="M80" s="9">
        <v>2.2340998325359965E-2</v>
      </c>
      <c r="N80" s="9">
        <f>ExitPrices[[#This Row],[2020/21 Exit Revenue Recovery Price]]+ExitPrices[[#This Row],[2020/21 Exit Firm Price]]</f>
        <v>3.3923215722338085E-2</v>
      </c>
      <c r="O80" s="9">
        <v>1.1931234983093439E-2</v>
      </c>
      <c r="P80" s="9">
        <v>1.0738111484784095E-2</v>
      </c>
      <c r="Q80" s="9">
        <v>2.2925851876913723E-2</v>
      </c>
      <c r="R80" s="9">
        <f>ExitPrices[[#This Row],[2021/22 Exit Revenue Recovery Price]]+ExitPrices[[#This Row],[2021/22 Exit Firm Price]]</f>
        <v>3.4857086860007158E-2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2.1281240521888789E-2</v>
      </c>
      <c r="J81" s="9">
        <f>ExitPrices[[#This Row],[2019/20 Exit Revenue Recovery Price]]+ExitPrices[[#This Row],[2019/20 Exit Firm Price]]</f>
        <v>2.9892824183803922E-2</v>
      </c>
      <c r="K81" s="9">
        <v>8.9483618810146607E-3</v>
      </c>
      <c r="L81" s="9">
        <v>8.0535256929131945E-3</v>
      </c>
      <c r="M81" s="9">
        <v>2.2340998325359965E-2</v>
      </c>
      <c r="N81" s="9">
        <f>ExitPrices[[#This Row],[2020/21 Exit Revenue Recovery Price]]+ExitPrices[[#This Row],[2020/21 Exit Firm Price]]</f>
        <v>3.1289360206374628E-2</v>
      </c>
      <c r="O81" s="9">
        <v>9.2180110817120069E-3</v>
      </c>
      <c r="P81" s="9">
        <v>8.2962099735408058E-3</v>
      </c>
      <c r="Q81" s="9">
        <v>2.2925851876913723E-2</v>
      </c>
      <c r="R81" s="9">
        <f>ExitPrices[[#This Row],[2021/22 Exit Revenue Recovery Price]]+ExitPrices[[#This Row],[2021/22 Exit Firm Price]]</f>
        <v>3.214386295862573E-2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1.2297961839189335E-3</v>
      </c>
      <c r="H82" s="9">
        <v>1.1068165655270402E-3</v>
      </c>
      <c r="I82" s="9">
        <v>0</v>
      </c>
      <c r="J82" s="9">
        <f>ExitPrices[[#This Row],[2019/20 Exit Revenue Recovery Price]]+ExitPrices[[#This Row],[2019/20 Exit Firm Price]]</f>
        <v>1.2297961839189335E-3</v>
      </c>
      <c r="K82" s="9">
        <v>1.2778905397233466E-3</v>
      </c>
      <c r="L82" s="9">
        <v>1.1501014857510121E-3</v>
      </c>
      <c r="M82" s="9">
        <v>0</v>
      </c>
      <c r="N82" s="9">
        <f>ExitPrices[[#This Row],[2020/21 Exit Revenue Recovery Price]]+ExitPrices[[#This Row],[2020/21 Exit Firm Price]]</f>
        <v>1.2778905397233466E-3</v>
      </c>
      <c r="O82" s="9">
        <v>1.316398388109115E-3</v>
      </c>
      <c r="P82" s="9">
        <v>1.1847585492982034E-3</v>
      </c>
      <c r="Q82" s="9">
        <v>0</v>
      </c>
      <c r="R82" s="9">
        <f>ExitPrices[[#This Row],[2021/22 Exit Revenue Recovery Price]]+ExitPrices[[#This Row],[2021/22 Exit Firm Price]]</f>
        <v>1.316398388109115E-3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2.1281240521888789E-2</v>
      </c>
      <c r="J83" s="9">
        <f>ExitPrices[[#This Row],[2019/20 Exit Revenue Recovery Price]]+ExitPrices[[#This Row],[2019/20 Exit Firm Price]]</f>
        <v>3.4407840599076853E-2</v>
      </c>
      <c r="K83" s="9">
        <v>1.363994967354373E-2</v>
      </c>
      <c r="L83" s="9">
        <v>1.2275954706189356E-2</v>
      </c>
      <c r="M83" s="9">
        <v>2.2340998325359965E-2</v>
      </c>
      <c r="N83" s="9">
        <f>ExitPrices[[#This Row],[2020/21 Exit Revenue Recovery Price]]+ExitPrices[[#This Row],[2020/21 Exit Firm Price]]</f>
        <v>3.5980947998903695E-2</v>
      </c>
      <c r="O83" s="9">
        <v>1.4050974794781455E-2</v>
      </c>
      <c r="P83" s="9">
        <v>1.2645877315303309E-2</v>
      </c>
      <c r="Q83" s="9">
        <v>2.2925851876913723E-2</v>
      </c>
      <c r="R83" s="9">
        <f>ExitPrices[[#This Row],[2021/22 Exit Revenue Recovery Price]]+ExitPrices[[#This Row],[2021/22 Exit Firm Price]]</f>
        <v>3.6976826671695176E-2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2.1281240521888789E-2</v>
      </c>
      <c r="J84" s="9">
        <f>ExitPrices[[#This Row],[2019/20 Exit Revenue Recovery Price]]+ExitPrices[[#This Row],[2019/20 Exit Firm Price]]</f>
        <v>3.5563623799800229E-2</v>
      </c>
      <c r="K84" s="9">
        <v>1.484093276122009E-2</v>
      </c>
      <c r="L84" s="9">
        <v>1.335683948509808E-2</v>
      </c>
      <c r="M84" s="9">
        <v>2.2340998325359965E-2</v>
      </c>
      <c r="N84" s="9">
        <f>ExitPrices[[#This Row],[2020/21 Exit Revenue Recovery Price]]+ExitPrices[[#This Row],[2020/21 Exit Firm Price]]</f>
        <v>3.7181931086580057E-2</v>
      </c>
      <c r="O84" s="9">
        <v>1.5288148208011148E-2</v>
      </c>
      <c r="P84" s="9">
        <v>1.3759333387210033E-2</v>
      </c>
      <c r="Q84" s="9">
        <v>2.2925851876913723E-2</v>
      </c>
      <c r="R84" s="9">
        <f>ExitPrices[[#This Row],[2021/22 Exit Revenue Recovery Price]]+ExitPrices[[#This Row],[2021/22 Exit Firm Price]]</f>
        <v>3.8214000084924871E-2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1.999533658907602E-3</v>
      </c>
      <c r="H85" s="9">
        <v>1.799580293016842E-3</v>
      </c>
      <c r="I85" s="9">
        <v>0</v>
      </c>
      <c r="J85" s="9">
        <f>ExitPrices[[#This Row],[2019/20 Exit Revenue Recovery Price]]+ExitPrices[[#This Row],[2019/20 Exit Firm Price]]</f>
        <v>1.999533658907602E-3</v>
      </c>
      <c r="K85" s="9">
        <v>2.077730586570813E-3</v>
      </c>
      <c r="L85" s="9">
        <v>1.8699575279137318E-3</v>
      </c>
      <c r="M85" s="9">
        <v>0</v>
      </c>
      <c r="N85" s="9">
        <f>ExitPrices[[#This Row],[2020/21 Exit Revenue Recovery Price]]+ExitPrices[[#This Row],[2020/21 Exit Firm Price]]</f>
        <v>2.077730586570813E-3</v>
      </c>
      <c r="O85" s="9">
        <v>2.1403407491215613E-3</v>
      </c>
      <c r="P85" s="9">
        <v>1.9263066742094051E-3</v>
      </c>
      <c r="Q85" s="9">
        <v>0</v>
      </c>
      <c r="R85" s="9">
        <f>ExitPrices[[#This Row],[2021/22 Exit Revenue Recovery Price]]+ExitPrices[[#This Row],[2021/22 Exit Firm Price]]</f>
        <v>2.1403407491215613E-3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2.1281240521888789E-2</v>
      </c>
      <c r="J86" s="9">
        <f>ExitPrices[[#This Row],[2019/20 Exit Revenue Recovery Price]]+ExitPrices[[#This Row],[2019/20 Exit Firm Price]]</f>
        <v>2.9947747393843809E-2</v>
      </c>
      <c r="K86" s="9">
        <v>9.0054330050260839E-3</v>
      </c>
      <c r="L86" s="9">
        <v>8.1048897045234766E-3</v>
      </c>
      <c r="M86" s="9">
        <v>2.2340998325359965E-2</v>
      </c>
      <c r="N86" s="9">
        <f>ExitPrices[[#This Row],[2020/21 Exit Revenue Recovery Price]]+ExitPrices[[#This Row],[2020/21 Exit Firm Price]]</f>
        <v>3.1346431330386046E-2</v>
      </c>
      <c r="O86" s="9">
        <v>9.2768019822788705E-3</v>
      </c>
      <c r="P86" s="9">
        <v>8.3491217840509831E-3</v>
      </c>
      <c r="Q86" s="9">
        <v>2.2925851876913723E-2</v>
      </c>
      <c r="R86" s="9">
        <f>ExitPrices[[#This Row],[2021/22 Exit Revenue Recovery Price]]+ExitPrices[[#This Row],[2021/22 Exit Firm Price]]</f>
        <v>3.220265385919259E-2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2.1281240521888789E-2</v>
      </c>
      <c r="J87" s="9">
        <f>ExitPrices[[#This Row],[2019/20 Exit Revenue Recovery Price]]+ExitPrices[[#This Row],[2019/20 Exit Firm Price]]</f>
        <v>2.9982984696190138E-2</v>
      </c>
      <c r="K87" s="9">
        <v>9.0420483530833928E-3</v>
      </c>
      <c r="L87" s="9">
        <v>8.1378435177750542E-3</v>
      </c>
      <c r="M87" s="9">
        <v>2.2340998325359965E-2</v>
      </c>
      <c r="N87" s="9">
        <f>ExitPrices[[#This Row],[2020/21 Exit Revenue Recovery Price]]+ExitPrices[[#This Row],[2020/21 Exit Firm Price]]</f>
        <v>3.1383046678443355E-2</v>
      </c>
      <c r="O87" s="9">
        <v>9.3145206942220164E-3</v>
      </c>
      <c r="P87" s="9">
        <v>8.3830686247998148E-3</v>
      </c>
      <c r="Q87" s="9">
        <v>2.2925851876913723E-2</v>
      </c>
      <c r="R87" s="9">
        <f>ExitPrices[[#This Row],[2021/22 Exit Revenue Recovery Price]]+ExitPrices[[#This Row],[2021/22 Exit Firm Price]]</f>
        <v>3.2240372571135739E-2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2.1281240521888789E-2</v>
      </c>
      <c r="J88" s="9">
        <f>ExitPrices[[#This Row],[2019/20 Exit Revenue Recovery Price]]+ExitPrices[[#This Row],[2019/20 Exit Firm Price]]</f>
        <v>3.5631814346628925E-2</v>
      </c>
      <c r="K88" s="9">
        <v>1.4911790075489246E-2</v>
      </c>
      <c r="L88" s="9">
        <v>1.3420611067940322E-2</v>
      </c>
      <c r="M88" s="9">
        <v>2.2340998325359965E-2</v>
      </c>
      <c r="N88" s="9">
        <f>ExitPrices[[#This Row],[2020/21 Exit Revenue Recovery Price]]+ExitPrices[[#This Row],[2020/21 Exit Firm Price]]</f>
        <v>3.725278840084921E-2</v>
      </c>
      <c r="O88" s="9">
        <v>1.5361140730758716E-2</v>
      </c>
      <c r="P88" s="9">
        <v>1.3825026657682845E-2</v>
      </c>
      <c r="Q88" s="9">
        <v>2.2925851876913723E-2</v>
      </c>
      <c r="R88" s="9">
        <f>ExitPrices[[#This Row],[2021/22 Exit Revenue Recovery Price]]+ExitPrices[[#This Row],[2021/22 Exit Firm Price]]</f>
        <v>3.8286992607672439E-2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2.1281240521888789E-2</v>
      </c>
      <c r="J89" s="9">
        <f>ExitPrices[[#This Row],[2019/20 Exit Revenue Recovery Price]]+ExitPrices[[#This Row],[2019/20 Exit Firm Price]]</f>
        <v>3.4619226951296017E-2</v>
      </c>
      <c r="K89" s="9">
        <v>1.3859602834986046E-2</v>
      </c>
      <c r="L89" s="9">
        <v>1.2473642551487441E-2</v>
      </c>
      <c r="M89" s="9">
        <v>2.2340998325359965E-2</v>
      </c>
      <c r="N89" s="9">
        <f>ExitPrices[[#This Row],[2020/21 Exit Revenue Recovery Price]]+ExitPrices[[#This Row],[2020/21 Exit Firm Price]]</f>
        <v>3.6200601160346013E-2</v>
      </c>
      <c r="O89" s="9">
        <v>1.4277246966518744E-2</v>
      </c>
      <c r="P89" s="9">
        <v>1.2849522269866869E-2</v>
      </c>
      <c r="Q89" s="9">
        <v>2.2925851876913723E-2</v>
      </c>
      <c r="R89" s="9">
        <f>ExitPrices[[#This Row],[2021/22 Exit Revenue Recovery Price]]+ExitPrices[[#This Row],[2021/22 Exit Firm Price]]</f>
        <v>3.7203098843432467E-2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2.1281240521888789E-2</v>
      </c>
      <c r="J90" s="9">
        <f>ExitPrices[[#This Row],[2019/20 Exit Revenue Recovery Price]]+ExitPrices[[#This Row],[2019/20 Exit Firm Price]]</f>
        <v>3.2079249007692739E-2</v>
      </c>
      <c r="K90" s="9">
        <v>1.1220292494232419E-2</v>
      </c>
      <c r="L90" s="9">
        <v>1.0098263244809176E-2</v>
      </c>
      <c r="M90" s="9">
        <v>2.2340998325359965E-2</v>
      </c>
      <c r="N90" s="9">
        <f>ExitPrices[[#This Row],[2020/21 Exit Revenue Recovery Price]]+ExitPrices[[#This Row],[2020/21 Exit Firm Price]]</f>
        <v>3.3561290819592388E-2</v>
      </c>
      <c r="O90" s="9">
        <v>1.1558403865105713E-2</v>
      </c>
      <c r="P90" s="9">
        <v>1.0402563478595141E-2</v>
      </c>
      <c r="Q90" s="9">
        <v>2.2925851876913723E-2</v>
      </c>
      <c r="R90" s="9">
        <f>ExitPrices[[#This Row],[2021/22 Exit Revenue Recovery Price]]+ExitPrices[[#This Row],[2021/22 Exit Firm Price]]</f>
        <v>3.4484255742019437E-2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2.1281240521888789E-2</v>
      </c>
      <c r="J91" s="9">
        <f>ExitPrices[[#This Row],[2019/20 Exit Revenue Recovery Price]]+ExitPrices[[#This Row],[2019/20 Exit Firm Price]]</f>
        <v>3.3485595737165516E-2</v>
      </c>
      <c r="K91" s="9">
        <v>1.2681638044547283E-2</v>
      </c>
      <c r="L91" s="9">
        <v>1.1413474240092553E-2</v>
      </c>
      <c r="M91" s="9">
        <v>2.2340998325359965E-2</v>
      </c>
      <c r="N91" s="9">
        <f>ExitPrices[[#This Row],[2020/21 Exit Revenue Recovery Price]]+ExitPrices[[#This Row],[2020/21 Exit Firm Price]]</f>
        <v>3.5022636369907247E-2</v>
      </c>
      <c r="O91" s="9">
        <v>1.306378548200178E-2</v>
      </c>
      <c r="P91" s="9">
        <v>1.1757406933801602E-2</v>
      </c>
      <c r="Q91" s="9">
        <v>2.2925851876913723E-2</v>
      </c>
      <c r="R91" s="9">
        <f>ExitPrices[[#This Row],[2021/22 Exit Revenue Recovery Price]]+ExitPrices[[#This Row],[2021/22 Exit Firm Price]]</f>
        <v>3.5989637358915499E-2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2.1281240521888789E-2</v>
      </c>
      <c r="J92" s="9">
        <f>ExitPrices[[#This Row],[2019/20 Exit Revenue Recovery Price]]+ExitPrices[[#This Row],[2019/20 Exit Firm Price]]</f>
        <v>3.2771855972175509E-2</v>
      </c>
      <c r="K92" s="9">
        <v>1.193998564276587E-2</v>
      </c>
      <c r="L92" s="9">
        <v>1.0745987078489283E-2</v>
      </c>
      <c r="M92" s="9">
        <v>2.2340998325359965E-2</v>
      </c>
      <c r="N92" s="9">
        <f>ExitPrices[[#This Row],[2020/21 Exit Revenue Recovery Price]]+ExitPrices[[#This Row],[2020/21 Exit Firm Price]]</f>
        <v>3.4280983968125837E-2</v>
      </c>
      <c r="O92" s="9">
        <v>1.2299784187764425E-2</v>
      </c>
      <c r="P92" s="9">
        <v>1.1069805768987981E-2</v>
      </c>
      <c r="Q92" s="9">
        <v>2.2925851876913723E-2</v>
      </c>
      <c r="R92" s="9">
        <f>ExitPrices[[#This Row],[2021/22 Exit Revenue Recovery Price]]+ExitPrices[[#This Row],[2021/22 Exit Firm Price]]</f>
        <v>3.5225636064678149E-2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2.1281240521888789E-2</v>
      </c>
      <c r="J93" s="9">
        <f>ExitPrices[[#This Row],[2019/20 Exit Revenue Recovery Price]]+ExitPrices[[#This Row],[2019/20 Exit Firm Price]]</f>
        <v>3.2895753793568454E-2</v>
      </c>
      <c r="K93" s="9">
        <v>1.2068728808438936E-2</v>
      </c>
      <c r="L93" s="9">
        <v>1.0861855927595043E-2</v>
      </c>
      <c r="M93" s="9">
        <v>2.2340998325359965E-2</v>
      </c>
      <c r="N93" s="9">
        <f>ExitPrices[[#This Row],[2020/21 Exit Revenue Recovery Price]]+ExitPrices[[#This Row],[2020/21 Exit Firm Price]]</f>
        <v>3.4409727133798904E-2</v>
      </c>
      <c r="O93" s="9">
        <v>1.2432406889399556E-2</v>
      </c>
      <c r="P93" s="9">
        <v>1.1189166200459599E-2</v>
      </c>
      <c r="Q93" s="9">
        <v>2.2925851876913723E-2</v>
      </c>
      <c r="R93" s="9">
        <f>ExitPrices[[#This Row],[2021/22 Exit Revenue Recovery Price]]+ExitPrices[[#This Row],[2021/22 Exit Firm Price]]</f>
        <v>3.535825876631328E-2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1.2271140642186873E-3</v>
      </c>
      <c r="H94" s="9">
        <v>1.1044026577968185E-3</v>
      </c>
      <c r="I94" s="9">
        <v>0</v>
      </c>
      <c r="J94" s="9">
        <f>ExitPrices[[#This Row],[2019/20 Exit Revenue Recovery Price]]+ExitPrices[[#This Row],[2019/20 Exit Firm Price]]</f>
        <v>1.2271140642186873E-3</v>
      </c>
      <c r="K94" s="9">
        <v>1.2751035288054656E-3</v>
      </c>
      <c r="L94" s="9">
        <v>1.1475931759249191E-3</v>
      </c>
      <c r="M94" s="9">
        <v>0</v>
      </c>
      <c r="N94" s="9">
        <f>ExitPrices[[#This Row],[2020/21 Exit Revenue Recovery Price]]+ExitPrices[[#This Row],[2020/21 Exit Firm Price]]</f>
        <v>1.2751035288054656E-3</v>
      </c>
      <c r="O94" s="9">
        <v>1.3135273936335354E-3</v>
      </c>
      <c r="P94" s="9">
        <v>1.1821746542701817E-3</v>
      </c>
      <c r="Q94" s="9">
        <v>0</v>
      </c>
      <c r="R94" s="9">
        <f>ExitPrices[[#This Row],[2021/22 Exit Revenue Recovery Price]]+ExitPrices[[#This Row],[2021/22 Exit Firm Price]]</f>
        <v>1.3135273936335354E-3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2.1281240521888789E-2</v>
      </c>
      <c r="J95" s="9">
        <f>ExitPrices[[#This Row],[2019/20 Exit Revenue Recovery Price]]+ExitPrices[[#This Row],[2019/20 Exit Firm Price]]</f>
        <v>3.0046340980593698E-2</v>
      </c>
      <c r="K95" s="9">
        <v>9.1078823486104681E-3</v>
      </c>
      <c r="L95" s="9">
        <v>8.1970941137494216E-3</v>
      </c>
      <c r="M95" s="9">
        <v>2.2340998325359965E-2</v>
      </c>
      <c r="N95" s="9">
        <f>ExitPrices[[#This Row],[2020/21 Exit Revenue Recovery Price]]+ExitPrices[[#This Row],[2020/21 Exit Firm Price]]</f>
        <v>3.1448880673970434E-2</v>
      </c>
      <c r="O95" s="9">
        <v>9.3823385259538226E-3</v>
      </c>
      <c r="P95" s="9">
        <v>8.4441046733584393E-3</v>
      </c>
      <c r="Q95" s="9">
        <v>2.2925851876913723E-2</v>
      </c>
      <c r="R95" s="9">
        <f>ExitPrices[[#This Row],[2021/22 Exit Revenue Recovery Price]]+ExitPrices[[#This Row],[2021/22 Exit Firm Price]]</f>
        <v>3.2308190402867545E-2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1.4343741573022931E-3</v>
      </c>
      <c r="H96" s="9">
        <v>1.2909367415720639E-3</v>
      </c>
      <c r="I96" s="9">
        <v>0</v>
      </c>
      <c r="J96" s="9">
        <f>ExitPrices[[#This Row],[2019/20 Exit Revenue Recovery Price]]+ExitPrices[[#This Row],[2019/20 Exit Firm Price]]</f>
        <v>1.4343741573022931E-3</v>
      </c>
      <c r="K96" s="9">
        <v>1.4904690630923886E-3</v>
      </c>
      <c r="L96" s="9">
        <v>1.3414221567831497E-3</v>
      </c>
      <c r="M96" s="9">
        <v>0</v>
      </c>
      <c r="N96" s="9">
        <f>ExitPrices[[#This Row],[2020/21 Exit Revenue Recovery Price]]+ExitPrices[[#This Row],[2020/21 Exit Firm Price]]</f>
        <v>1.4904690630923886E-3</v>
      </c>
      <c r="O96" s="9">
        <v>1.5353827352114929E-3</v>
      </c>
      <c r="P96" s="9">
        <v>1.3818444616903436E-3</v>
      </c>
      <c r="Q96" s="9">
        <v>0</v>
      </c>
      <c r="R96" s="9">
        <f>ExitPrices[[#This Row],[2021/22 Exit Revenue Recovery Price]]+ExitPrices[[#This Row],[2021/22 Exit Firm Price]]</f>
        <v>1.5353827352114929E-3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1.4343741573022931E-3</v>
      </c>
      <c r="H97" s="9">
        <v>1.2909367415720639E-3</v>
      </c>
      <c r="I97" s="9">
        <v>0</v>
      </c>
      <c r="J97" s="9">
        <f>ExitPrices[[#This Row],[2019/20 Exit Revenue Recovery Price]]+ExitPrices[[#This Row],[2019/20 Exit Firm Price]]</f>
        <v>1.4343741573022931E-3</v>
      </c>
      <c r="K97" s="9">
        <v>1.4904690630923886E-3</v>
      </c>
      <c r="L97" s="9">
        <v>1.3414221567831497E-3</v>
      </c>
      <c r="M97" s="9">
        <v>0</v>
      </c>
      <c r="N97" s="9">
        <f>ExitPrices[[#This Row],[2020/21 Exit Revenue Recovery Price]]+ExitPrices[[#This Row],[2020/21 Exit Firm Price]]</f>
        <v>1.4904690630923886E-3</v>
      </c>
      <c r="O97" s="9">
        <v>1.5353827352114929E-3</v>
      </c>
      <c r="P97" s="9">
        <v>1.3818444616903436E-3</v>
      </c>
      <c r="Q97" s="9">
        <v>0</v>
      </c>
      <c r="R97" s="9">
        <f>ExitPrices[[#This Row],[2021/22 Exit Revenue Recovery Price]]+ExitPrices[[#This Row],[2021/22 Exit Firm Price]]</f>
        <v>1.5353827352114929E-3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1.4448545601398301E-3</v>
      </c>
      <c r="H98" s="9">
        <v>1.3003691041258473E-3</v>
      </c>
      <c r="I98" s="9">
        <v>0</v>
      </c>
      <c r="J98" s="9">
        <f>ExitPrices[[#This Row],[2019/20 Exit Revenue Recovery Price]]+ExitPrices[[#This Row],[2019/20 Exit Firm Price]]</f>
        <v>1.4448545601398301E-3</v>
      </c>
      <c r="K98" s="9">
        <v>1.5013593291492405E-3</v>
      </c>
      <c r="L98" s="9">
        <v>1.3512233962343165E-3</v>
      </c>
      <c r="M98" s="9">
        <v>0</v>
      </c>
      <c r="N98" s="9">
        <f>ExitPrices[[#This Row],[2020/21 Exit Revenue Recovery Price]]+ExitPrices[[#This Row],[2020/21 Exit Firm Price]]</f>
        <v>1.5013593291492405E-3</v>
      </c>
      <c r="O98" s="9">
        <v>1.5466011676497067E-3</v>
      </c>
      <c r="P98" s="9">
        <v>1.3919410508847359E-3</v>
      </c>
      <c r="Q98" s="9">
        <v>0</v>
      </c>
      <c r="R98" s="9">
        <f>ExitPrices[[#This Row],[2021/22 Exit Revenue Recovery Price]]+ExitPrices[[#This Row],[2021/22 Exit Firm Price]]</f>
        <v>1.5466011676497067E-3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2.1281240521888789E-2</v>
      </c>
      <c r="J99" s="9">
        <f>ExitPrices[[#This Row],[2019/20 Exit Revenue Recovery Price]]+ExitPrices[[#This Row],[2019/20 Exit Firm Price]]</f>
        <v>3.1538925830592521E-2</v>
      </c>
      <c r="K99" s="9">
        <v>1.0658838583870353E-2</v>
      </c>
      <c r="L99" s="9">
        <v>9.5929547254833183E-3</v>
      </c>
      <c r="M99" s="9">
        <v>2.2340998325359965E-2</v>
      </c>
      <c r="N99" s="9">
        <f>ExitPrices[[#This Row],[2020/21 Exit Revenue Recovery Price]]+ExitPrices[[#This Row],[2020/21 Exit Firm Price]]</f>
        <v>3.2999836909230321E-2</v>
      </c>
      <c r="O99" s="9">
        <v>1.0980031148802335E-2</v>
      </c>
      <c r="P99" s="9">
        <v>9.8820280339221005E-3</v>
      </c>
      <c r="Q99" s="9">
        <v>2.2925851876913723E-2</v>
      </c>
      <c r="R99" s="9">
        <f>ExitPrices[[#This Row],[2021/22 Exit Revenue Recovery Price]]+ExitPrices[[#This Row],[2021/22 Exit Firm Price]]</f>
        <v>3.3905883025716059E-2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2.1281240521888789E-2</v>
      </c>
      <c r="J100" s="9">
        <f>ExitPrices[[#This Row],[2019/20 Exit Revenue Recovery Price]]+ExitPrices[[#This Row],[2019/20 Exit Firm Price]]</f>
        <v>3.1606616526954678E-2</v>
      </c>
      <c r="K100" s="9">
        <v>1.0729176499729581E-2</v>
      </c>
      <c r="L100" s="9">
        <v>9.6562588497566219E-3</v>
      </c>
      <c r="M100" s="9">
        <v>2.2340998325359965E-2</v>
      </c>
      <c r="N100" s="9">
        <f>ExitPrices[[#This Row],[2020/21 Exit Revenue Recovery Price]]+ExitPrices[[#This Row],[2020/21 Exit Firm Price]]</f>
        <v>3.3070174825089546E-2</v>
      </c>
      <c r="O100" s="9">
        <v>1.1052488621631024E-2</v>
      </c>
      <c r="P100" s="9">
        <v>9.9472397594679209E-3</v>
      </c>
      <c r="Q100" s="9">
        <v>2.2925851876913723E-2</v>
      </c>
      <c r="R100" s="9">
        <f>ExitPrices[[#This Row],[2021/22 Exit Revenue Recovery Price]]+ExitPrices[[#This Row],[2021/22 Exit Firm Price]]</f>
        <v>3.3978340498544743E-2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2.1281240521888789E-2</v>
      </c>
      <c r="J101" s="9">
        <f>ExitPrices[[#This Row],[2019/20 Exit Revenue Recovery Price]]+ExitPrices[[#This Row],[2019/20 Exit Firm Price]]</f>
        <v>3.3798952602574955E-2</v>
      </c>
      <c r="K101" s="9">
        <v>1.3007249539443969E-2</v>
      </c>
      <c r="L101" s="9">
        <v>1.1706524585499572E-2</v>
      </c>
      <c r="M101" s="9">
        <v>2.2340998325359965E-2</v>
      </c>
      <c r="N101" s="9">
        <f>ExitPrices[[#This Row],[2020/21 Exit Revenue Recovery Price]]+ExitPrices[[#This Row],[2020/21 Exit Firm Price]]</f>
        <v>3.5348247864803936E-2</v>
      </c>
      <c r="O101" s="9">
        <v>1.3399208926896042E-2</v>
      </c>
      <c r="P101" s="9">
        <v>1.2059288034206438E-2</v>
      </c>
      <c r="Q101" s="9">
        <v>2.2925851876913723E-2</v>
      </c>
      <c r="R101" s="9">
        <f>ExitPrices[[#This Row],[2021/22 Exit Revenue Recovery Price]]+ExitPrices[[#This Row],[2021/22 Exit Firm Price]]</f>
        <v>3.6325060803809761E-2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1.2523256126299048E-3</v>
      </c>
      <c r="H102" s="9">
        <v>1.1270930513669142E-3</v>
      </c>
      <c r="I102" s="9">
        <v>0</v>
      </c>
      <c r="J102" s="9">
        <f>ExitPrices[[#This Row],[2019/20 Exit Revenue Recovery Price]]+ExitPrices[[#This Row],[2019/20 Exit Firm Price]]</f>
        <v>1.2523256126299048E-3</v>
      </c>
      <c r="K102" s="9">
        <v>1.3013010399278418E-3</v>
      </c>
      <c r="L102" s="9">
        <v>1.1711709359350576E-3</v>
      </c>
      <c r="M102" s="9">
        <v>0</v>
      </c>
      <c r="N102" s="9">
        <f>ExitPrices[[#This Row],[2020/21 Exit Revenue Recovery Price]]+ExitPrices[[#This Row],[2020/21 Exit Firm Price]]</f>
        <v>1.3013010399278418E-3</v>
      </c>
      <c r="O102" s="9">
        <v>1.3405143384006767E-3</v>
      </c>
      <c r="P102" s="9">
        <v>1.2064629045606091E-3</v>
      </c>
      <c r="Q102" s="9">
        <v>0</v>
      </c>
      <c r="R102" s="9">
        <f>ExitPrices[[#This Row],[2021/22 Exit Revenue Recovery Price]]+ExitPrices[[#This Row],[2021/22 Exit Firm Price]]</f>
        <v>1.3405143384006767E-3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2.1281240521888789E-2</v>
      </c>
      <c r="J103" s="9">
        <f>ExitPrices[[#This Row],[2019/20 Exit Revenue Recovery Price]]+ExitPrices[[#This Row],[2019/20 Exit Firm Price]]</f>
        <v>3.4431877796251183E-2</v>
      </c>
      <c r="K103" s="9">
        <v>1.3664926907391255E-2</v>
      </c>
      <c r="L103" s="9">
        <v>1.2298434216652131E-2</v>
      </c>
      <c r="M103" s="9">
        <v>2.2340998325359965E-2</v>
      </c>
      <c r="N103" s="9">
        <f>ExitPrices[[#This Row],[2020/21 Exit Revenue Recovery Price]]+ExitPrices[[#This Row],[2020/21 Exit Firm Price]]</f>
        <v>3.6005925232751222E-2</v>
      </c>
      <c r="O103" s="9">
        <v>1.4076704690538743E-2</v>
      </c>
      <c r="P103" s="9">
        <v>1.266903422148487E-2</v>
      </c>
      <c r="Q103" s="9">
        <v>2.2925851876913723E-2</v>
      </c>
      <c r="R103" s="9">
        <f>ExitPrices[[#This Row],[2021/22 Exit Revenue Recovery Price]]+ExitPrices[[#This Row],[2021/22 Exit Firm Price]]</f>
        <v>3.7002556567452466E-2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2.1281240521888789E-2</v>
      </c>
      <c r="J104" s="9">
        <f>ExitPrices[[#This Row],[2019/20 Exit Revenue Recovery Price]]+ExitPrices[[#This Row],[2019/20 Exit Firm Price]]</f>
        <v>3.4871079536508705E-2</v>
      </c>
      <c r="K104" s="9">
        <v>1.4121304765969905E-2</v>
      </c>
      <c r="L104" s="9">
        <v>1.2709174289372915E-2</v>
      </c>
      <c r="M104" s="9">
        <v>2.2340998325359965E-2</v>
      </c>
      <c r="N104" s="9">
        <f>ExitPrices[[#This Row],[2020/21 Exit Revenue Recovery Price]]+ExitPrices[[#This Row],[2020/21 Exit Firm Price]]</f>
        <v>3.6462303091329869E-2</v>
      </c>
      <c r="O104" s="9">
        <v>1.4546835001959382E-2</v>
      </c>
      <c r="P104" s="9">
        <v>1.3092151501763443E-2</v>
      </c>
      <c r="Q104" s="9">
        <v>2.2925851876913723E-2</v>
      </c>
      <c r="R104" s="9">
        <f>ExitPrices[[#This Row],[2021/22 Exit Revenue Recovery Price]]+ExitPrices[[#This Row],[2021/22 Exit Firm Price]]</f>
        <v>3.7472686878873104E-2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2.1281240521888789E-2</v>
      </c>
      <c r="J105" s="9">
        <f>ExitPrices[[#This Row],[2019/20 Exit Revenue Recovery Price]]+ExitPrices[[#This Row],[2019/20 Exit Firm Price]]</f>
        <v>3.5812467112850403E-2</v>
      </c>
      <c r="K105" s="9">
        <v>1.5099507734681869E-2</v>
      </c>
      <c r="L105" s="9">
        <v>1.3589556961213682E-2</v>
      </c>
      <c r="M105" s="9">
        <v>2.2340998325359965E-2</v>
      </c>
      <c r="N105" s="9">
        <f>ExitPrices[[#This Row],[2020/21 Exit Revenue Recovery Price]]+ExitPrices[[#This Row],[2020/21 Exit Firm Price]]</f>
        <v>3.7440506060041831E-2</v>
      </c>
      <c r="O105" s="9">
        <v>1.5554515058449009E-2</v>
      </c>
      <c r="P105" s="9">
        <v>1.3999063552604107E-2</v>
      </c>
      <c r="Q105" s="9">
        <v>2.2925851876913723E-2</v>
      </c>
      <c r="R105" s="9">
        <f>ExitPrices[[#This Row],[2021/22 Exit Revenue Recovery Price]]+ExitPrices[[#This Row],[2021/22 Exit Firm Price]]</f>
        <v>3.8480366935362734E-2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2.1281240521888789E-2</v>
      </c>
      <c r="J106" s="9">
        <f>ExitPrices[[#This Row],[2019/20 Exit Revenue Recovery Price]]+ExitPrices[[#This Row],[2019/20 Exit Firm Price]]</f>
        <v>3.4032721384761808E-2</v>
      </c>
      <c r="K106" s="9">
        <v>1.3250160453582018E-2</v>
      </c>
      <c r="L106" s="9">
        <v>1.1925144408223816E-2</v>
      </c>
      <c r="M106" s="9">
        <v>2.2340998325359965E-2</v>
      </c>
      <c r="N106" s="9">
        <f>ExitPrices[[#This Row],[2020/21 Exit Revenue Recovery Price]]+ExitPrices[[#This Row],[2020/21 Exit Firm Price]]</f>
        <v>3.5591158778941985E-2</v>
      </c>
      <c r="O106" s="9">
        <v>1.3649439698535265E-2</v>
      </c>
      <c r="P106" s="9">
        <v>1.2284495728681739E-2</v>
      </c>
      <c r="Q106" s="9">
        <v>2.2925851876913723E-2</v>
      </c>
      <c r="R106" s="9">
        <f>ExitPrices[[#This Row],[2021/22 Exit Revenue Recovery Price]]+ExitPrices[[#This Row],[2021/22 Exit Firm Price]]</f>
        <v>3.657529157544899E-2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2.1281240521888789E-2</v>
      </c>
      <c r="J107" s="9">
        <f>ExitPrices[[#This Row],[2019/20 Exit Revenue Recovery Price]]+ExitPrices[[#This Row],[2019/20 Exit Firm Price]]</f>
        <v>3.4032721384761808E-2</v>
      </c>
      <c r="K107" s="9">
        <v>1.3250160453582014E-2</v>
      </c>
      <c r="L107" s="9">
        <v>1.1925144408223813E-2</v>
      </c>
      <c r="M107" s="9">
        <v>2.2340998325359965E-2</v>
      </c>
      <c r="N107" s="9">
        <f>ExitPrices[[#This Row],[2020/21 Exit Revenue Recovery Price]]+ExitPrices[[#This Row],[2020/21 Exit Firm Price]]</f>
        <v>3.5591158778941978E-2</v>
      </c>
      <c r="O107" s="9">
        <v>1.3649439698535265E-2</v>
      </c>
      <c r="P107" s="9">
        <v>1.2284495728681739E-2</v>
      </c>
      <c r="Q107" s="9">
        <v>2.2925851876913723E-2</v>
      </c>
      <c r="R107" s="9">
        <f>ExitPrices[[#This Row],[2021/22 Exit Revenue Recovery Price]]+ExitPrices[[#This Row],[2021/22 Exit Firm Price]]</f>
        <v>3.657529157544899E-2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2.1281240521888789E-2</v>
      </c>
      <c r="J108" s="9">
        <f>ExitPrices[[#This Row],[2019/20 Exit Revenue Recovery Price]]+ExitPrices[[#This Row],[2019/20 Exit Firm Price]]</f>
        <v>3.1993958556188425E-2</v>
      </c>
      <c r="K108" s="9">
        <v>1.1131666539353642E-2</v>
      </c>
      <c r="L108" s="9">
        <v>1.0018499885418277E-2</v>
      </c>
      <c r="M108" s="9">
        <v>2.2340998325359965E-2</v>
      </c>
      <c r="N108" s="9">
        <f>ExitPrices[[#This Row],[2020/21 Exit Revenue Recovery Price]]+ExitPrices[[#This Row],[2020/21 Exit Firm Price]]</f>
        <v>3.3472664864713605E-2</v>
      </c>
      <c r="O108" s="9">
        <v>1.1467107262994306E-2</v>
      </c>
      <c r="P108" s="9">
        <v>1.0320396536694875E-2</v>
      </c>
      <c r="Q108" s="9">
        <v>2.2925851876913723E-2</v>
      </c>
      <c r="R108" s="9">
        <f>ExitPrices[[#This Row],[2021/22 Exit Revenue Recovery Price]]+ExitPrices[[#This Row],[2021/22 Exit Firm Price]]</f>
        <v>3.439295913990803E-2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2.1281240521888789E-2</v>
      </c>
      <c r="J109" s="9">
        <f>ExitPrices[[#This Row],[2019/20 Exit Revenue Recovery Price]]+ExitPrices[[#This Row],[2019/20 Exit Firm Price]]</f>
        <v>3.8053854898451006E-2</v>
      </c>
      <c r="K109" s="9">
        <v>1.7428550778174741E-2</v>
      </c>
      <c r="L109" s="9">
        <v>1.5685695700357268E-2</v>
      </c>
      <c r="M109" s="9">
        <v>2.2340998325359965E-2</v>
      </c>
      <c r="N109" s="9">
        <f>ExitPrices[[#This Row],[2020/21 Exit Revenue Recovery Price]]+ExitPrices[[#This Row],[2020/21 Exit Firm Price]]</f>
        <v>3.976954910353471E-2</v>
      </c>
      <c r="O109" s="9">
        <v>1.7953741293392823E-2</v>
      </c>
      <c r="P109" s="9">
        <v>1.6158367164053541E-2</v>
      </c>
      <c r="Q109" s="9">
        <v>2.2925851876913723E-2</v>
      </c>
      <c r="R109" s="9">
        <f>ExitPrices[[#This Row],[2021/22 Exit Revenue Recovery Price]]+ExitPrices[[#This Row],[2021/22 Exit Firm Price]]</f>
        <v>4.0879593170306545E-2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2.1281240521888789E-2</v>
      </c>
      <c r="J110" s="9">
        <f>ExitPrices[[#This Row],[2019/20 Exit Revenue Recovery Price]]+ExitPrices[[#This Row],[2019/20 Exit Firm Price]]</f>
        <v>3.9039710250914003E-2</v>
      </c>
      <c r="K110" s="9">
        <v>1.8452960550234279E-2</v>
      </c>
      <c r="L110" s="9">
        <v>1.6607664495210853E-2</v>
      </c>
      <c r="M110" s="9">
        <v>2.2340998325359965E-2</v>
      </c>
      <c r="N110" s="9">
        <f>ExitPrices[[#This Row],[2020/21 Exit Revenue Recovery Price]]+ExitPrices[[#This Row],[2020/21 Exit Firm Price]]</f>
        <v>4.0793958875594241E-2</v>
      </c>
      <c r="O110" s="9">
        <v>1.9009020545240441E-2</v>
      </c>
      <c r="P110" s="9">
        <v>1.7108118490716397E-2</v>
      </c>
      <c r="Q110" s="9">
        <v>2.2925851876913723E-2</v>
      </c>
      <c r="R110" s="9">
        <f>ExitPrices[[#This Row],[2021/22 Exit Revenue Recovery Price]]+ExitPrices[[#This Row],[2021/22 Exit Firm Price]]</f>
        <v>4.1934872422154164E-2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2.1281240521888789E-2</v>
      </c>
      <c r="J111" s="9">
        <f>ExitPrices[[#This Row],[2019/20 Exit Revenue Recovery Price]]+ExitPrices[[#This Row],[2019/20 Exit Firm Price]]</f>
        <v>2.9902629548243329E-2</v>
      </c>
      <c r="K111" s="9">
        <v>8.9585507095534915E-3</v>
      </c>
      <c r="L111" s="9">
        <v>8.0626956385981413E-3</v>
      </c>
      <c r="M111" s="9">
        <v>2.2340998325359965E-2</v>
      </c>
      <c r="N111" s="9">
        <f>ExitPrices[[#This Row],[2020/21 Exit Revenue Recovery Price]]+ExitPrices[[#This Row],[2020/21 Exit Firm Price]]</f>
        <v>3.1299549034913457E-2</v>
      </c>
      <c r="O111" s="9">
        <v>9.2285069395717442E-3</v>
      </c>
      <c r="P111" s="9">
        <v>8.3056562456145702E-3</v>
      </c>
      <c r="Q111" s="9">
        <v>2.2925851876913723E-2</v>
      </c>
      <c r="R111" s="9">
        <f>ExitPrices[[#This Row],[2021/22 Exit Revenue Recovery Price]]+ExitPrices[[#This Row],[2021/22 Exit Firm Price]]</f>
        <v>3.215435881648547E-2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2.1281240521888789E-2</v>
      </c>
      <c r="J112" s="9">
        <f>ExitPrices[[#This Row],[2019/20 Exit Revenue Recovery Price]]+ExitPrices[[#This Row],[2019/20 Exit Firm Price]]</f>
        <v>3.9860131078628437E-2</v>
      </c>
      <c r="K112" s="9">
        <v>1.9305466053209059E-2</v>
      </c>
      <c r="L112" s="9">
        <v>1.7374919447888153E-2</v>
      </c>
      <c r="M112" s="9">
        <v>2.2340998325359965E-2</v>
      </c>
      <c r="N112" s="9">
        <f>ExitPrices[[#This Row],[2020/21 Exit Revenue Recovery Price]]+ExitPrices[[#This Row],[2020/21 Exit Firm Price]]</f>
        <v>4.1646464378569024E-2</v>
      </c>
      <c r="O112" s="9">
        <v>1.9887215378902097E-2</v>
      </c>
      <c r="P112" s="9">
        <v>1.7898493841011887E-2</v>
      </c>
      <c r="Q112" s="9">
        <v>2.2925851876913723E-2</v>
      </c>
      <c r="R112" s="9">
        <f>ExitPrices[[#This Row],[2021/22 Exit Revenue Recovery Price]]+ExitPrices[[#This Row],[2021/22 Exit Firm Price]]</f>
        <v>4.2813067255815823E-2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2.1281240521888789E-2</v>
      </c>
      <c r="J113" s="9">
        <f>ExitPrices[[#This Row],[2019/20 Exit Revenue Recovery Price]]+ExitPrices[[#This Row],[2019/20 Exit Firm Price]]</f>
        <v>3.2779323826675873E-2</v>
      </c>
      <c r="K113" s="9">
        <v>1.1947745547002711E-2</v>
      </c>
      <c r="L113" s="9">
        <v>1.075297099230244E-2</v>
      </c>
      <c r="M113" s="9">
        <v>2.2340998325359965E-2</v>
      </c>
      <c r="N113" s="9">
        <f>ExitPrices[[#This Row],[2020/21 Exit Revenue Recovery Price]]+ExitPrices[[#This Row],[2020/21 Exit Firm Price]]</f>
        <v>3.4288743872362679E-2</v>
      </c>
      <c r="O113" s="9">
        <v>1.2307777928317092E-2</v>
      </c>
      <c r="P113" s="9">
        <v>1.1077000135485382E-2</v>
      </c>
      <c r="Q113" s="9">
        <v>2.2925851876913723E-2</v>
      </c>
      <c r="R113" s="9">
        <f>ExitPrices[[#This Row],[2021/22 Exit Revenue Recovery Price]]+ExitPrices[[#This Row],[2021/22 Exit Firm Price]]</f>
        <v>3.5233629805230815E-2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2.1281240521888789E-2</v>
      </c>
      <c r="J114" s="9">
        <f>ExitPrices[[#This Row],[2019/20 Exit Revenue Recovery Price]]+ExitPrices[[#This Row],[2019/20 Exit Firm Price]]</f>
        <v>3.5149537733123744E-2</v>
      </c>
      <c r="K114" s="9">
        <v>1.4410652789500801E-2</v>
      </c>
      <c r="L114" s="9">
        <v>1.2969587510550723E-2</v>
      </c>
      <c r="M114" s="9">
        <v>2.2340998325359965E-2</v>
      </c>
      <c r="N114" s="9">
        <f>ExitPrices[[#This Row],[2020/21 Exit Revenue Recovery Price]]+ExitPrices[[#This Row],[2020/21 Exit Firm Price]]</f>
        <v>3.675165111486077E-2</v>
      </c>
      <c r="O114" s="9">
        <v>1.4844902215025291E-2</v>
      </c>
      <c r="P114" s="9">
        <v>1.3360411993522763E-2</v>
      </c>
      <c r="Q114" s="9">
        <v>2.2925851876913723E-2</v>
      </c>
      <c r="R114" s="9">
        <f>ExitPrices[[#This Row],[2021/22 Exit Revenue Recovery Price]]+ExitPrices[[#This Row],[2021/22 Exit Firm Price]]</f>
        <v>3.7770754091939016E-2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2.1281240521888789E-2</v>
      </c>
      <c r="J115" s="9">
        <f>ExitPrices[[#This Row],[2019/20 Exit Revenue Recovery Price]]+ExitPrices[[#This Row],[2019/20 Exit Firm Price]]</f>
        <v>3.1182491250290281E-2</v>
      </c>
      <c r="K115" s="9">
        <v>1.0288464708788858E-2</v>
      </c>
      <c r="L115" s="9">
        <v>9.2596182379099719E-3</v>
      </c>
      <c r="M115" s="9">
        <v>2.2340998325359965E-2</v>
      </c>
      <c r="N115" s="9">
        <f>ExitPrices[[#This Row],[2020/21 Exit Revenue Recovery Price]]+ExitPrices[[#This Row],[2020/21 Exit Firm Price]]</f>
        <v>3.262946303414882E-2</v>
      </c>
      <c r="O115" s="9">
        <v>1.059849645784159E-2</v>
      </c>
      <c r="P115" s="9">
        <v>9.5386468120574313E-3</v>
      </c>
      <c r="Q115" s="9">
        <v>2.2925851876913723E-2</v>
      </c>
      <c r="R115" s="9">
        <f>ExitPrices[[#This Row],[2021/22 Exit Revenue Recovery Price]]+ExitPrices[[#This Row],[2021/22 Exit Firm Price]]</f>
        <v>3.3524348334755316E-2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2.1281240521888789E-2</v>
      </c>
      <c r="J116" s="9">
        <f>ExitPrices[[#This Row],[2019/20 Exit Revenue Recovery Price]]+ExitPrices[[#This Row],[2019/20 Exit Firm Price]]</f>
        <v>3.1181941448746121E-2</v>
      </c>
      <c r="K116" s="9">
        <v>1.0287893405835415E-2</v>
      </c>
      <c r="L116" s="9">
        <v>9.2591040652518723E-3</v>
      </c>
      <c r="M116" s="9">
        <v>2.2340998325359965E-2</v>
      </c>
      <c r="N116" s="9">
        <f>ExitPrices[[#This Row],[2020/21 Exit Revenue Recovery Price]]+ExitPrices[[#This Row],[2020/21 Exit Firm Price]]</f>
        <v>3.2628891731195382E-2</v>
      </c>
      <c r="O116" s="9">
        <v>1.0597907939291952E-2</v>
      </c>
      <c r="P116" s="9">
        <v>9.538117145362757E-3</v>
      </c>
      <c r="Q116" s="9">
        <v>2.2925851876913723E-2</v>
      </c>
      <c r="R116" s="9">
        <f>ExitPrices[[#This Row],[2021/22 Exit Revenue Recovery Price]]+ExitPrices[[#This Row],[2021/22 Exit Firm Price]]</f>
        <v>3.3523759816205673E-2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2.1281240521888789E-2</v>
      </c>
      <c r="J117" s="9">
        <f>ExitPrices[[#This Row],[2019/20 Exit Revenue Recovery Price]]+ExitPrices[[#This Row],[2019/20 Exit Firm Price]]</f>
        <v>3.387729878383039E-2</v>
      </c>
      <c r="K117" s="9">
        <v>1.3088659650451735E-2</v>
      </c>
      <c r="L117" s="9">
        <v>1.1779793685406562E-2</v>
      </c>
      <c r="M117" s="9">
        <v>2.2340998325359965E-2</v>
      </c>
      <c r="N117" s="9">
        <f>ExitPrices[[#This Row],[2020/21 Exit Revenue Recovery Price]]+ExitPrices[[#This Row],[2020/21 Exit Firm Price]]</f>
        <v>3.5429657975811699E-2</v>
      </c>
      <c r="O117" s="9">
        <v>1.3483072243490912E-2</v>
      </c>
      <c r="P117" s="9">
        <v>1.2134765019141821E-2</v>
      </c>
      <c r="Q117" s="9">
        <v>2.2925851876913723E-2</v>
      </c>
      <c r="R117" s="9">
        <f>ExitPrices[[#This Row],[2021/22 Exit Revenue Recovery Price]]+ExitPrices[[#This Row],[2021/22 Exit Firm Price]]</f>
        <v>3.6408924120404633E-2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2.1281240521888789E-2</v>
      </c>
      <c r="J118" s="9">
        <f>ExitPrices[[#This Row],[2019/20 Exit Revenue Recovery Price]]+ExitPrices[[#This Row],[2019/20 Exit Firm Price]]</f>
        <v>3.3076160707282705E-2</v>
      </c>
      <c r="K118" s="9">
        <v>1.2256191000427101E-2</v>
      </c>
      <c r="L118" s="9">
        <v>1.1030571900384391E-2</v>
      </c>
      <c r="M118" s="9">
        <v>2.2340998325359965E-2</v>
      </c>
      <c r="N118" s="9">
        <f>ExitPrices[[#This Row],[2020/21 Exit Revenue Recovery Price]]+ExitPrices[[#This Row],[2020/21 Exit Firm Price]]</f>
        <v>3.4597189325787064E-2</v>
      </c>
      <c r="O118" s="9">
        <v>1.2625518051657668E-2</v>
      </c>
      <c r="P118" s="9">
        <v>1.1362966246491902E-2</v>
      </c>
      <c r="Q118" s="9">
        <v>2.2925851876913723E-2</v>
      </c>
      <c r="R118" s="9">
        <f>ExitPrices[[#This Row],[2021/22 Exit Revenue Recovery Price]]+ExitPrices[[#This Row],[2021/22 Exit Firm Price]]</f>
        <v>3.5551369928571393E-2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2.1281240521888789E-2</v>
      </c>
      <c r="J119" s="9">
        <f>ExitPrices[[#This Row],[2019/20 Exit Revenue Recovery Price]]+ExitPrices[[#This Row],[2019/20 Exit Firm Price]]</f>
        <v>3.1776305959263909E-2</v>
      </c>
      <c r="K119" s="9">
        <v>1.090550207552376E-2</v>
      </c>
      <c r="L119" s="9">
        <v>9.8149518679713846E-3</v>
      </c>
      <c r="M119" s="9">
        <v>2.2340998325359965E-2</v>
      </c>
      <c r="N119" s="9">
        <f>ExitPrices[[#This Row],[2020/21 Exit Revenue Recovery Price]]+ExitPrices[[#This Row],[2020/21 Exit Firm Price]]</f>
        <v>3.3246500400883727E-2</v>
      </c>
      <c r="O119" s="9">
        <v>1.1234127577819024E-2</v>
      </c>
      <c r="P119" s="9">
        <v>1.0110714820037121E-2</v>
      </c>
      <c r="Q119" s="9">
        <v>2.2925851876913723E-2</v>
      </c>
      <c r="R119" s="9">
        <f>ExitPrices[[#This Row],[2021/22 Exit Revenue Recovery Price]]+ExitPrices[[#This Row],[2021/22 Exit Firm Price]]</f>
        <v>3.4159979454732745E-2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2.1281240521888789E-2</v>
      </c>
      <c r="J120" s="9">
        <f>ExitPrices[[#This Row],[2019/20 Exit Revenue Recovery Price]]+ExitPrices[[#This Row],[2019/20 Exit Firm Price]]</f>
        <v>3.1288481456717365E-2</v>
      </c>
      <c r="K120" s="9">
        <v>1.0398599935965185E-2</v>
      </c>
      <c r="L120" s="9">
        <v>9.3587399423686671E-3</v>
      </c>
      <c r="M120" s="9">
        <v>2.2340998325359965E-2</v>
      </c>
      <c r="N120" s="9">
        <f>ExitPrices[[#This Row],[2020/21 Exit Revenue Recovery Price]]+ExitPrices[[#This Row],[2020/21 Exit Firm Price]]</f>
        <v>3.2739598261325151E-2</v>
      </c>
      <c r="O120" s="9">
        <v>1.0711950490892288E-2</v>
      </c>
      <c r="P120" s="9">
        <v>9.6407554418030603E-3</v>
      </c>
      <c r="Q120" s="9">
        <v>2.2925851876913723E-2</v>
      </c>
      <c r="R120" s="9">
        <f>ExitPrices[[#This Row],[2021/22 Exit Revenue Recovery Price]]+ExitPrices[[#This Row],[2021/22 Exit Firm Price]]</f>
        <v>3.3637802367806009E-2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2.1281240521888789E-2</v>
      </c>
      <c r="J121" s="9">
        <f>ExitPrices[[#This Row],[2019/20 Exit Revenue Recovery Price]]+ExitPrices[[#This Row],[2019/20 Exit Firm Price]]</f>
        <v>3.3554667864672233E-2</v>
      </c>
      <c r="K121" s="9">
        <v>1.2753411415983613E-2</v>
      </c>
      <c r="L121" s="9">
        <v>1.1478070274385252E-2</v>
      </c>
      <c r="M121" s="9">
        <v>2.2340998325359965E-2</v>
      </c>
      <c r="N121" s="9">
        <f>ExitPrices[[#This Row],[2020/21 Exit Revenue Recovery Price]]+ExitPrices[[#This Row],[2020/21 Exit Firm Price]]</f>
        <v>3.5094409741343577E-2</v>
      </c>
      <c r="O121" s="9">
        <v>1.3137721666307826E-2</v>
      </c>
      <c r="P121" s="9">
        <v>1.1823949499677045E-2</v>
      </c>
      <c r="Q121" s="9">
        <v>2.2925851876913723E-2</v>
      </c>
      <c r="R121" s="9">
        <f>ExitPrices[[#This Row],[2021/22 Exit Revenue Recovery Price]]+ExitPrices[[#This Row],[2021/22 Exit Firm Price]]</f>
        <v>3.6063573543221553E-2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2.1281240521888789E-2</v>
      </c>
      <c r="J122" s="9">
        <f>ExitPrices[[#This Row],[2019/20 Exit Revenue Recovery Price]]+ExitPrices[[#This Row],[2019/20 Exit Firm Price]]</f>
        <v>3.9860131078628437E-2</v>
      </c>
      <c r="K122" s="9">
        <v>1.9305466053209056E-2</v>
      </c>
      <c r="L122" s="9">
        <v>1.7374919447888149E-2</v>
      </c>
      <c r="M122" s="9">
        <v>2.2340998325359965E-2</v>
      </c>
      <c r="N122" s="9">
        <f>ExitPrices[[#This Row],[2020/21 Exit Revenue Recovery Price]]+ExitPrices[[#This Row],[2020/21 Exit Firm Price]]</f>
        <v>4.1646464378569018E-2</v>
      </c>
      <c r="O122" s="9">
        <v>1.9887215378902097E-2</v>
      </c>
      <c r="P122" s="9">
        <v>1.7898493841011887E-2</v>
      </c>
      <c r="Q122" s="9">
        <v>2.2925851876913723E-2</v>
      </c>
      <c r="R122" s="9">
        <f>ExitPrices[[#This Row],[2021/22 Exit Revenue Recovery Price]]+ExitPrices[[#This Row],[2021/22 Exit Firm Price]]</f>
        <v>4.2813067255815823E-2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2.1281240521888789E-2</v>
      </c>
      <c r="J123" s="9">
        <f>ExitPrices[[#This Row],[2019/20 Exit Revenue Recovery Price]]+ExitPrices[[#This Row],[2019/20 Exit Firm Price]]</f>
        <v>3.2534716551376609E-2</v>
      </c>
      <c r="K123" s="9">
        <v>1.169357227248795E-2</v>
      </c>
      <c r="L123" s="9">
        <v>1.0524215045239156E-2</v>
      </c>
      <c r="M123" s="9">
        <v>2.2340998325359965E-2</v>
      </c>
      <c r="N123" s="9">
        <f>ExitPrices[[#This Row],[2020/21 Exit Revenue Recovery Price]]+ExitPrices[[#This Row],[2020/21 Exit Firm Price]]</f>
        <v>3.4034570597847917E-2</v>
      </c>
      <c r="O123" s="9">
        <v>1.2045945417260173E-2</v>
      </c>
      <c r="P123" s="9">
        <v>1.0841350875534155E-2</v>
      </c>
      <c r="Q123" s="9">
        <v>2.2925851876913723E-2</v>
      </c>
      <c r="R123" s="9">
        <f>ExitPrices[[#This Row],[2021/22 Exit Revenue Recovery Price]]+ExitPrices[[#This Row],[2021/22 Exit Firm Price]]</f>
        <v>3.4971797294173892E-2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2.1281240521888789E-2</v>
      </c>
      <c r="J124" s="9">
        <f>ExitPrices[[#This Row],[2019/20 Exit Revenue Recovery Price]]+ExitPrices[[#This Row],[2019/20 Exit Firm Price]]</f>
        <v>3.2198670384677192E-2</v>
      </c>
      <c r="K124" s="9">
        <v>1.1344384152577675E-2</v>
      </c>
      <c r="L124" s="9">
        <v>1.0209945737319908E-2</v>
      </c>
      <c r="M124" s="9">
        <v>2.2340998325359965E-2</v>
      </c>
      <c r="N124" s="9">
        <f>ExitPrices[[#This Row],[2020/21 Exit Revenue Recovery Price]]+ExitPrices[[#This Row],[2020/21 Exit Firm Price]]</f>
        <v>3.3685382477937641E-2</v>
      </c>
      <c r="O124" s="9">
        <v>1.1686234891273925E-2</v>
      </c>
      <c r="P124" s="9">
        <v>1.0517611402146531E-2</v>
      </c>
      <c r="Q124" s="9">
        <v>2.2925851876913723E-2</v>
      </c>
      <c r="R124" s="9">
        <f>ExitPrices[[#This Row],[2021/22 Exit Revenue Recovery Price]]+ExitPrices[[#This Row],[2021/22 Exit Firm Price]]</f>
        <v>3.4612086768187646E-2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2.1281240521888789E-2</v>
      </c>
      <c r="J125" s="9">
        <f>ExitPrices[[#This Row],[2019/20 Exit Revenue Recovery Price]]+ExitPrices[[#This Row],[2019/20 Exit Firm Price]]</f>
        <v>3.6523071907878152E-2</v>
      </c>
      <c r="K125" s="9">
        <v>1.5837902565404377E-2</v>
      </c>
      <c r="L125" s="9">
        <v>1.4254112308863941E-2</v>
      </c>
      <c r="M125" s="9">
        <v>2.2340998325359965E-2</v>
      </c>
      <c r="N125" s="9">
        <f>ExitPrices[[#This Row],[2020/21 Exit Revenue Recovery Price]]+ExitPrices[[#This Row],[2020/21 Exit Firm Price]]</f>
        <v>3.8178900890764339E-2</v>
      </c>
      <c r="O125" s="9">
        <v>1.6315160618249183E-2</v>
      </c>
      <c r="P125" s="9">
        <v>1.4683644556424265E-2</v>
      </c>
      <c r="Q125" s="9">
        <v>2.2925851876913723E-2</v>
      </c>
      <c r="R125" s="9">
        <f>ExitPrices[[#This Row],[2021/22 Exit Revenue Recovery Price]]+ExitPrices[[#This Row],[2021/22 Exit Firm Price]]</f>
        <v>3.9241012495162902E-2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2.1281240521888789E-2</v>
      </c>
      <c r="J126" s="9">
        <f>ExitPrices[[#This Row],[2019/20 Exit Revenue Recovery Price]]+ExitPrices[[#This Row],[2019/20 Exit Firm Price]]</f>
        <v>3.5912911071238091E-2</v>
      </c>
      <c r="K126" s="9">
        <v>1.5203879813465658E-2</v>
      </c>
      <c r="L126" s="9">
        <v>1.3683491832119093E-2</v>
      </c>
      <c r="M126" s="9">
        <v>2.2340998325359965E-2</v>
      </c>
      <c r="N126" s="9">
        <f>ExitPrices[[#This Row],[2020/21 Exit Revenue Recovery Price]]+ExitPrices[[#This Row],[2020/21 Exit Firm Price]]</f>
        <v>3.7544878138825621E-2</v>
      </c>
      <c r="O126" s="9">
        <v>1.566203227686767E-2</v>
      </c>
      <c r="P126" s="9">
        <v>1.4095829049180903E-2</v>
      </c>
      <c r="Q126" s="9">
        <v>2.2925851876913723E-2</v>
      </c>
      <c r="R126" s="9">
        <f>ExitPrices[[#This Row],[2021/22 Exit Revenue Recovery Price]]+ExitPrices[[#This Row],[2021/22 Exit Firm Price]]</f>
        <v>3.8587884153781393E-2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2.1281240521888789E-2</v>
      </c>
      <c r="J127" s="9">
        <f>ExitPrices[[#This Row],[2019/20 Exit Revenue Recovery Price]]+ExitPrices[[#This Row],[2019/20 Exit Firm Price]]</f>
        <v>3.048220996337437E-2</v>
      </c>
      <c r="K127" s="9">
        <v>9.5607971136240644E-3</v>
      </c>
      <c r="L127" s="9">
        <v>8.6047174022616576E-3</v>
      </c>
      <c r="M127" s="9">
        <v>2.2340998325359965E-2</v>
      </c>
      <c r="N127" s="9">
        <f>ExitPrices[[#This Row],[2020/21 Exit Revenue Recovery Price]]+ExitPrices[[#This Row],[2020/21 Exit Firm Price]]</f>
        <v>3.1901795438984026E-2</v>
      </c>
      <c r="O127" s="9">
        <v>9.8489013872328432E-3</v>
      </c>
      <c r="P127" s="9">
        <v>8.8640112485095582E-3</v>
      </c>
      <c r="Q127" s="9">
        <v>2.2925851876913723E-2</v>
      </c>
      <c r="R127" s="9">
        <f>ExitPrices[[#This Row],[2021/22 Exit Revenue Recovery Price]]+ExitPrices[[#This Row],[2021/22 Exit Firm Price]]</f>
        <v>3.2774753264146569E-2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2.1281240521888789E-2</v>
      </c>
      <c r="J128" s="9">
        <f>ExitPrices[[#This Row],[2019/20 Exit Revenue Recovery Price]]+ExitPrices[[#This Row],[2019/20 Exit Firm Price]]</f>
        <v>3.2957638191435955E-2</v>
      </c>
      <c r="K128" s="9">
        <v>1.2133033355505708E-2</v>
      </c>
      <c r="L128" s="9">
        <v>1.0919730019955136E-2</v>
      </c>
      <c r="M128" s="9">
        <v>2.2340998325359965E-2</v>
      </c>
      <c r="N128" s="9">
        <f>ExitPrices[[#This Row],[2020/21 Exit Revenue Recovery Price]]+ExitPrices[[#This Row],[2020/21 Exit Firm Price]]</f>
        <v>3.4474031680865672E-2</v>
      </c>
      <c r="O128" s="9">
        <v>1.2498649184396993E-2</v>
      </c>
      <c r="P128" s="9">
        <v>1.1248784265957294E-2</v>
      </c>
      <c r="Q128" s="9">
        <v>2.2925851876913723E-2</v>
      </c>
      <c r="R128" s="9">
        <f>ExitPrices[[#This Row],[2021/22 Exit Revenue Recovery Price]]+ExitPrices[[#This Row],[2021/22 Exit Firm Price]]</f>
        <v>3.5424501061310718E-2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2.1281240521888789E-2</v>
      </c>
      <c r="J129" s="9">
        <f>ExitPrices[[#This Row],[2019/20 Exit Revenue Recovery Price]]+ExitPrices[[#This Row],[2019/20 Exit Firm Price]]</f>
        <v>3.4656472735701847E-2</v>
      </c>
      <c r="K129" s="9">
        <v>1.3898305211980837E-2</v>
      </c>
      <c r="L129" s="9">
        <v>1.2508474690782754E-2</v>
      </c>
      <c r="M129" s="9">
        <v>2.2340998325359965E-2</v>
      </c>
      <c r="N129" s="9">
        <f>ExitPrices[[#This Row],[2020/21 Exit Revenue Recovery Price]]+ExitPrices[[#This Row],[2020/21 Exit Firm Price]]</f>
        <v>3.6239303537340804E-2</v>
      </c>
      <c r="O129" s="9">
        <v>1.4317115597757665E-2</v>
      </c>
      <c r="P129" s="9">
        <v>1.2885404037981898E-2</v>
      </c>
      <c r="Q129" s="9">
        <v>2.2925851876913723E-2</v>
      </c>
      <c r="R129" s="9">
        <f>ExitPrices[[#This Row],[2021/22 Exit Revenue Recovery Price]]+ExitPrices[[#This Row],[2021/22 Exit Firm Price]]</f>
        <v>3.7242967474671387E-2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2.1281240521888789E-2</v>
      </c>
      <c r="J130" s="9">
        <f>ExitPrices[[#This Row],[2019/20 Exit Revenue Recovery Price]]+ExitPrices[[#This Row],[2019/20 Exit Firm Price]]</f>
        <v>3.215175045458743E-2</v>
      </c>
      <c r="K130" s="9">
        <v>1.1295629297447853E-2</v>
      </c>
      <c r="L130" s="9">
        <v>1.0166066367703069E-2</v>
      </c>
      <c r="M130" s="9">
        <v>2.2340998325359965E-2</v>
      </c>
      <c r="N130" s="9">
        <f>ExitPrices[[#This Row],[2020/21 Exit Revenue Recovery Price]]+ExitPrices[[#This Row],[2020/21 Exit Firm Price]]</f>
        <v>3.3636627622807821E-2</v>
      </c>
      <c r="O130" s="9">
        <v>1.1636010861350915E-2</v>
      </c>
      <c r="P130" s="9">
        <v>1.0472409775215822E-2</v>
      </c>
      <c r="Q130" s="9">
        <v>2.2925851876913723E-2</v>
      </c>
      <c r="R130" s="9">
        <f>ExitPrices[[#This Row],[2021/22 Exit Revenue Recovery Price]]+ExitPrices[[#This Row],[2021/22 Exit Firm Price]]</f>
        <v>3.4561862738264636E-2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2.1281240521888789E-2</v>
      </c>
      <c r="J131" s="9">
        <f>ExitPrices[[#This Row],[2019/20 Exit Revenue Recovery Price]]+ExitPrices[[#This Row],[2019/20 Exit Firm Price]]</f>
        <v>3.2430588651338806E-2</v>
      </c>
      <c r="K131" s="9">
        <v>1.1585372182001787E-2</v>
      </c>
      <c r="L131" s="9">
        <v>1.0426834963801607E-2</v>
      </c>
      <c r="M131" s="9">
        <v>2.2340998325359965E-2</v>
      </c>
      <c r="N131" s="9">
        <f>ExitPrices[[#This Row],[2020/21 Exit Revenue Recovery Price]]+ExitPrices[[#This Row],[2020/21 Exit Firm Price]]</f>
        <v>3.3926370507361754E-2</v>
      </c>
      <c r="O131" s="9">
        <v>1.1934484834149446E-2</v>
      </c>
      <c r="P131" s="9">
        <v>1.0741036350734501E-2</v>
      </c>
      <c r="Q131" s="9">
        <v>2.2925851876913723E-2</v>
      </c>
      <c r="R131" s="9">
        <f>ExitPrices[[#This Row],[2021/22 Exit Revenue Recovery Price]]+ExitPrices[[#This Row],[2021/22 Exit Firm Price]]</f>
        <v>3.4860336711063172E-2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2.1281240521888789E-2</v>
      </c>
      <c r="J132" s="9">
        <f>ExitPrices[[#This Row],[2019/20 Exit Revenue Recovery Price]]+ExitPrices[[#This Row],[2019/20 Exit Firm Price]]</f>
        <v>3.4500605760553728E-2</v>
      </c>
      <c r="K132" s="9">
        <v>1.3736342656232492E-2</v>
      </c>
      <c r="L132" s="9">
        <v>1.2362708390609243E-2</v>
      </c>
      <c r="M132" s="9">
        <v>2.2340998325359965E-2</v>
      </c>
      <c r="N132" s="9">
        <f>ExitPrices[[#This Row],[2020/21 Exit Revenue Recovery Price]]+ExitPrices[[#This Row],[2020/21 Exit Firm Price]]</f>
        <v>3.607734098159246E-2</v>
      </c>
      <c r="O132" s="9">
        <v>1.4150272475679843E-2</v>
      </c>
      <c r="P132" s="9">
        <v>1.2735245228111858E-2</v>
      </c>
      <c r="Q132" s="9">
        <v>2.2925851876913723E-2</v>
      </c>
      <c r="R132" s="9">
        <f>ExitPrices[[#This Row],[2021/22 Exit Revenue Recovery Price]]+ExitPrices[[#This Row],[2021/22 Exit Firm Price]]</f>
        <v>3.7076124352593567E-2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2.1281240521888789E-2</v>
      </c>
      <c r="J133" s="9">
        <f>ExitPrices[[#This Row],[2019/20 Exit Revenue Recovery Price]]+ExitPrices[[#This Row],[2019/20 Exit Firm Price]]</f>
        <v>3.1158564915488348E-2</v>
      </c>
      <c r="K133" s="9">
        <v>1.0263602672873108E-2</v>
      </c>
      <c r="L133" s="9">
        <v>9.2372424055857973E-3</v>
      </c>
      <c r="M133" s="9">
        <v>2.2340998325359965E-2</v>
      </c>
      <c r="N133" s="9">
        <f>ExitPrices[[#This Row],[2020/21 Exit Revenue Recovery Price]]+ExitPrices[[#This Row],[2020/21 Exit Firm Price]]</f>
        <v>3.2604600998233077E-2</v>
      </c>
      <c r="O133" s="9">
        <v>1.0572885231381076E-2</v>
      </c>
      <c r="P133" s="9">
        <v>9.5155967082429689E-3</v>
      </c>
      <c r="Q133" s="9">
        <v>2.2925851876913723E-2</v>
      </c>
      <c r="R133" s="9">
        <f>ExitPrices[[#This Row],[2021/22 Exit Revenue Recovery Price]]+ExitPrices[[#This Row],[2021/22 Exit Firm Price]]</f>
        <v>3.3498737108294797E-2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2.6720620577233897E-2</v>
      </c>
      <c r="J134" s="9">
        <f>ExitPrices[[#This Row],[2019/20 Exit Revenue Recovery Price]]+ExitPrices[[#This Row],[2019/20 Exit Firm Price]]</f>
        <v>3.8800567953923157E-2</v>
      </c>
      <c r="K134" s="9">
        <v>1.2552364916140148E-2</v>
      </c>
      <c r="L134" s="9">
        <v>1.1297128424526133E-2</v>
      </c>
      <c r="M134" s="9">
        <v>3.072490815054672E-2</v>
      </c>
      <c r="N134" s="9">
        <f>ExitPrices[[#This Row],[2020/21 Exit Revenue Recovery Price]]+ExitPrices[[#This Row],[2020/21 Exit Firm Price]]</f>
        <v>4.3277273066686869E-2</v>
      </c>
      <c r="O134" s="9">
        <v>1.293061684777915E-2</v>
      </c>
      <c r="P134" s="9">
        <v>1.1637555163001235E-2</v>
      </c>
      <c r="Q134" s="9">
        <v>3.3481171276065883E-2</v>
      </c>
      <c r="R134" s="9">
        <f>ExitPrices[[#This Row],[2021/22 Exit Revenue Recovery Price]]+ExitPrices[[#This Row],[2021/22 Exit Firm Price]]</f>
        <v>4.6411788123845034E-2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2.1281240521888789E-2</v>
      </c>
      <c r="J135" s="9">
        <f>ExitPrices[[#This Row],[2019/20 Exit Revenue Recovery Price]]+ExitPrices[[#This Row],[2019/20 Exit Firm Price]]</f>
        <v>3.3576325823496275E-2</v>
      </c>
      <c r="K135" s="9">
        <v>1.2775916365220623E-2</v>
      </c>
      <c r="L135" s="9">
        <v>1.1498324728698561E-2</v>
      </c>
      <c r="M135" s="9">
        <v>2.2340998325359965E-2</v>
      </c>
      <c r="N135" s="9">
        <f>ExitPrices[[#This Row],[2020/21 Exit Revenue Recovery Price]]+ExitPrices[[#This Row],[2020/21 Exit Firm Price]]</f>
        <v>3.5116914690580592E-2</v>
      </c>
      <c r="O135" s="9">
        <v>1.3160904777833554E-2</v>
      </c>
      <c r="P135" s="9">
        <v>1.1844814300050199E-2</v>
      </c>
      <c r="Q135" s="9">
        <v>2.2925851876913723E-2</v>
      </c>
      <c r="R135" s="9">
        <f>ExitPrices[[#This Row],[2021/22 Exit Revenue Recovery Price]]+ExitPrices[[#This Row],[2021/22 Exit Firm Price]]</f>
        <v>3.6086756654747275E-2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2.1281240521888789E-2</v>
      </c>
      <c r="J136" s="9">
        <f>ExitPrices[[#This Row],[2019/20 Exit Revenue Recovery Price]]+ExitPrices[[#This Row],[2019/20 Exit Firm Price]]</f>
        <v>3.031971358322192E-2</v>
      </c>
      <c r="K136" s="9">
        <v>9.3919458928677993E-3</v>
      </c>
      <c r="L136" s="9">
        <v>8.4527513035810194E-3</v>
      </c>
      <c r="M136" s="9">
        <v>2.2340998325359965E-2</v>
      </c>
      <c r="N136" s="9">
        <f>ExitPrices[[#This Row],[2020/21 Exit Revenue Recovery Price]]+ExitPrices[[#This Row],[2020/21 Exit Firm Price]]</f>
        <v>3.1732944218227768E-2</v>
      </c>
      <c r="O136" s="9">
        <v>9.6749620176825174E-3</v>
      </c>
      <c r="P136" s="9">
        <v>8.707465815914266E-3</v>
      </c>
      <c r="Q136" s="9">
        <v>2.2925851876913723E-2</v>
      </c>
      <c r="R136" s="9">
        <f>ExitPrices[[#This Row],[2021/22 Exit Revenue Recovery Price]]+ExitPrices[[#This Row],[2021/22 Exit Firm Price]]</f>
        <v>3.2600813894596237E-2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2.1281240521888789E-2</v>
      </c>
      <c r="J137" s="9">
        <f>ExitPrices[[#This Row],[2019/20 Exit Revenue Recovery Price]]+ExitPrices[[#This Row],[2019/20 Exit Firm Price]]</f>
        <v>3.1761305855100404E-2</v>
      </c>
      <c r="K137" s="9">
        <v>1.0889915353548156E-2</v>
      </c>
      <c r="L137" s="9">
        <v>9.8009238181933408E-3</v>
      </c>
      <c r="M137" s="9">
        <v>2.2340998325359965E-2</v>
      </c>
      <c r="N137" s="9">
        <f>ExitPrices[[#This Row],[2020/21 Exit Revenue Recovery Price]]+ExitPrices[[#This Row],[2020/21 Exit Firm Price]]</f>
        <v>3.3230913678908125E-2</v>
      </c>
      <c r="O137" s="9">
        <v>1.1218071166845801E-2</v>
      </c>
      <c r="P137" s="9">
        <v>1.0096264050161221E-2</v>
      </c>
      <c r="Q137" s="9">
        <v>2.2925851876913723E-2</v>
      </c>
      <c r="R137" s="9">
        <f>ExitPrices[[#This Row],[2021/22 Exit Revenue Recovery Price]]+ExitPrices[[#This Row],[2021/22 Exit Firm Price]]</f>
        <v>3.4143923043759523E-2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1.4672091466496266E-3</v>
      </c>
      <c r="H138" s="9">
        <v>1.320488231984664E-3</v>
      </c>
      <c r="I138" s="9">
        <v>0</v>
      </c>
      <c r="J138" s="9">
        <f>ExitPrices[[#This Row],[2019/20 Exit Revenue Recovery Price]]+ExitPrices[[#This Row],[2019/20 Exit Firm Price]]</f>
        <v>1.4672091466496266E-3</v>
      </c>
      <c r="K138" s="9">
        <v>1.5245881494967419E-3</v>
      </c>
      <c r="L138" s="9">
        <v>1.3721293345470677E-3</v>
      </c>
      <c r="M138" s="9">
        <v>0</v>
      </c>
      <c r="N138" s="9">
        <f>ExitPrices[[#This Row],[2020/21 Exit Revenue Recovery Price]]+ExitPrices[[#This Row],[2020/21 Exit Firm Price]]</f>
        <v>1.5245881494967419E-3</v>
      </c>
      <c r="O138" s="9">
        <v>1.5705299633584126E-3</v>
      </c>
      <c r="P138" s="9">
        <v>1.4134769670225713E-3</v>
      </c>
      <c r="Q138" s="9">
        <v>0</v>
      </c>
      <c r="R138" s="9">
        <f>ExitPrices[[#This Row],[2021/22 Exit Revenue Recovery Price]]+ExitPrices[[#This Row],[2021/22 Exit Firm Price]]</f>
        <v>1.5705299633584126E-3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2.1281240521888789E-2</v>
      </c>
      <c r="J139" s="9">
        <f>ExitPrices[[#This Row],[2019/20 Exit Revenue Recovery Price]]+ExitPrices[[#This Row],[2019/20 Exit Firm Price]]</f>
        <v>2.9802430494708609E-2</v>
      </c>
      <c r="K139" s="9">
        <v>8.8544331132594297E-3</v>
      </c>
      <c r="L139" s="9">
        <v>7.9689898019334876E-3</v>
      </c>
      <c r="M139" s="9">
        <v>2.2340998325359965E-2</v>
      </c>
      <c r="N139" s="9">
        <f>ExitPrices[[#This Row],[2020/21 Exit Revenue Recovery Price]]+ExitPrices[[#This Row],[2020/21 Exit Firm Price]]</f>
        <v>3.1195431438619393E-2</v>
      </c>
      <c r="O139" s="9">
        <v>9.1212518721972124E-3</v>
      </c>
      <c r="P139" s="9">
        <v>8.209126684977492E-3</v>
      </c>
      <c r="Q139" s="9">
        <v>2.2925851876913723E-2</v>
      </c>
      <c r="R139" s="9">
        <f>ExitPrices[[#This Row],[2021/22 Exit Revenue Recovery Price]]+ExitPrices[[#This Row],[2021/22 Exit Firm Price]]</f>
        <v>3.2047103749110933E-2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2.1281240521888789E-2</v>
      </c>
      <c r="J140" s="9">
        <f>ExitPrices[[#This Row],[2019/20 Exit Revenue Recovery Price]]+ExitPrices[[#This Row],[2019/20 Exit Firm Price]]</f>
        <v>3.8434719326826676E-2</v>
      </c>
      <c r="K140" s="9">
        <v>1.7824309893630319E-2</v>
      </c>
      <c r="L140" s="9">
        <v>1.6041878904267289E-2</v>
      </c>
      <c r="M140" s="9">
        <v>2.2340998325359965E-2</v>
      </c>
      <c r="N140" s="9">
        <f>ExitPrices[[#This Row],[2020/21 Exit Revenue Recovery Price]]+ExitPrices[[#This Row],[2020/21 Exit Firm Price]]</f>
        <v>4.0165308218990281E-2</v>
      </c>
      <c r="O140" s="9">
        <v>1.8361426181472514E-2</v>
      </c>
      <c r="P140" s="9">
        <v>1.6525283563325263E-2</v>
      </c>
      <c r="Q140" s="9">
        <v>2.2925851876913723E-2</v>
      </c>
      <c r="R140" s="9">
        <f>ExitPrices[[#This Row],[2021/22 Exit Revenue Recovery Price]]+ExitPrices[[#This Row],[2021/22 Exit Firm Price]]</f>
        <v>4.1287278058386237E-2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2.1281240521888789E-2</v>
      </c>
      <c r="J141" s="9">
        <f>ExitPrices[[#This Row],[2019/20 Exit Revenue Recovery Price]]+ExitPrices[[#This Row],[2019/20 Exit Firm Price]]</f>
        <v>3.0277851983611784E-2</v>
      </c>
      <c r="K141" s="9">
        <v>9.3484471872944865E-3</v>
      </c>
      <c r="L141" s="9">
        <v>8.4136024685650384E-3</v>
      </c>
      <c r="M141" s="9">
        <v>2.2340998325359965E-2</v>
      </c>
      <c r="N141" s="9">
        <f>ExitPrices[[#This Row],[2020/21 Exit Revenue Recovery Price]]+ExitPrices[[#This Row],[2020/21 Exit Firm Price]]</f>
        <v>3.168944551265445E-2</v>
      </c>
      <c r="O141" s="9">
        <v>9.6301525256943087E-3</v>
      </c>
      <c r="P141" s="9">
        <v>8.667137273124877E-3</v>
      </c>
      <c r="Q141" s="9">
        <v>2.2925851876913723E-2</v>
      </c>
      <c r="R141" s="9">
        <f>ExitPrices[[#This Row],[2021/22 Exit Revenue Recovery Price]]+ExitPrices[[#This Row],[2021/22 Exit Firm Price]]</f>
        <v>3.255600440260803E-2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2.1281240521888789E-2</v>
      </c>
      <c r="J142" s="9">
        <f>ExitPrices[[#This Row],[2019/20 Exit Revenue Recovery Price]]+ExitPrices[[#This Row],[2019/20 Exit Firm Price]]</f>
        <v>3.0277851983611784E-2</v>
      </c>
      <c r="K142" s="9">
        <v>9.3484471872944831E-3</v>
      </c>
      <c r="L142" s="9">
        <v>8.4136024685650349E-3</v>
      </c>
      <c r="M142" s="9">
        <v>2.2340998325359965E-2</v>
      </c>
      <c r="N142" s="9">
        <f>ExitPrices[[#This Row],[2020/21 Exit Revenue Recovery Price]]+ExitPrices[[#This Row],[2020/21 Exit Firm Price]]</f>
        <v>3.168944551265445E-2</v>
      </c>
      <c r="O142" s="9">
        <v>9.6301525256943053E-3</v>
      </c>
      <c r="P142" s="9">
        <v>8.6671372731248753E-3</v>
      </c>
      <c r="Q142" s="9">
        <v>2.2925851876913723E-2</v>
      </c>
      <c r="R142" s="9">
        <f>ExitPrices[[#This Row],[2021/22 Exit Revenue Recovery Price]]+ExitPrices[[#This Row],[2021/22 Exit Firm Price]]</f>
        <v>3.255600440260803E-2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2.1281240521888789E-2</v>
      </c>
      <c r="J143" s="9">
        <f>ExitPrices[[#This Row],[2019/20 Exit Revenue Recovery Price]]+ExitPrices[[#This Row],[2019/20 Exit Firm Price]]</f>
        <v>3.2446527032311025E-2</v>
      </c>
      <c r="K143" s="9">
        <v>1.1601933874523879E-2</v>
      </c>
      <c r="L143" s="9">
        <v>1.0441740487071492E-2</v>
      </c>
      <c r="M143" s="9">
        <v>2.2340998325359965E-2</v>
      </c>
      <c r="N143" s="9">
        <f>ExitPrices[[#This Row],[2020/21 Exit Revenue Recovery Price]]+ExitPrices[[#This Row],[2020/21 Exit Firm Price]]</f>
        <v>3.3942932199883841E-2</v>
      </c>
      <c r="O143" s="9">
        <v>1.1951545595351385E-2</v>
      </c>
      <c r="P143" s="9">
        <v>1.0756391035816246E-2</v>
      </c>
      <c r="Q143" s="9">
        <v>2.2925851876913723E-2</v>
      </c>
      <c r="R143" s="9">
        <f>ExitPrices[[#This Row],[2021/22 Exit Revenue Recovery Price]]+ExitPrices[[#This Row],[2021/22 Exit Firm Price]]</f>
        <v>3.4877397472265106E-2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2.1281240521888789E-2</v>
      </c>
      <c r="J144" s="9">
        <f>ExitPrices[[#This Row],[2019/20 Exit Revenue Recovery Price]]+ExitPrices[[#This Row],[2019/20 Exit Firm Price]]</f>
        <v>3.2446527032311025E-2</v>
      </c>
      <c r="K144" s="9">
        <v>1.1601933874523879E-2</v>
      </c>
      <c r="L144" s="9">
        <v>1.0441740487071492E-2</v>
      </c>
      <c r="M144" s="9">
        <v>2.2340998325359965E-2</v>
      </c>
      <c r="N144" s="9">
        <f>ExitPrices[[#This Row],[2020/21 Exit Revenue Recovery Price]]+ExitPrices[[#This Row],[2020/21 Exit Firm Price]]</f>
        <v>3.3942932199883841E-2</v>
      </c>
      <c r="O144" s="9">
        <v>1.1951545595351389E-2</v>
      </c>
      <c r="P144" s="9">
        <v>1.075639103581625E-2</v>
      </c>
      <c r="Q144" s="9">
        <v>2.2925851876913723E-2</v>
      </c>
      <c r="R144" s="9">
        <f>ExitPrices[[#This Row],[2021/22 Exit Revenue Recovery Price]]+ExitPrices[[#This Row],[2021/22 Exit Firm Price]]</f>
        <v>3.4877397472265113E-2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2.1281240521888789E-2</v>
      </c>
      <c r="J145" s="9">
        <f>ExitPrices[[#This Row],[2019/20 Exit Revenue Recovery Price]]+ExitPrices[[#This Row],[2019/20 Exit Firm Price]]</f>
        <v>3.1664567247548708E-2</v>
      </c>
      <c r="K145" s="9">
        <v>1.0789393532914117E-2</v>
      </c>
      <c r="L145" s="9">
        <v>9.7104541796227059E-3</v>
      </c>
      <c r="M145" s="9">
        <v>2.2340998325359965E-2</v>
      </c>
      <c r="N145" s="9">
        <f>ExitPrices[[#This Row],[2020/21 Exit Revenue Recovery Price]]+ExitPrices[[#This Row],[2020/21 Exit Firm Price]]</f>
        <v>3.3130391858274086E-2</v>
      </c>
      <c r="O145" s="9">
        <v>1.1114520229939194E-2</v>
      </c>
      <c r="P145" s="9">
        <v>1.0003068206945274E-2</v>
      </c>
      <c r="Q145" s="9">
        <v>2.2925851876913723E-2</v>
      </c>
      <c r="R145" s="9">
        <f>ExitPrices[[#This Row],[2021/22 Exit Revenue Recovery Price]]+ExitPrices[[#This Row],[2021/22 Exit Firm Price]]</f>
        <v>3.4040372106852915E-2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2.1281240521888789E-2</v>
      </c>
      <c r="J146" s="9">
        <f>ExitPrices[[#This Row],[2019/20 Exit Revenue Recovery Price]]+ExitPrices[[#This Row],[2019/20 Exit Firm Price]]</f>
        <v>3.0849441287031848E-2</v>
      </c>
      <c r="K146" s="9">
        <v>9.942389966593029E-3</v>
      </c>
      <c r="L146" s="9">
        <v>8.9481509699337256E-3</v>
      </c>
      <c r="M146" s="9">
        <v>2.2340998325359965E-2</v>
      </c>
      <c r="N146" s="9">
        <f>ExitPrices[[#This Row],[2020/21 Exit Revenue Recovery Price]]+ExitPrices[[#This Row],[2020/21 Exit Firm Price]]</f>
        <v>3.2283388291952993E-2</v>
      </c>
      <c r="O146" s="9">
        <v>1.0241993127837681E-2</v>
      </c>
      <c r="P146" s="9">
        <v>9.2177938150539134E-3</v>
      </c>
      <c r="Q146" s="9">
        <v>2.2925851876913723E-2</v>
      </c>
      <c r="R146" s="9">
        <f>ExitPrices[[#This Row],[2021/22 Exit Revenue Recovery Price]]+ExitPrices[[#This Row],[2021/22 Exit Firm Price]]</f>
        <v>3.3167845004751402E-2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2.1281240521888789E-2</v>
      </c>
      <c r="J147" s="9">
        <f>ExitPrices[[#This Row],[2019/20 Exit Revenue Recovery Price]]+ExitPrices[[#This Row],[2019/20 Exit Firm Price]]</f>
        <v>3.1686940790227089E-2</v>
      </c>
      <c r="K147" s="9">
        <v>1.0812642050760131E-2</v>
      </c>
      <c r="L147" s="9">
        <v>9.7313778456841176E-3</v>
      </c>
      <c r="M147" s="9">
        <v>2.2340998325359965E-2</v>
      </c>
      <c r="N147" s="9">
        <f>ExitPrices[[#This Row],[2020/21 Exit Revenue Recovery Price]]+ExitPrices[[#This Row],[2020/21 Exit Firm Price]]</f>
        <v>3.3153640376120098E-2</v>
      </c>
      <c r="O147" s="9">
        <v>1.1138469316709211E-2</v>
      </c>
      <c r="P147" s="9">
        <v>1.0024622385038288E-2</v>
      </c>
      <c r="Q147" s="9">
        <v>2.2925851876913723E-2</v>
      </c>
      <c r="R147" s="9">
        <f>ExitPrices[[#This Row],[2021/22 Exit Revenue Recovery Price]]+ExitPrices[[#This Row],[2021/22 Exit Firm Price]]</f>
        <v>3.4064321193622932E-2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2.1281240521888789E-2</v>
      </c>
      <c r="J148" s="9">
        <f>ExitPrices[[#This Row],[2019/20 Exit Revenue Recovery Price]]+ExitPrices[[#This Row],[2019/20 Exit Firm Price]]</f>
        <v>3.6746431622951048E-2</v>
      </c>
      <c r="K148" s="9">
        <v>1.6069997338976849E-2</v>
      </c>
      <c r="L148" s="9">
        <v>1.4462997605079164E-2</v>
      </c>
      <c r="M148" s="9">
        <v>2.2340998325359965E-2</v>
      </c>
      <c r="N148" s="9">
        <f>ExitPrices[[#This Row],[2020/21 Exit Revenue Recovery Price]]+ExitPrices[[#This Row],[2020/21 Exit Firm Price]]</f>
        <v>3.8410995664336811E-2</v>
      </c>
      <c r="O148" s="9">
        <v>1.6554249316632925E-2</v>
      </c>
      <c r="P148" s="9">
        <v>1.4898824384969634E-2</v>
      </c>
      <c r="Q148" s="9">
        <v>2.2925851876913723E-2</v>
      </c>
      <c r="R148" s="9">
        <f>ExitPrices[[#This Row],[2021/22 Exit Revenue Recovery Price]]+ExitPrices[[#This Row],[2021/22 Exit Firm Price]]</f>
        <v>3.9480101193546648E-2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2.1281240521888789E-2</v>
      </c>
      <c r="J149" s="9">
        <f>ExitPrices[[#This Row],[2019/20 Exit Revenue Recovery Price]]+ExitPrices[[#This Row],[2019/20 Exit Firm Price]]</f>
        <v>3.4208502333936762E-2</v>
      </c>
      <c r="K149" s="9">
        <v>1.3432815770740705E-2</v>
      </c>
      <c r="L149" s="9">
        <v>1.2089534193666634E-2</v>
      </c>
      <c r="M149" s="9">
        <v>2.2340998325359965E-2</v>
      </c>
      <c r="N149" s="9">
        <f>ExitPrices[[#This Row],[2020/21 Exit Revenue Recovery Price]]+ExitPrices[[#This Row],[2020/21 Exit Firm Price]]</f>
        <v>3.577381409610067E-2</v>
      </c>
      <c r="O149" s="9">
        <v>1.3837599135993275E-2</v>
      </c>
      <c r="P149" s="9">
        <v>1.2453839222393948E-2</v>
      </c>
      <c r="Q149" s="9">
        <v>2.2925851876913723E-2</v>
      </c>
      <c r="R149" s="9">
        <f>ExitPrices[[#This Row],[2021/22 Exit Revenue Recovery Price]]+ExitPrices[[#This Row],[2021/22 Exit Firm Price]]</f>
        <v>3.6763451012906997E-2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2.1281240521888789E-2</v>
      </c>
      <c r="J150" s="9">
        <f>ExitPrices[[#This Row],[2019/20 Exit Revenue Recovery Price]]+ExitPrices[[#This Row],[2019/20 Exit Firm Price]]</f>
        <v>2.9932018802601358E-2</v>
      </c>
      <c r="K150" s="9">
        <v>8.9890893066029397E-3</v>
      </c>
      <c r="L150" s="9">
        <v>8.0901803759426457E-3</v>
      </c>
      <c r="M150" s="9">
        <v>2.2340998325359965E-2</v>
      </c>
      <c r="N150" s="9">
        <f>ExitPrices[[#This Row],[2020/21 Exit Revenue Recovery Price]]+ExitPrices[[#This Row],[2020/21 Exit Firm Price]]</f>
        <v>3.1330087631962905E-2</v>
      </c>
      <c r="O150" s="9">
        <v>9.2599657841921194E-3</v>
      </c>
      <c r="P150" s="9">
        <v>8.3339692057729075E-3</v>
      </c>
      <c r="Q150" s="9">
        <v>2.2925851876913723E-2</v>
      </c>
      <c r="R150" s="9">
        <f>ExitPrices[[#This Row],[2021/22 Exit Revenue Recovery Price]]+ExitPrices[[#This Row],[2021/22 Exit Firm Price]]</f>
        <v>3.2185817661105842E-2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2.1281240521888789E-2</v>
      </c>
      <c r="J151" s="9">
        <f>ExitPrices[[#This Row],[2019/20 Exit Revenue Recovery Price]]+ExitPrices[[#This Row],[2019/20 Exit Firm Price]]</f>
        <v>3.8069264999855842E-2</v>
      </c>
      <c r="K151" s="9">
        <v>1.7444563531392638E-2</v>
      </c>
      <c r="L151" s="9">
        <v>1.5700107178253375E-2</v>
      </c>
      <c r="M151" s="9">
        <v>2.2340998325359965E-2</v>
      </c>
      <c r="N151" s="9">
        <f>ExitPrices[[#This Row],[2020/21 Exit Revenue Recovery Price]]+ExitPrices[[#This Row],[2020/21 Exit Firm Price]]</f>
        <v>3.9785561856752603E-2</v>
      </c>
      <c r="O151" s="9">
        <v>1.7970236573598742E-2</v>
      </c>
      <c r="P151" s="9">
        <v>1.6173212916238869E-2</v>
      </c>
      <c r="Q151" s="9">
        <v>2.2925851876913723E-2</v>
      </c>
      <c r="R151" s="9">
        <f>ExitPrices[[#This Row],[2021/22 Exit Revenue Recovery Price]]+ExitPrices[[#This Row],[2021/22 Exit Firm Price]]</f>
        <v>4.0896088450512465E-2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2.1281240521888789E-2</v>
      </c>
      <c r="J152" s="9">
        <f>ExitPrices[[#This Row],[2019/20 Exit Revenue Recovery Price]]+ExitPrices[[#This Row],[2019/20 Exit Firm Price]]</f>
        <v>3.2673656379801214E-2</v>
      </c>
      <c r="K152" s="9">
        <v>1.1837945701724653E-2</v>
      </c>
      <c r="L152" s="9">
        <v>1.0654151131552188E-2</v>
      </c>
      <c r="M152" s="9">
        <v>2.2340998325359965E-2</v>
      </c>
      <c r="N152" s="9">
        <f>ExitPrices[[#This Row],[2020/21 Exit Revenue Recovery Price]]+ExitPrices[[#This Row],[2020/21 Exit Firm Price]]</f>
        <v>3.4178944027084615E-2</v>
      </c>
      <c r="O152" s="9">
        <v>1.2194669383535191E-2</v>
      </c>
      <c r="P152" s="9">
        <v>1.0975202445181673E-2</v>
      </c>
      <c r="Q152" s="9">
        <v>2.2925851876913723E-2</v>
      </c>
      <c r="R152" s="9">
        <f>ExitPrices[[#This Row],[2021/22 Exit Revenue Recovery Price]]+ExitPrices[[#This Row],[2021/22 Exit Firm Price]]</f>
        <v>3.5120521260448914E-2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2.1281240521888789E-2</v>
      </c>
      <c r="J153" s="9">
        <f>ExitPrices[[#This Row],[2019/20 Exit Revenue Recovery Price]]+ExitPrices[[#This Row],[2019/20 Exit Firm Price]]</f>
        <v>2.9812064124746851E-2</v>
      </c>
      <c r="K153" s="9">
        <v>8.864443491279822E-3</v>
      </c>
      <c r="L153" s="9">
        <v>7.9779991421518384E-3</v>
      </c>
      <c r="M153" s="9">
        <v>2.2340998325359965E-2</v>
      </c>
      <c r="N153" s="9">
        <f>ExitPrices[[#This Row],[2020/21 Exit Revenue Recovery Price]]+ExitPrices[[#This Row],[2020/21 Exit Firm Price]]</f>
        <v>3.1205441816639787E-2</v>
      </c>
      <c r="O153" s="9">
        <v>9.1315639021252726E-3</v>
      </c>
      <c r="P153" s="9">
        <v>8.2184075119127453E-3</v>
      </c>
      <c r="Q153" s="9">
        <v>2.2925851876913723E-2</v>
      </c>
      <c r="R153" s="9">
        <f>ExitPrices[[#This Row],[2021/22 Exit Revenue Recovery Price]]+ExitPrices[[#This Row],[2021/22 Exit Firm Price]]</f>
        <v>3.2057415779038992E-2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2.1281240521888789E-2</v>
      </c>
      <c r="J154" s="9">
        <f>ExitPrices[[#This Row],[2019/20 Exit Revenue Recovery Price]]+ExitPrices[[#This Row],[2019/20 Exit Firm Price]]</f>
        <v>3.3393012435180044E-2</v>
      </c>
      <c r="K154" s="9">
        <v>1.2585434033434999E-2</v>
      </c>
      <c r="L154" s="9">
        <v>1.1326890630091499E-2</v>
      </c>
      <c r="M154" s="9">
        <v>2.2340998325359965E-2</v>
      </c>
      <c r="N154" s="9">
        <f>ExitPrices[[#This Row],[2020/21 Exit Revenue Recovery Price]]+ExitPrices[[#This Row],[2020/21 Exit Firm Price]]</f>
        <v>3.4926432358794966E-2</v>
      </c>
      <c r="O154" s="9">
        <v>1.2964682467133804E-2</v>
      </c>
      <c r="P154" s="9">
        <v>1.1668214220420423E-2</v>
      </c>
      <c r="Q154" s="9">
        <v>2.2925851876913723E-2</v>
      </c>
      <c r="R154" s="9">
        <f>ExitPrices[[#This Row],[2021/22 Exit Revenue Recovery Price]]+ExitPrices[[#This Row],[2021/22 Exit Firm Price]]</f>
        <v>3.5890534344047528E-2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2.1281240521888789E-2</v>
      </c>
      <c r="J155" s="9">
        <f>ExitPrices[[#This Row],[2019/20 Exit Revenue Recovery Price]]+ExitPrices[[#This Row],[2019/20 Exit Firm Price]]</f>
        <v>3.3393012435180044E-2</v>
      </c>
      <c r="K155" s="9">
        <v>1.2585434033435001E-2</v>
      </c>
      <c r="L155" s="9">
        <v>1.1326890630091502E-2</v>
      </c>
      <c r="M155" s="9">
        <v>2.2340998325359965E-2</v>
      </c>
      <c r="N155" s="9">
        <f>ExitPrices[[#This Row],[2020/21 Exit Revenue Recovery Price]]+ExitPrices[[#This Row],[2020/21 Exit Firm Price]]</f>
        <v>3.4926432358794966E-2</v>
      </c>
      <c r="O155" s="9">
        <v>1.2964682467133807E-2</v>
      </c>
      <c r="P155" s="9">
        <v>1.1668214220420428E-2</v>
      </c>
      <c r="Q155" s="9">
        <v>2.2925851876913723E-2</v>
      </c>
      <c r="R155" s="9">
        <f>ExitPrices[[#This Row],[2021/22 Exit Revenue Recovery Price]]+ExitPrices[[#This Row],[2021/22 Exit Firm Price]]</f>
        <v>3.5890534344047528E-2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2.1281240521888789E-2</v>
      </c>
      <c r="J156" s="9">
        <f>ExitPrices[[#This Row],[2019/20 Exit Revenue Recovery Price]]+ExitPrices[[#This Row],[2019/20 Exit Firm Price]]</f>
        <v>3.3025625898614394E-2</v>
      </c>
      <c r="K156" s="9">
        <v>1.2203679897556234E-2</v>
      </c>
      <c r="L156" s="9">
        <v>1.098331190780061E-2</v>
      </c>
      <c r="M156" s="9">
        <v>2.2340998325359965E-2</v>
      </c>
      <c r="N156" s="9">
        <f>ExitPrices[[#This Row],[2020/21 Exit Revenue Recovery Price]]+ExitPrices[[#This Row],[2020/21 Exit Firm Price]]</f>
        <v>3.4544678222916202E-2</v>
      </c>
      <c r="O156" s="9">
        <v>1.2571424583533235E-2</v>
      </c>
      <c r="P156" s="9">
        <v>1.131428212517991E-2</v>
      </c>
      <c r="Q156" s="9">
        <v>2.2925851876913723E-2</v>
      </c>
      <c r="R156" s="9">
        <f>ExitPrices[[#This Row],[2021/22 Exit Revenue Recovery Price]]+ExitPrices[[#This Row],[2021/22 Exit Firm Price]]</f>
        <v>3.549727646044696E-2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2.1281240521888789E-2</v>
      </c>
      <c r="J157" s="9">
        <f>ExitPrices[[#This Row],[2019/20 Exit Revenue Recovery Price]]+ExitPrices[[#This Row],[2019/20 Exit Firm Price]]</f>
        <v>3.2171492555332734E-2</v>
      </c>
      <c r="K157" s="9">
        <v>1.1316143464028114E-2</v>
      </c>
      <c r="L157" s="9">
        <v>1.0184529117625303E-2</v>
      </c>
      <c r="M157" s="9">
        <v>2.2340998325359965E-2</v>
      </c>
      <c r="N157" s="9">
        <f>ExitPrices[[#This Row],[2020/21 Exit Revenue Recovery Price]]+ExitPrices[[#This Row],[2020/21 Exit Firm Price]]</f>
        <v>3.3657141789388077E-2</v>
      </c>
      <c r="O157" s="9">
        <v>1.1657143200139108E-2</v>
      </c>
      <c r="P157" s="9">
        <v>1.0491428880125197E-2</v>
      </c>
      <c r="Q157" s="9">
        <v>2.2925851876913723E-2</v>
      </c>
      <c r="R157" s="9">
        <f>ExitPrices[[#This Row],[2021/22 Exit Revenue Recovery Price]]+ExitPrices[[#This Row],[2021/22 Exit Firm Price]]</f>
        <v>3.4582995077052828E-2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2.1281240521888789E-2</v>
      </c>
      <c r="J158" s="9">
        <f>ExitPrices[[#This Row],[2019/20 Exit Revenue Recovery Price]]+ExitPrices[[#This Row],[2019/20 Exit Firm Price]]</f>
        <v>3.0831450266104836E-2</v>
      </c>
      <c r="K158" s="9">
        <v>9.9236953603296287E-3</v>
      </c>
      <c r="L158" s="9">
        <v>8.931325824296666E-3</v>
      </c>
      <c r="M158" s="9">
        <v>2.2340998325359965E-2</v>
      </c>
      <c r="N158" s="9">
        <f>ExitPrices[[#This Row],[2020/21 Exit Revenue Recovery Price]]+ExitPrices[[#This Row],[2020/21 Exit Firm Price]]</f>
        <v>3.2264693685689592E-2</v>
      </c>
      <c r="O158" s="9">
        <v>1.0222735179847236E-2</v>
      </c>
      <c r="P158" s="9">
        <v>9.2004616618625128E-3</v>
      </c>
      <c r="Q158" s="9">
        <v>2.2925851876913723E-2</v>
      </c>
      <c r="R158" s="9">
        <f>ExitPrices[[#This Row],[2021/22 Exit Revenue Recovery Price]]+ExitPrices[[#This Row],[2021/22 Exit Firm Price]]</f>
        <v>3.3148587056760957E-2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2.1281240521888789E-2</v>
      </c>
      <c r="J159" s="9">
        <f>ExitPrices[[#This Row],[2019/20 Exit Revenue Recovery Price]]+ExitPrices[[#This Row],[2019/20 Exit Firm Price]]</f>
        <v>3.3539134391384381E-2</v>
      </c>
      <c r="K159" s="9">
        <v>1.2737270466106593E-2</v>
      </c>
      <c r="L159" s="9">
        <v>1.1463543419495934E-2</v>
      </c>
      <c r="M159" s="9">
        <v>2.2340998325359965E-2</v>
      </c>
      <c r="N159" s="9">
        <f>ExitPrices[[#This Row],[2020/21 Exit Revenue Recovery Price]]+ExitPrices[[#This Row],[2020/21 Exit Firm Price]]</f>
        <v>3.5078268791466555E-2</v>
      </c>
      <c r="O159" s="9">
        <v>1.3121094326375206E-2</v>
      </c>
      <c r="P159" s="9">
        <v>1.1808984893737686E-2</v>
      </c>
      <c r="Q159" s="9">
        <v>2.2925851876913723E-2</v>
      </c>
      <c r="R159" s="9">
        <f>ExitPrices[[#This Row],[2021/22 Exit Revenue Recovery Price]]+ExitPrices[[#This Row],[2021/22 Exit Firm Price]]</f>
        <v>3.6046946203288931E-2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2.1281240521888789E-2</v>
      </c>
      <c r="J160" s="9">
        <f>ExitPrices[[#This Row],[2019/20 Exit Revenue Recovery Price]]+ExitPrices[[#This Row],[2019/20 Exit Firm Price]]</f>
        <v>3.0387158396243827E-2</v>
      </c>
      <c r="K160" s="9">
        <v>9.4620283094837415E-3</v>
      </c>
      <c r="L160" s="9">
        <v>8.515825478535367E-3</v>
      </c>
      <c r="M160" s="9">
        <v>2.2340998325359965E-2</v>
      </c>
      <c r="N160" s="9">
        <f>ExitPrices[[#This Row],[2020/21 Exit Revenue Recovery Price]]+ExitPrices[[#This Row],[2020/21 Exit Firm Price]]</f>
        <v>3.1803026634843704E-2</v>
      </c>
      <c r="O160" s="9">
        <v>9.7471562920747445E-3</v>
      </c>
      <c r="P160" s="9">
        <v>8.7724406628672709E-3</v>
      </c>
      <c r="Q160" s="9">
        <v>2.2925851876913723E-2</v>
      </c>
      <c r="R160" s="9">
        <f>ExitPrices[[#This Row],[2021/22 Exit Revenue Recovery Price]]+ExitPrices[[#This Row],[2021/22 Exit Firm Price]]</f>
        <v>3.2673008168988465E-2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2.1281240521888789E-2</v>
      </c>
      <c r="J161" s="9">
        <f>ExitPrices[[#This Row],[2019/20 Exit Revenue Recovery Price]]+ExitPrices[[#This Row],[2019/20 Exit Firm Price]]</f>
        <v>2.9911858031838923E-2</v>
      </c>
      <c r="K161" s="9">
        <v>8.9681400968332787E-3</v>
      </c>
      <c r="L161" s="9">
        <v>8.0713260871499506E-3</v>
      </c>
      <c r="M161" s="9">
        <v>2.2340998325359965E-2</v>
      </c>
      <c r="N161" s="9">
        <f>ExitPrices[[#This Row],[2020/21 Exit Revenue Recovery Price]]+ExitPrices[[#This Row],[2020/21 Exit Firm Price]]</f>
        <v>3.1309138422193246E-2</v>
      </c>
      <c r="O161" s="9">
        <v>9.2383852926588537E-3</v>
      </c>
      <c r="P161" s="9">
        <v>8.3145467633929677E-3</v>
      </c>
      <c r="Q161" s="9">
        <v>2.2925851876913723E-2</v>
      </c>
      <c r="R161" s="9">
        <f>ExitPrices[[#This Row],[2021/22 Exit Revenue Recovery Price]]+ExitPrices[[#This Row],[2021/22 Exit Firm Price]]</f>
        <v>3.2164237169572577E-2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1.2896417669425535E-3</v>
      </c>
      <c r="H162" s="9">
        <v>1.1606775902482981E-3</v>
      </c>
      <c r="I162" s="9">
        <v>0</v>
      </c>
      <c r="J162" s="9">
        <f>ExitPrices[[#This Row],[2019/20 Exit Revenue Recovery Price]]+ExitPrices[[#This Row],[2019/20 Exit Firm Price]]</f>
        <v>1.2896417669425535E-3</v>
      </c>
      <c r="K162" s="9">
        <v>1.3400765388263925E-3</v>
      </c>
      <c r="L162" s="9">
        <v>1.2060688849437533E-3</v>
      </c>
      <c r="M162" s="9">
        <v>0</v>
      </c>
      <c r="N162" s="9">
        <f>ExitPrices[[#This Row],[2020/21 Exit Revenue Recovery Price]]+ExitPrices[[#This Row],[2020/21 Exit Firm Price]]</f>
        <v>1.3400765388263925E-3</v>
      </c>
      <c r="O162" s="9">
        <v>1.380458294992788E-3</v>
      </c>
      <c r="P162" s="9">
        <v>1.2424124654935092E-3</v>
      </c>
      <c r="Q162" s="9">
        <v>0</v>
      </c>
      <c r="R162" s="9">
        <f>ExitPrices[[#This Row],[2021/22 Exit Revenue Recovery Price]]+ExitPrices[[#This Row],[2021/22 Exit Firm Price]]</f>
        <v>1.380458294992788E-3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2.1281240521888789E-2</v>
      </c>
      <c r="J163" s="9">
        <f>ExitPrices[[#This Row],[2019/20 Exit Revenue Recovery Price]]+ExitPrices[[#This Row],[2019/20 Exit Firm Price]]</f>
        <v>3.6056833413584712E-2</v>
      </c>
      <c r="K163" s="9">
        <v>1.535343061069898E-2</v>
      </c>
      <c r="L163" s="9">
        <v>1.3818087549629083E-2</v>
      </c>
      <c r="M163" s="9">
        <v>2.2340998325359965E-2</v>
      </c>
      <c r="N163" s="9">
        <f>ExitPrices[[#This Row],[2020/21 Exit Revenue Recovery Price]]+ExitPrices[[#This Row],[2020/21 Exit Firm Price]]</f>
        <v>3.7694428936058948E-2</v>
      </c>
      <c r="O163" s="9">
        <v>1.581608962552055E-2</v>
      </c>
      <c r="P163" s="9">
        <v>1.4234480662968497E-2</v>
      </c>
      <c r="Q163" s="9">
        <v>2.2925851876913723E-2</v>
      </c>
      <c r="R163" s="9">
        <f>ExitPrices[[#This Row],[2021/22 Exit Revenue Recovery Price]]+ExitPrices[[#This Row],[2021/22 Exit Firm Price]]</f>
        <v>3.8741941502434277E-2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2.1281240521888789E-2</v>
      </c>
      <c r="J164" s="9">
        <f>ExitPrices[[#This Row],[2019/20 Exit Revenue Recovery Price]]+ExitPrices[[#This Row],[2019/20 Exit Firm Price]]</f>
        <v>3.6056833413584712E-2</v>
      </c>
      <c r="K164" s="9">
        <v>1.5353430610698975E-2</v>
      </c>
      <c r="L164" s="9">
        <v>1.3818087549629076E-2</v>
      </c>
      <c r="M164" s="9">
        <v>2.2340998325359965E-2</v>
      </c>
      <c r="N164" s="9">
        <f>ExitPrices[[#This Row],[2020/21 Exit Revenue Recovery Price]]+ExitPrices[[#This Row],[2020/21 Exit Firm Price]]</f>
        <v>3.7694428936058941E-2</v>
      </c>
      <c r="O164" s="9">
        <v>1.581608962552055E-2</v>
      </c>
      <c r="P164" s="9">
        <v>1.4234480662968497E-2</v>
      </c>
      <c r="Q164" s="9">
        <v>2.2925851876913723E-2</v>
      </c>
      <c r="R164" s="9">
        <f>ExitPrices[[#This Row],[2021/22 Exit Revenue Recovery Price]]+ExitPrices[[#This Row],[2021/22 Exit Firm Price]]</f>
        <v>3.8741941502434277E-2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2.1281240521888789E-2</v>
      </c>
      <c r="J165" s="9">
        <f>ExitPrices[[#This Row],[2019/20 Exit Revenue Recovery Price]]+ExitPrices[[#This Row],[2019/20 Exit Firm Price]]</f>
        <v>3.2612334211030644E-2</v>
      </c>
      <c r="K165" s="9">
        <v>1.1774225371175645E-2</v>
      </c>
      <c r="L165" s="9">
        <v>1.0596802834058082E-2</v>
      </c>
      <c r="M165" s="9">
        <v>2.2340998325359965E-2</v>
      </c>
      <c r="N165" s="9">
        <f>ExitPrices[[#This Row],[2020/21 Exit Revenue Recovery Price]]+ExitPrices[[#This Row],[2020/21 Exit Firm Price]]</f>
        <v>3.4115223696535607E-2</v>
      </c>
      <c r="O165" s="9">
        <v>1.2129028909788E-2</v>
      </c>
      <c r="P165" s="9">
        <v>1.0916126018809201E-2</v>
      </c>
      <c r="Q165" s="9">
        <v>2.2925851876913723E-2</v>
      </c>
      <c r="R165" s="9">
        <f>ExitPrices[[#This Row],[2021/22 Exit Revenue Recovery Price]]+ExitPrices[[#This Row],[2021/22 Exit Firm Price]]</f>
        <v>3.5054880786701721E-2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2.1281240521888789E-2</v>
      </c>
      <c r="J166" s="9">
        <f>ExitPrices[[#This Row],[2019/20 Exit Revenue Recovery Price]]+ExitPrices[[#This Row],[2019/20 Exit Firm Price]]</f>
        <v>3.2779507150340545E-2</v>
      </c>
      <c r="K166" s="9">
        <v>1.1947936040012739E-2</v>
      </c>
      <c r="L166" s="9">
        <v>1.0753142436011465E-2</v>
      </c>
      <c r="M166" s="9">
        <v>2.2340998325359965E-2</v>
      </c>
      <c r="N166" s="9">
        <f>ExitPrices[[#This Row],[2020/21 Exit Revenue Recovery Price]]+ExitPrices[[#This Row],[2020/21 Exit Firm Price]]</f>
        <v>3.4288934365372704E-2</v>
      </c>
      <c r="O166" s="9">
        <v>1.2307974161627811E-2</v>
      </c>
      <c r="P166" s="9">
        <v>1.1077176745465029E-2</v>
      </c>
      <c r="Q166" s="9">
        <v>2.2925851876913723E-2</v>
      </c>
      <c r="R166" s="9">
        <f>ExitPrices[[#This Row],[2021/22 Exit Revenue Recovery Price]]+ExitPrices[[#This Row],[2021/22 Exit Firm Price]]</f>
        <v>3.5233826038541534E-2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2.1281240521888789E-2</v>
      </c>
      <c r="J167" s="9">
        <f>ExitPrices[[#This Row],[2019/20 Exit Revenue Recovery Price]]+ExitPrices[[#This Row],[2019/20 Exit Firm Price]]</f>
        <v>3.4985314178232529E-2</v>
      </c>
      <c r="K167" s="9">
        <v>1.4240006848377068E-2</v>
      </c>
      <c r="L167" s="9">
        <v>1.2816006163539362E-2</v>
      </c>
      <c r="M167" s="9">
        <v>2.2340998325359965E-2</v>
      </c>
      <c r="N167" s="9">
        <f>ExitPrices[[#This Row],[2020/21 Exit Revenue Recovery Price]]+ExitPrices[[#This Row],[2020/21 Exit Firm Price]]</f>
        <v>3.6581005173737031E-2</v>
      </c>
      <c r="O167" s="9">
        <v>1.4669114043151608E-2</v>
      </c>
      <c r="P167" s="9">
        <v>1.3202202638836447E-2</v>
      </c>
      <c r="Q167" s="9">
        <v>2.2925851876913723E-2</v>
      </c>
      <c r="R167" s="9">
        <f>ExitPrices[[#This Row],[2021/22 Exit Revenue Recovery Price]]+ExitPrices[[#This Row],[2021/22 Exit Firm Price]]</f>
        <v>3.7594965920065331E-2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2.1281240521888789E-2</v>
      </c>
      <c r="J168" s="9">
        <f>ExitPrices[[#This Row],[2019/20 Exit Revenue Recovery Price]]+ExitPrices[[#This Row],[2019/20 Exit Firm Price]]</f>
        <v>3.4933054589260007E-2</v>
      </c>
      <c r="K168" s="9">
        <v>1.418570351321383E-2</v>
      </c>
      <c r="L168" s="9">
        <v>1.2767133161892447E-2</v>
      </c>
      <c r="M168" s="9">
        <v>2.2340998325359965E-2</v>
      </c>
      <c r="N168" s="9">
        <f>ExitPrices[[#This Row],[2020/21 Exit Revenue Recovery Price]]+ExitPrices[[#This Row],[2020/21 Exit Firm Price]]</f>
        <v>3.6526701838573795E-2</v>
      </c>
      <c r="O168" s="9">
        <v>1.4613174335754358E-2</v>
      </c>
      <c r="P168" s="9">
        <v>1.3151856902178922E-2</v>
      </c>
      <c r="Q168" s="9">
        <v>2.2925851876913723E-2</v>
      </c>
      <c r="R168" s="9">
        <f>ExitPrices[[#This Row],[2021/22 Exit Revenue Recovery Price]]+ExitPrices[[#This Row],[2021/22 Exit Firm Price]]</f>
        <v>3.7539026212668081E-2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2.1281240521888789E-2</v>
      </c>
      <c r="J169" s="9">
        <f>ExitPrices[[#This Row],[2019/20 Exit Revenue Recovery Price]]+ExitPrices[[#This Row],[2019/20 Exit Firm Price]]</f>
        <v>3.1664567247548708E-2</v>
      </c>
      <c r="K169" s="9">
        <v>1.0789393532914117E-2</v>
      </c>
      <c r="L169" s="9">
        <v>9.7104541796227059E-3</v>
      </c>
      <c r="M169" s="9">
        <v>2.2340998325359965E-2</v>
      </c>
      <c r="N169" s="9">
        <f>ExitPrices[[#This Row],[2020/21 Exit Revenue Recovery Price]]+ExitPrices[[#This Row],[2020/21 Exit Firm Price]]</f>
        <v>3.3130391858274086E-2</v>
      </c>
      <c r="O169" s="9">
        <v>1.1114520229939194E-2</v>
      </c>
      <c r="P169" s="9">
        <v>1.0003068206945274E-2</v>
      </c>
      <c r="Q169" s="9">
        <v>2.2925851876913723E-2</v>
      </c>
      <c r="R169" s="9">
        <f>ExitPrices[[#This Row],[2021/22 Exit Revenue Recovery Price]]+ExitPrices[[#This Row],[2021/22 Exit Firm Price]]</f>
        <v>3.4040372106852915E-2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2.1281240521888789E-2</v>
      </c>
      <c r="J170" s="9">
        <f>ExitPrices[[#This Row],[2019/20 Exit Revenue Recovery Price]]+ExitPrices[[#This Row],[2019/20 Exit Firm Price]]</f>
        <v>3.3586562821789366E-2</v>
      </c>
      <c r="K170" s="9">
        <v>1.2786553707769707E-2</v>
      </c>
      <c r="L170" s="9">
        <v>1.1507898336992737E-2</v>
      </c>
      <c r="M170" s="9">
        <v>2.2340998325359965E-2</v>
      </c>
      <c r="N170" s="9">
        <f>ExitPrices[[#This Row],[2020/21 Exit Revenue Recovery Price]]+ExitPrices[[#This Row],[2020/21 Exit Firm Price]]</f>
        <v>3.5127552033129672E-2</v>
      </c>
      <c r="O170" s="9">
        <v>1.3171862665187826E-2</v>
      </c>
      <c r="P170" s="9">
        <v>1.1854676398669044E-2</v>
      </c>
      <c r="Q170" s="9">
        <v>2.2925851876913723E-2</v>
      </c>
      <c r="R170" s="9">
        <f>ExitPrices[[#This Row],[2021/22 Exit Revenue Recovery Price]]+ExitPrices[[#This Row],[2021/22 Exit Firm Price]]</f>
        <v>3.6097714542101547E-2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2.1281240521888789E-2</v>
      </c>
      <c r="J171" s="9">
        <f>ExitPrices[[#This Row],[2019/20 Exit Revenue Recovery Price]]+ExitPrices[[#This Row],[2019/20 Exit Firm Price]]</f>
        <v>3.2672253159460367E-2</v>
      </c>
      <c r="K171" s="9">
        <v>1.1836487604828467E-2</v>
      </c>
      <c r="L171" s="9">
        <v>1.0652838844345621E-2</v>
      </c>
      <c r="M171" s="9">
        <v>2.2340998325359965E-2</v>
      </c>
      <c r="N171" s="9">
        <f>ExitPrices[[#This Row],[2020/21 Exit Revenue Recovery Price]]+ExitPrices[[#This Row],[2020/21 Exit Firm Price]]</f>
        <v>3.4177485930188434E-2</v>
      </c>
      <c r="O171" s="9">
        <v>1.21931673484671E-2</v>
      </c>
      <c r="P171" s="9">
        <v>1.0973850613620391E-2</v>
      </c>
      <c r="Q171" s="9">
        <v>2.2925851876913723E-2</v>
      </c>
      <c r="R171" s="9">
        <f>ExitPrices[[#This Row],[2021/22 Exit Revenue Recovery Price]]+ExitPrices[[#This Row],[2021/22 Exit Firm Price]]</f>
        <v>3.5119019225380826E-2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2.1281240521888789E-2</v>
      </c>
      <c r="J172" s="9">
        <f>ExitPrices[[#This Row],[2019/20 Exit Revenue Recovery Price]]+ExitPrices[[#This Row],[2019/20 Exit Firm Price]]</f>
        <v>3.4125349764362642E-2</v>
      </c>
      <c r="K172" s="9">
        <v>1.3346411305186223E-2</v>
      </c>
      <c r="L172" s="9">
        <v>1.20117701746676E-2</v>
      </c>
      <c r="M172" s="9">
        <v>2.2340998325359965E-2</v>
      </c>
      <c r="N172" s="9">
        <f>ExitPrices[[#This Row],[2020/21 Exit Revenue Recovery Price]]+ExitPrices[[#This Row],[2020/21 Exit Firm Price]]</f>
        <v>3.5687409630546188E-2</v>
      </c>
      <c r="O172" s="9">
        <v>1.374859096538269E-2</v>
      </c>
      <c r="P172" s="9">
        <v>1.2373731868844422E-2</v>
      </c>
      <c r="Q172" s="9">
        <v>2.2925851876913723E-2</v>
      </c>
      <c r="R172" s="9">
        <f>ExitPrices[[#This Row],[2021/22 Exit Revenue Recovery Price]]+ExitPrices[[#This Row],[2021/22 Exit Firm Price]]</f>
        <v>3.6674442842296415E-2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2.1281240521888789E-2</v>
      </c>
      <c r="J173" s="9">
        <f>ExitPrices[[#This Row],[2019/20 Exit Revenue Recovery Price]]+ExitPrices[[#This Row],[2019/20 Exit Firm Price]]</f>
        <v>3.2779283733205419E-2</v>
      </c>
      <c r="K173" s="9">
        <v>1.1947703885573556E-2</v>
      </c>
      <c r="L173" s="9">
        <v>1.07529334970162E-2</v>
      </c>
      <c r="M173" s="9">
        <v>2.2340998325359965E-2</v>
      </c>
      <c r="N173" s="9">
        <f>ExitPrices[[#This Row],[2020/21 Exit Revenue Recovery Price]]+ExitPrices[[#This Row],[2020/21 Exit Firm Price]]</f>
        <v>3.4288702210933525E-2</v>
      </c>
      <c r="O173" s="9">
        <v>1.2307735011465861E-2</v>
      </c>
      <c r="P173" s="9">
        <v>1.1076961510319274E-2</v>
      </c>
      <c r="Q173" s="9">
        <v>2.2925851876913723E-2</v>
      </c>
      <c r="R173" s="9">
        <f>ExitPrices[[#This Row],[2021/22 Exit Revenue Recovery Price]]+ExitPrices[[#This Row],[2021/22 Exit Firm Price]]</f>
        <v>3.5233586888379582E-2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2.1281240521888789E-2</v>
      </c>
      <c r="J174" s="9">
        <f>ExitPrices[[#This Row],[2019/20 Exit Revenue Recovery Price]]+ExitPrices[[#This Row],[2019/20 Exit Firm Price]]</f>
        <v>3.1456097306861275E-2</v>
      </c>
      <c r="K174" s="9">
        <v>1.0572770836808302E-2</v>
      </c>
      <c r="L174" s="9">
        <v>9.5154937531274717E-3</v>
      </c>
      <c r="M174" s="9">
        <v>2.2340998325359965E-2</v>
      </c>
      <c r="N174" s="9">
        <f>ExitPrices[[#This Row],[2020/21 Exit Revenue Recovery Price]]+ExitPrices[[#This Row],[2020/21 Exit Firm Price]]</f>
        <v>3.2913769162168267E-2</v>
      </c>
      <c r="O174" s="9">
        <v>1.0891369843331528E-2</v>
      </c>
      <c r="P174" s="9">
        <v>9.8022328589983734E-3</v>
      </c>
      <c r="Q174" s="9">
        <v>2.2925851876913723E-2</v>
      </c>
      <c r="R174" s="9">
        <f>ExitPrices[[#This Row],[2021/22 Exit Revenue Recovery Price]]+ExitPrices[[#This Row],[2021/22 Exit Firm Price]]</f>
        <v>3.3817221720245247E-2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2.1281240521888789E-2</v>
      </c>
      <c r="J175" s="9">
        <f>ExitPrices[[#This Row],[2019/20 Exit Revenue Recovery Price]]+ExitPrices[[#This Row],[2019/20 Exit Firm Price]]</f>
        <v>2.9861924499259944E-2</v>
      </c>
      <c r="K175" s="9">
        <v>8.9162537845060563E-3</v>
      </c>
      <c r="L175" s="9">
        <v>8.0246284060554503E-3</v>
      </c>
      <c r="M175" s="9">
        <v>2.2340998325359965E-2</v>
      </c>
      <c r="N175" s="9">
        <f>ExitPrices[[#This Row],[2020/21 Exit Revenue Recovery Price]]+ExitPrices[[#This Row],[2020/21 Exit Firm Price]]</f>
        <v>3.1257252109866018E-2</v>
      </c>
      <c r="O175" s="9">
        <v>9.1849354424649015E-3</v>
      </c>
      <c r="P175" s="9">
        <v>8.2664418982184122E-3</v>
      </c>
      <c r="Q175" s="9">
        <v>2.2925851876913723E-2</v>
      </c>
      <c r="R175" s="9">
        <f>ExitPrices[[#This Row],[2021/22 Exit Revenue Recovery Price]]+ExitPrices[[#This Row],[2021/22 Exit Firm Price]]</f>
        <v>3.2110787319378623E-2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2.1281240521888789E-2</v>
      </c>
      <c r="J176" s="9">
        <f>ExitPrices[[#This Row],[2019/20 Exit Revenue Recovery Price]]+ExitPrices[[#This Row],[2019/20 Exit Firm Price]]</f>
        <v>3.5378815710883062E-2</v>
      </c>
      <c r="K176" s="9">
        <v>1.4648897274706363E-2</v>
      </c>
      <c r="L176" s="9">
        <v>1.3184007547235725E-2</v>
      </c>
      <c r="M176" s="9">
        <v>2.2340998325359965E-2</v>
      </c>
      <c r="N176" s="9">
        <f>ExitPrices[[#This Row],[2020/21 Exit Revenue Recovery Price]]+ExitPrices[[#This Row],[2020/21 Exit Firm Price]]</f>
        <v>3.6989895600066325E-2</v>
      </c>
      <c r="O176" s="9">
        <v>1.5090325939946508E-2</v>
      </c>
      <c r="P176" s="9">
        <v>1.3581293345951857E-2</v>
      </c>
      <c r="Q176" s="9">
        <v>2.2925851876913723E-2</v>
      </c>
      <c r="R176" s="9">
        <f>ExitPrices[[#This Row],[2021/22 Exit Revenue Recovery Price]]+ExitPrices[[#This Row],[2021/22 Exit Firm Price]]</f>
        <v>3.801617781686023E-2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2.1281240521888789E-2</v>
      </c>
      <c r="J177" s="9">
        <f>ExitPrices[[#This Row],[2019/20 Exit Revenue Recovery Price]]+ExitPrices[[#This Row],[2019/20 Exit Firm Price]]</f>
        <v>3.0016484032766882E-2</v>
      </c>
      <c r="K177" s="9">
        <v>9.0768577677312872E-3</v>
      </c>
      <c r="L177" s="9">
        <v>8.1691719909581587E-3</v>
      </c>
      <c r="M177" s="9">
        <v>2.2340998325359965E-2</v>
      </c>
      <c r="N177" s="9">
        <f>ExitPrices[[#This Row],[2020/21 Exit Revenue Recovery Price]]+ExitPrices[[#This Row],[2020/21 Exit Firm Price]]</f>
        <v>3.1417856093091251E-2</v>
      </c>
      <c r="O177" s="9">
        <v>9.3503790529069729E-3</v>
      </c>
      <c r="P177" s="9">
        <v>8.4153411476162749E-3</v>
      </c>
      <c r="Q177" s="9">
        <v>2.2925851876913723E-2</v>
      </c>
      <c r="R177" s="9">
        <f>ExitPrices[[#This Row],[2021/22 Exit Revenue Recovery Price]]+ExitPrices[[#This Row],[2021/22 Exit Firm Price]]</f>
        <v>3.2276230929820696E-2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2.1281240521888789E-2</v>
      </c>
      <c r="J178" s="9">
        <f>ExitPrices[[#This Row],[2019/20 Exit Revenue Recovery Price]]+ExitPrices[[#This Row],[2019/20 Exit Firm Price]]</f>
        <v>3.9351553079727979E-2</v>
      </c>
      <c r="K178" s="9">
        <v>1.8776998798224333E-2</v>
      </c>
      <c r="L178" s="9">
        <v>1.68992989184019E-2</v>
      </c>
      <c r="M178" s="9">
        <v>2.2340998325359965E-2</v>
      </c>
      <c r="N178" s="9">
        <f>ExitPrices[[#This Row],[2020/21 Exit Revenue Recovery Price]]+ExitPrices[[#This Row],[2020/21 Exit Firm Price]]</f>
        <v>4.1117997123584299E-2</v>
      </c>
      <c r="O178" s="9">
        <v>1.9342823335135227E-2</v>
      </c>
      <c r="P178" s="9">
        <v>1.7408541001621706E-2</v>
      </c>
      <c r="Q178" s="9">
        <v>2.2925851876913723E-2</v>
      </c>
      <c r="R178" s="9">
        <f>ExitPrices[[#This Row],[2021/22 Exit Revenue Recovery Price]]+ExitPrices[[#This Row],[2021/22 Exit Firm Price]]</f>
        <v>4.2268675212048953E-2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2.1281240521888789E-2</v>
      </c>
      <c r="J179" s="9">
        <f>ExitPrices[[#This Row],[2019/20 Exit Revenue Recovery Price]]+ExitPrices[[#This Row],[2019/20 Exit Firm Price]]</f>
        <v>3.9351553079727979E-2</v>
      </c>
      <c r="K179" s="9">
        <v>1.8776998798224333E-2</v>
      </c>
      <c r="L179" s="9">
        <v>1.68992989184019E-2</v>
      </c>
      <c r="M179" s="9">
        <v>2.2340998325359965E-2</v>
      </c>
      <c r="N179" s="9">
        <f>ExitPrices[[#This Row],[2020/21 Exit Revenue Recovery Price]]+ExitPrices[[#This Row],[2020/21 Exit Firm Price]]</f>
        <v>4.1117997123584299E-2</v>
      </c>
      <c r="O179" s="9">
        <v>1.9342823335135227E-2</v>
      </c>
      <c r="P179" s="9">
        <v>1.7408541001621706E-2</v>
      </c>
      <c r="Q179" s="9">
        <v>2.2925851876913723E-2</v>
      </c>
      <c r="R179" s="9">
        <f>ExitPrices[[#This Row],[2021/22 Exit Revenue Recovery Price]]+ExitPrices[[#This Row],[2021/22 Exit Firm Price]]</f>
        <v>4.2268675212048953E-2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2.1281240521888789E-2</v>
      </c>
      <c r="J180" s="9">
        <f>ExitPrices[[#This Row],[2019/20 Exit Revenue Recovery Price]]+ExitPrices[[#This Row],[2019/20 Exit Firm Price]]</f>
        <v>3.9351553079727979E-2</v>
      </c>
      <c r="K180" s="9">
        <v>1.8776998798224337E-2</v>
      </c>
      <c r="L180" s="9">
        <v>1.6899298918401903E-2</v>
      </c>
      <c r="M180" s="9">
        <v>2.2340998325359965E-2</v>
      </c>
      <c r="N180" s="9">
        <f>ExitPrices[[#This Row],[2020/21 Exit Revenue Recovery Price]]+ExitPrices[[#This Row],[2020/21 Exit Firm Price]]</f>
        <v>4.1117997123584299E-2</v>
      </c>
      <c r="O180" s="9">
        <v>1.9342823335135231E-2</v>
      </c>
      <c r="P180" s="9">
        <v>1.7408541001621706E-2</v>
      </c>
      <c r="Q180" s="9">
        <v>2.2925851876913723E-2</v>
      </c>
      <c r="R180" s="9">
        <f>ExitPrices[[#This Row],[2021/22 Exit Revenue Recovery Price]]+ExitPrices[[#This Row],[2021/22 Exit Firm Price]]</f>
        <v>4.2268675212048953E-2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2.1281240521888789E-2</v>
      </c>
      <c r="J181" s="9">
        <f>ExitPrices[[#This Row],[2019/20 Exit Revenue Recovery Price]]+ExitPrices[[#This Row],[2019/20 Exit Firm Price]]</f>
        <v>3.1227091436586668E-2</v>
      </c>
      <c r="K181" s="9">
        <v>1.0334809100553378E-2</v>
      </c>
      <c r="L181" s="9">
        <v>9.3013281904980403E-3</v>
      </c>
      <c r="M181" s="9">
        <v>2.2340998325359965E-2</v>
      </c>
      <c r="N181" s="9">
        <f>ExitPrices[[#This Row],[2020/21 Exit Revenue Recovery Price]]+ExitPrices[[#This Row],[2020/21 Exit Firm Price]]</f>
        <v>3.2675807425913347E-2</v>
      </c>
      <c r="O181" s="9">
        <v>1.0646237387694565E-2</v>
      </c>
      <c r="P181" s="9">
        <v>9.5816136489251073E-3</v>
      </c>
      <c r="Q181" s="9">
        <v>2.2925851876913723E-2</v>
      </c>
      <c r="R181" s="9">
        <f>ExitPrices[[#This Row],[2021/22 Exit Revenue Recovery Price]]+ExitPrices[[#This Row],[2021/22 Exit Firm Price]]</f>
        <v>3.3572089264608286E-2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2.1281240521888789E-2</v>
      </c>
      <c r="J182" s="9">
        <f>ExitPrices[[#This Row],[2019/20 Exit Revenue Recovery Price]]+ExitPrices[[#This Row],[2019/20 Exit Firm Price]]</f>
        <v>3.0091868647397386E-2</v>
      </c>
      <c r="K182" s="9">
        <v>9.1551904924028135E-3</v>
      </c>
      <c r="L182" s="9">
        <v>8.2396714431625315E-3</v>
      </c>
      <c r="M182" s="9">
        <v>2.2340998325359965E-2</v>
      </c>
      <c r="N182" s="9">
        <f>ExitPrices[[#This Row],[2020/21 Exit Revenue Recovery Price]]+ExitPrices[[#This Row],[2020/21 Exit Firm Price]]</f>
        <v>3.1496188817762782E-2</v>
      </c>
      <c r="O182" s="9">
        <v>9.4310722494589366E-3</v>
      </c>
      <c r="P182" s="9">
        <v>8.4879650245130427E-3</v>
      </c>
      <c r="Q182" s="9">
        <v>2.2925851876913723E-2</v>
      </c>
      <c r="R182" s="9">
        <f>ExitPrices[[#This Row],[2021/22 Exit Revenue Recovery Price]]+ExitPrices[[#This Row],[2021/22 Exit Firm Price]]</f>
        <v>3.2356924126372658E-2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2.1281240521888789E-2</v>
      </c>
      <c r="J183" s="9">
        <f>ExitPrices[[#This Row],[2019/20 Exit Revenue Recovery Price]]+ExitPrices[[#This Row],[2019/20 Exit Firm Price]]</f>
        <v>3.3901203565295475E-2</v>
      </c>
      <c r="K183" s="9">
        <v>1.3113499290131742E-2</v>
      </c>
      <c r="L183" s="9">
        <v>1.1802149361118569E-2</v>
      </c>
      <c r="M183" s="9">
        <v>2.2340998325359965E-2</v>
      </c>
      <c r="N183" s="9">
        <f>ExitPrices[[#This Row],[2020/21 Exit Revenue Recovery Price]]+ExitPrices[[#This Row],[2020/21 Exit Firm Price]]</f>
        <v>3.5454497615491708E-2</v>
      </c>
      <c r="O183" s="9">
        <v>1.3508660398829359E-2</v>
      </c>
      <c r="P183" s="9">
        <v>1.2157794358946422E-2</v>
      </c>
      <c r="Q183" s="9">
        <v>2.2925851876913723E-2</v>
      </c>
      <c r="R183" s="9">
        <f>ExitPrices[[#This Row],[2021/22 Exit Revenue Recovery Price]]+ExitPrices[[#This Row],[2021/22 Exit Firm Price]]</f>
        <v>3.6434512275743083E-2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2.1281240521888789E-2</v>
      </c>
      <c r="J184" s="9">
        <f>ExitPrices[[#This Row],[2019/20 Exit Revenue Recovery Price]]+ExitPrices[[#This Row],[2019/20 Exit Firm Price]]</f>
        <v>3.0972657310184268E-2</v>
      </c>
      <c r="K184" s="9">
        <v>1.0070424670544583E-2</v>
      </c>
      <c r="L184" s="9">
        <v>9.0633822034901241E-3</v>
      </c>
      <c r="M184" s="9">
        <v>2.2340998325359965E-2</v>
      </c>
      <c r="N184" s="9">
        <f>ExitPrices[[#This Row],[2020/21 Exit Revenue Recovery Price]]+ExitPrices[[#This Row],[2020/21 Exit Firm Price]]</f>
        <v>3.2411422995904549E-2</v>
      </c>
      <c r="O184" s="9">
        <v>1.0373886019024073E-2</v>
      </c>
      <c r="P184" s="9">
        <v>9.3364974171216645E-3</v>
      </c>
      <c r="Q184" s="9">
        <v>2.2925851876913723E-2</v>
      </c>
      <c r="R184" s="9">
        <f>ExitPrices[[#This Row],[2021/22 Exit Revenue Recovery Price]]+ExitPrices[[#This Row],[2021/22 Exit Firm Price]]</f>
        <v>3.3299737895937792E-2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2.1281240521888789E-2</v>
      </c>
      <c r="J185" s="9">
        <f>ExitPrices[[#This Row],[2019/20 Exit Revenue Recovery Price]]+ExitPrices[[#This Row],[2019/20 Exit Firm Price]]</f>
        <v>3.3361187898578046E-2</v>
      </c>
      <c r="K185" s="9">
        <v>1.255236491614015E-2</v>
      </c>
      <c r="L185" s="9">
        <v>1.1297128424526135E-2</v>
      </c>
      <c r="M185" s="9">
        <v>2.2340998325359965E-2</v>
      </c>
      <c r="N185" s="9">
        <f>ExitPrices[[#This Row],[2020/21 Exit Revenue Recovery Price]]+ExitPrices[[#This Row],[2020/21 Exit Firm Price]]</f>
        <v>3.4893363241500115E-2</v>
      </c>
      <c r="O185" s="9">
        <v>1.2930616847779151E-2</v>
      </c>
      <c r="P185" s="9">
        <v>1.1637555163001237E-2</v>
      </c>
      <c r="Q185" s="9">
        <v>2.2925851876913723E-2</v>
      </c>
      <c r="R185" s="9">
        <f>ExitPrices[[#This Row],[2021/22 Exit Revenue Recovery Price]]+ExitPrices[[#This Row],[2021/22 Exit Firm Price]]</f>
        <v>3.5856468724692878E-2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2.1281240521888789E-2</v>
      </c>
      <c r="J186" s="9">
        <f>ExitPrices[[#This Row],[2019/20 Exit Revenue Recovery Price]]+ExitPrices[[#This Row],[2019/20 Exit Firm Price]]</f>
        <v>3.1610241003299719E-2</v>
      </c>
      <c r="K186" s="9">
        <v>1.0732942720582556E-2</v>
      </c>
      <c r="L186" s="9">
        <v>9.6596484485243009E-3</v>
      </c>
      <c r="M186" s="9">
        <v>2.2340998325359965E-2</v>
      </c>
      <c r="N186" s="9">
        <f>ExitPrices[[#This Row],[2020/21 Exit Revenue Recovery Price]]+ExitPrices[[#This Row],[2020/21 Exit Firm Price]]</f>
        <v>3.3073941045942523E-2</v>
      </c>
      <c r="O186" s="9">
        <v>1.1056368333473314E-2</v>
      </c>
      <c r="P186" s="9">
        <v>9.9507315001259814E-3</v>
      </c>
      <c r="Q186" s="9">
        <v>2.2925851876913723E-2</v>
      </c>
      <c r="R186" s="9">
        <f>ExitPrices[[#This Row],[2021/22 Exit Revenue Recovery Price]]+ExitPrices[[#This Row],[2021/22 Exit Firm Price]]</f>
        <v>3.3982220210387035E-2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1.4450045694352281E-3</v>
      </c>
      <c r="H187" s="9">
        <v>1.3005041124917053E-3</v>
      </c>
      <c r="I187" s="9">
        <v>0</v>
      </c>
      <c r="J187" s="9">
        <f>ExitPrices[[#This Row],[2019/20 Exit Revenue Recovery Price]]+ExitPrices[[#This Row],[2019/20 Exit Firm Price]]</f>
        <v>1.4450045694352281E-3</v>
      </c>
      <c r="K187" s="9">
        <v>1.5015152049455442E-3</v>
      </c>
      <c r="L187" s="9">
        <v>1.3513636844509895E-3</v>
      </c>
      <c r="M187" s="9">
        <v>0</v>
      </c>
      <c r="N187" s="9">
        <f>ExitPrices[[#This Row],[2020/21 Exit Revenue Recovery Price]]+ExitPrices[[#This Row],[2020/21 Exit Firm Price]]</f>
        <v>1.5015152049455442E-3</v>
      </c>
      <c r="O187" s="9">
        <v>1.5467617405944315E-3</v>
      </c>
      <c r="P187" s="9">
        <v>1.3920855665349881E-3</v>
      </c>
      <c r="Q187" s="9">
        <v>0</v>
      </c>
      <c r="R187" s="9">
        <f>ExitPrices[[#This Row],[2021/22 Exit Revenue Recovery Price]]+ExitPrices[[#This Row],[2021/22 Exit Firm Price]]</f>
        <v>1.5467617405944315E-3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2.1281240521888789E-2</v>
      </c>
      <c r="J188" s="9">
        <f>ExitPrices[[#This Row],[2019/20 Exit Revenue Recovery Price]]+ExitPrices[[#This Row],[2019/20 Exit Firm Price]]</f>
        <v>3.0032187511171336E-2</v>
      </c>
      <c r="K188" s="9">
        <v>9.0931753712140476E-3</v>
      </c>
      <c r="L188" s="9">
        <v>8.1838578340926432E-3</v>
      </c>
      <c r="M188" s="9">
        <v>2.2340998325359965E-2</v>
      </c>
      <c r="N188" s="9">
        <f>ExitPrices[[#This Row],[2020/21 Exit Revenue Recovery Price]]+ExitPrices[[#This Row],[2020/21 Exit Firm Price]]</f>
        <v>3.1434173696574016E-2</v>
      </c>
      <c r="O188" s="9">
        <v>9.3671883697105541E-3</v>
      </c>
      <c r="P188" s="9">
        <v>8.4304695327394978E-3</v>
      </c>
      <c r="Q188" s="9">
        <v>2.2925851876913723E-2</v>
      </c>
      <c r="R188" s="9">
        <f>ExitPrices[[#This Row],[2021/22 Exit Revenue Recovery Price]]+ExitPrices[[#This Row],[2021/22 Exit Firm Price]]</f>
        <v>3.2293040246624279E-2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2.1281240521888789E-2</v>
      </c>
      <c r="J189" s="9">
        <f>ExitPrices[[#This Row],[2019/20 Exit Revenue Recovery Price]]+ExitPrices[[#This Row],[2019/20 Exit Firm Price]]</f>
        <v>3.0032187511171336E-2</v>
      </c>
      <c r="K189" s="9">
        <v>9.0931753712140493E-3</v>
      </c>
      <c r="L189" s="9">
        <v>8.1838578340926449E-3</v>
      </c>
      <c r="M189" s="9">
        <v>2.2340998325359965E-2</v>
      </c>
      <c r="N189" s="9">
        <f>ExitPrices[[#This Row],[2020/21 Exit Revenue Recovery Price]]+ExitPrices[[#This Row],[2020/21 Exit Firm Price]]</f>
        <v>3.1434173696574016E-2</v>
      </c>
      <c r="O189" s="9">
        <v>9.3671883697105541E-3</v>
      </c>
      <c r="P189" s="9">
        <v>8.4304695327394978E-3</v>
      </c>
      <c r="Q189" s="9">
        <v>2.2925851876913723E-2</v>
      </c>
      <c r="R189" s="9">
        <f>ExitPrices[[#This Row],[2021/22 Exit Revenue Recovery Price]]+ExitPrices[[#This Row],[2021/22 Exit Firm Price]]</f>
        <v>3.2293040246624279E-2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2.1281240521888789E-2</v>
      </c>
      <c r="J190" s="9">
        <f>ExitPrices[[#This Row],[2019/20 Exit Revenue Recovery Price]]+ExitPrices[[#This Row],[2019/20 Exit Firm Price]]</f>
        <v>3.5267265092463938E-2</v>
      </c>
      <c r="K190" s="9">
        <v>1.4532984181266903E-2</v>
      </c>
      <c r="L190" s="9">
        <v>1.3079685763140211E-2</v>
      </c>
      <c r="M190" s="9">
        <v>2.2340998325359965E-2</v>
      </c>
      <c r="N190" s="9">
        <f>ExitPrices[[#This Row],[2020/21 Exit Revenue Recovery Price]]+ExitPrices[[#This Row],[2020/21 Exit Firm Price]]</f>
        <v>3.6873982506626865E-2</v>
      </c>
      <c r="O190" s="9">
        <v>1.4970919930886076E-2</v>
      </c>
      <c r="P190" s="9">
        <v>1.3473827937797469E-2</v>
      </c>
      <c r="Q190" s="9">
        <v>2.2925851876913723E-2</v>
      </c>
      <c r="R190" s="9">
        <f>ExitPrices[[#This Row],[2021/22 Exit Revenue Recovery Price]]+ExitPrices[[#This Row],[2021/22 Exit Firm Price]]</f>
        <v>3.7896771807799795E-2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2.1281240521888789E-2</v>
      </c>
      <c r="J191" s="9">
        <f>ExitPrices[[#This Row],[2019/20 Exit Revenue Recovery Price]]+ExitPrices[[#This Row],[2019/20 Exit Firm Price]]</f>
        <v>3.1677559963039115E-2</v>
      </c>
      <c r="K191" s="9">
        <v>1.0802894362098346E-2</v>
      </c>
      <c r="L191" s="9">
        <v>9.722604925888511E-3</v>
      </c>
      <c r="M191" s="9">
        <v>2.2340998325359965E-2</v>
      </c>
      <c r="N191" s="9">
        <f>ExitPrices[[#This Row],[2020/21 Exit Revenue Recovery Price]]+ExitPrices[[#This Row],[2020/21 Exit Firm Price]]</f>
        <v>3.3143892687458314E-2</v>
      </c>
      <c r="O191" s="9">
        <v>1.1128427891999283E-2</v>
      </c>
      <c r="P191" s="9">
        <v>1.0015585102799356E-2</v>
      </c>
      <c r="Q191" s="9">
        <v>2.2925851876913723E-2</v>
      </c>
      <c r="R191" s="9">
        <f>ExitPrices[[#This Row],[2021/22 Exit Revenue Recovery Price]]+ExitPrices[[#This Row],[2021/22 Exit Firm Price]]</f>
        <v>3.4054279768913009E-2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2.1281240521888789E-2</v>
      </c>
      <c r="J192" s="9">
        <f>ExitPrices[[#This Row],[2019/20 Exit Revenue Recovery Price]]+ExitPrices[[#This Row],[2019/20 Exit Firm Price]]</f>
        <v>3.1664567247548708E-2</v>
      </c>
      <c r="K192" s="9">
        <v>1.0789393532914119E-2</v>
      </c>
      <c r="L192" s="9">
        <v>9.7104541796227076E-3</v>
      </c>
      <c r="M192" s="9">
        <v>2.2340998325359965E-2</v>
      </c>
      <c r="N192" s="9">
        <f>ExitPrices[[#This Row],[2020/21 Exit Revenue Recovery Price]]+ExitPrices[[#This Row],[2020/21 Exit Firm Price]]</f>
        <v>3.3130391858274086E-2</v>
      </c>
      <c r="O192" s="9">
        <v>1.1114520229939194E-2</v>
      </c>
      <c r="P192" s="9">
        <v>1.0003068206945274E-2</v>
      </c>
      <c r="Q192" s="9">
        <v>2.2925851876913723E-2</v>
      </c>
      <c r="R192" s="9">
        <f>ExitPrices[[#This Row],[2021/22 Exit Revenue Recovery Price]]+ExitPrices[[#This Row],[2021/22 Exit Firm Price]]</f>
        <v>3.4040372106852915E-2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2.1281240521888789E-2</v>
      </c>
      <c r="J193" s="9">
        <f>ExitPrices[[#This Row],[2019/20 Exit Revenue Recovery Price]]+ExitPrices[[#This Row],[2019/20 Exit Firm Price]]</f>
        <v>3.4886865732797201E-2</v>
      </c>
      <c r="K193" s="9">
        <v>1.4137708322233183E-2</v>
      </c>
      <c r="L193" s="9">
        <v>1.2723937490009864E-2</v>
      </c>
      <c r="M193" s="9">
        <v>2.2340998325359965E-2</v>
      </c>
      <c r="N193" s="9">
        <f>ExitPrices[[#This Row],[2020/21 Exit Revenue Recovery Price]]+ExitPrices[[#This Row],[2020/21 Exit Firm Price]]</f>
        <v>3.6478706647593145E-2</v>
      </c>
      <c r="O193" s="9">
        <v>1.4563732861637499E-2</v>
      </c>
      <c r="P193" s="9">
        <v>1.3107359575473749E-2</v>
      </c>
      <c r="Q193" s="9">
        <v>2.2925851876913723E-2</v>
      </c>
      <c r="R193" s="9">
        <f>ExitPrices[[#This Row],[2021/22 Exit Revenue Recovery Price]]+ExitPrices[[#This Row],[2021/22 Exit Firm Price]]</f>
        <v>3.748958473855122E-2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2.1281240521888789E-2</v>
      </c>
      <c r="J194" s="9">
        <f>ExitPrices[[#This Row],[2019/20 Exit Revenue Recovery Price]]+ExitPrices[[#This Row],[2019/20 Exit Firm Price]]</f>
        <v>2.9798611542631831E-2</v>
      </c>
      <c r="K194" s="9">
        <v>8.8504648111989871E-3</v>
      </c>
      <c r="L194" s="9">
        <v>7.9654183300790875E-3</v>
      </c>
      <c r="M194" s="9">
        <v>2.2340998325359965E-2</v>
      </c>
      <c r="N194" s="9">
        <f>ExitPrices[[#This Row],[2020/21 Exit Revenue Recovery Price]]+ExitPrices[[#This Row],[2020/21 Exit Firm Price]]</f>
        <v>3.1191463136558954E-2</v>
      </c>
      <c r="O194" s="9">
        <v>9.1171639896489732E-3</v>
      </c>
      <c r="P194" s="9">
        <v>8.2054475906840757E-3</v>
      </c>
      <c r="Q194" s="9">
        <v>2.2925851876913723E-2</v>
      </c>
      <c r="R194" s="9">
        <f>ExitPrices[[#This Row],[2021/22 Exit Revenue Recovery Price]]+ExitPrices[[#This Row],[2021/22 Exit Firm Price]]</f>
        <v>3.2043015866562698E-2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2.1281240521888789E-2</v>
      </c>
      <c r="J195" s="9">
        <f>ExitPrices[[#This Row],[2019/20 Exit Revenue Recovery Price]]+ExitPrices[[#This Row],[2019/20 Exit Firm Price]]</f>
        <v>2.9798611542631831E-2</v>
      </c>
      <c r="K195" s="9">
        <v>8.8504648111989871E-3</v>
      </c>
      <c r="L195" s="9">
        <v>7.9654183300790875E-3</v>
      </c>
      <c r="M195" s="9">
        <v>2.2340998325359965E-2</v>
      </c>
      <c r="N195" s="9">
        <f>ExitPrices[[#This Row],[2020/21 Exit Revenue Recovery Price]]+ExitPrices[[#This Row],[2020/21 Exit Firm Price]]</f>
        <v>3.1191463136558954E-2</v>
      </c>
      <c r="O195" s="9">
        <v>9.1171639896489749E-3</v>
      </c>
      <c r="P195" s="9">
        <v>8.2054475906840774E-3</v>
      </c>
      <c r="Q195" s="9">
        <v>2.2925851876913723E-2</v>
      </c>
      <c r="R195" s="9">
        <f>ExitPrices[[#This Row],[2021/22 Exit Revenue Recovery Price]]+ExitPrices[[#This Row],[2021/22 Exit Firm Price]]</f>
        <v>3.2043015866562698E-2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2.1281240521888789E-2</v>
      </c>
      <c r="J196" s="9">
        <f>ExitPrices[[#This Row],[2019/20 Exit Revenue Recovery Price]]+ExitPrices[[#This Row],[2019/20 Exit Firm Price]]</f>
        <v>2.9798611542631831E-2</v>
      </c>
      <c r="K196" s="9">
        <v>8.8504648111989871E-3</v>
      </c>
      <c r="L196" s="9">
        <v>7.9654183300790875E-3</v>
      </c>
      <c r="M196" s="9">
        <v>2.2340998325359965E-2</v>
      </c>
      <c r="N196" s="9">
        <f>ExitPrices[[#This Row],[2020/21 Exit Revenue Recovery Price]]+ExitPrices[[#This Row],[2020/21 Exit Firm Price]]</f>
        <v>3.1191463136558954E-2</v>
      </c>
      <c r="O196" s="9">
        <v>9.1171639896489732E-3</v>
      </c>
      <c r="P196" s="9">
        <v>8.2054475906840757E-3</v>
      </c>
      <c r="Q196" s="9">
        <v>2.2925851876913723E-2</v>
      </c>
      <c r="R196" s="9">
        <f>ExitPrices[[#This Row],[2021/22 Exit Revenue Recovery Price]]+ExitPrices[[#This Row],[2021/22 Exit Firm Price]]</f>
        <v>3.2043015866562698E-2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2.1281240521888789E-2</v>
      </c>
      <c r="J197" s="9">
        <f>ExitPrices[[#This Row],[2019/20 Exit Revenue Recovery Price]]+ExitPrices[[#This Row],[2019/20 Exit Firm Price]]</f>
        <v>3.1076459357880316E-2</v>
      </c>
      <c r="K197" s="9">
        <v>1.0178286165391633E-2</v>
      </c>
      <c r="L197" s="9">
        <v>9.160457548852469E-3</v>
      </c>
      <c r="M197" s="9">
        <v>2.2340998325359965E-2</v>
      </c>
      <c r="N197" s="9">
        <f>ExitPrices[[#This Row],[2020/21 Exit Revenue Recovery Price]]+ExitPrices[[#This Row],[2020/21 Exit Firm Price]]</f>
        <v>3.2519284490751602E-2</v>
      </c>
      <c r="O197" s="9">
        <v>1.0484997803282556E-2</v>
      </c>
      <c r="P197" s="9">
        <v>9.4364980229542997E-3</v>
      </c>
      <c r="Q197" s="9">
        <v>2.2925851876913723E-2</v>
      </c>
      <c r="R197" s="9">
        <f>ExitPrices[[#This Row],[2021/22 Exit Revenue Recovery Price]]+ExitPrices[[#This Row],[2021/22 Exit Firm Price]]</f>
        <v>3.3410849680196281E-2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2.1281240521888789E-2</v>
      </c>
      <c r="J198" s="9">
        <f>ExitPrices[[#This Row],[2019/20 Exit Revenue Recovery Price]]+ExitPrices[[#This Row],[2019/20 Exit Firm Price]]</f>
        <v>3.4037454232368883E-2</v>
      </c>
      <c r="K198" s="9">
        <v>1.3255078391417667E-2</v>
      </c>
      <c r="L198" s="9">
        <v>1.1929570552275901E-2</v>
      </c>
      <c r="M198" s="9">
        <v>2.2340998325359965E-2</v>
      </c>
      <c r="N198" s="9">
        <f>ExitPrices[[#This Row],[2020/21 Exit Revenue Recovery Price]]+ExitPrices[[#This Row],[2020/21 Exit Firm Price]]</f>
        <v>3.5596076716777635E-2</v>
      </c>
      <c r="O198" s="9">
        <v>1.3654505833105032E-2</v>
      </c>
      <c r="P198" s="9">
        <v>1.2289055249794529E-2</v>
      </c>
      <c r="Q198" s="9">
        <v>2.2925851876913723E-2</v>
      </c>
      <c r="R198" s="9">
        <f>ExitPrices[[#This Row],[2021/22 Exit Revenue Recovery Price]]+ExitPrices[[#This Row],[2021/22 Exit Firm Price]]</f>
        <v>3.6580357710018753E-2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2.1281240521888789E-2</v>
      </c>
      <c r="J199" s="9">
        <f>ExitPrices[[#This Row],[2019/20 Exit Revenue Recovery Price]]+ExitPrices[[#This Row],[2019/20 Exit Firm Price]]</f>
        <v>3.5601391844745818E-2</v>
      </c>
      <c r="K199" s="9">
        <v>1.4880177823101817E-2</v>
      </c>
      <c r="L199" s="9">
        <v>1.3392160040791636E-2</v>
      </c>
      <c r="M199" s="9">
        <v>2.2340998325359965E-2</v>
      </c>
      <c r="N199" s="9">
        <f>ExitPrices[[#This Row],[2020/21 Exit Revenue Recovery Price]]+ExitPrices[[#This Row],[2020/21 Exit Firm Price]]</f>
        <v>3.7221176148461779E-2</v>
      </c>
      <c r="O199" s="9">
        <v>1.532857587735874E-2</v>
      </c>
      <c r="P199" s="9">
        <v>1.3795718289622868E-2</v>
      </c>
      <c r="Q199" s="9">
        <v>2.2925851876913723E-2</v>
      </c>
      <c r="R199" s="9">
        <f>ExitPrices[[#This Row],[2021/22 Exit Revenue Recovery Price]]+ExitPrices[[#This Row],[2021/22 Exit Firm Price]]</f>
        <v>3.8254427754272465E-2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2.1281240521888789E-2</v>
      </c>
      <c r="J200" s="9">
        <f>ExitPrices[[#This Row],[2019/20 Exit Revenue Recovery Price]]+ExitPrices[[#This Row],[2019/20 Exit Firm Price]]</f>
        <v>3.202877632703769E-2</v>
      </c>
      <c r="K200" s="9">
        <v>1.1167845949051231E-2</v>
      </c>
      <c r="L200" s="9">
        <v>1.0051061354146107E-2</v>
      </c>
      <c r="M200" s="9">
        <v>2.2340998325359965E-2</v>
      </c>
      <c r="N200" s="9">
        <f>ExitPrices[[#This Row],[2020/21 Exit Revenue Recovery Price]]+ExitPrices[[#This Row],[2020/21 Exit Firm Price]]</f>
        <v>3.3508844274411198E-2</v>
      </c>
      <c r="O200" s="9">
        <v>1.1504376900047067E-2</v>
      </c>
      <c r="P200" s="9">
        <v>1.035393921004236E-2</v>
      </c>
      <c r="Q200" s="9">
        <v>2.2925851876913723E-2</v>
      </c>
      <c r="R200" s="9">
        <f>ExitPrices[[#This Row],[2021/22 Exit Revenue Recovery Price]]+ExitPrices[[#This Row],[2021/22 Exit Firm Price]]</f>
        <v>3.4430228776960788E-2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2.1281240521888789E-2</v>
      </c>
      <c r="J201" s="9">
        <f>ExitPrices[[#This Row],[2019/20 Exit Revenue Recovery Price]]+ExitPrices[[#This Row],[2019/20 Exit Firm Price]]</f>
        <v>3.0109124429077053E-2</v>
      </c>
      <c r="K201" s="9">
        <v>9.1731211059892896E-3</v>
      </c>
      <c r="L201" s="9">
        <v>8.2558089953903603E-3</v>
      </c>
      <c r="M201" s="9">
        <v>2.2340998325359965E-2</v>
      </c>
      <c r="N201" s="9">
        <f>ExitPrices[[#This Row],[2020/21 Exit Revenue Recovery Price]]+ExitPrices[[#This Row],[2020/21 Exit Firm Price]]</f>
        <v>3.1514119431349255E-2</v>
      </c>
      <c r="O201" s="9">
        <v>9.4495431826799887E-3</v>
      </c>
      <c r="P201" s="9">
        <v>8.5045888644119886E-3</v>
      </c>
      <c r="Q201" s="9">
        <v>2.2925851876913723E-2</v>
      </c>
      <c r="R201" s="9">
        <f>ExitPrices[[#This Row],[2021/22 Exit Revenue Recovery Price]]+ExitPrices[[#This Row],[2021/22 Exit Firm Price]]</f>
        <v>3.2375395059593713E-2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2.1281240521888789E-2</v>
      </c>
      <c r="J202" s="9">
        <f>ExitPrices[[#This Row],[2019/20 Exit Revenue Recovery Price]]+ExitPrices[[#This Row],[2019/20 Exit Firm Price]]</f>
        <v>3.1761305855100404E-2</v>
      </c>
      <c r="K202" s="9">
        <v>1.0889915353548156E-2</v>
      </c>
      <c r="L202" s="9">
        <v>9.8009238181933408E-3</v>
      </c>
      <c r="M202" s="9">
        <v>2.2340998325359965E-2</v>
      </c>
      <c r="N202" s="9">
        <f>ExitPrices[[#This Row],[2020/21 Exit Revenue Recovery Price]]+ExitPrices[[#This Row],[2020/21 Exit Firm Price]]</f>
        <v>3.3230913678908125E-2</v>
      </c>
      <c r="O202" s="9">
        <v>1.1218071166845801E-2</v>
      </c>
      <c r="P202" s="9">
        <v>1.0096264050161221E-2</v>
      </c>
      <c r="Q202" s="9">
        <v>2.2925851876913723E-2</v>
      </c>
      <c r="R202" s="9">
        <f>ExitPrices[[#This Row],[2021/22 Exit Revenue Recovery Price]]+ExitPrices[[#This Row],[2021/22 Exit Firm Price]]</f>
        <v>3.4143923043759523E-2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2.1281240521888789E-2</v>
      </c>
      <c r="J203" s="9">
        <f>ExitPrices[[#This Row],[2019/20 Exit Revenue Recovery Price]]+ExitPrices[[#This Row],[2019/20 Exit Firm Price]]</f>
        <v>3.0786611840685998E-2</v>
      </c>
      <c r="K203" s="9">
        <v>9.8771034124865102E-3</v>
      </c>
      <c r="L203" s="9">
        <v>8.8893930712378583E-3</v>
      </c>
      <c r="M203" s="9">
        <v>2.2340998325359965E-2</v>
      </c>
      <c r="N203" s="9">
        <f>ExitPrices[[#This Row],[2020/21 Exit Revenue Recovery Price]]+ExitPrices[[#This Row],[2020/21 Exit Firm Price]]</f>
        <v>3.2218101737846477E-2</v>
      </c>
      <c r="O203" s="9">
        <v>1.0174739234081156E-2</v>
      </c>
      <c r="P203" s="9">
        <v>9.1572653106730406E-3</v>
      </c>
      <c r="Q203" s="9">
        <v>2.2925851876913723E-2</v>
      </c>
      <c r="R203" s="9">
        <f>ExitPrices[[#This Row],[2021/22 Exit Revenue Recovery Price]]+ExitPrices[[#This Row],[2021/22 Exit Firm Price]]</f>
        <v>3.3100591110994879E-2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2.1281240521888789E-2</v>
      </c>
      <c r="J204" s="9">
        <f>ExitPrices[[#This Row],[2019/20 Exit Revenue Recovery Price]]+ExitPrices[[#This Row],[2019/20 Exit Firm Price]]</f>
        <v>3.860706426057714E-2</v>
      </c>
      <c r="K204" s="9">
        <v>1.8003394821107611E-2</v>
      </c>
      <c r="L204" s="9">
        <v>1.6203055338996849E-2</v>
      </c>
      <c r="M204" s="9">
        <v>2.2340998325359965E-2</v>
      </c>
      <c r="N204" s="9">
        <f>ExitPrices[[#This Row],[2020/21 Exit Revenue Recovery Price]]+ExitPrices[[#This Row],[2020/21 Exit Firm Price]]</f>
        <v>4.034439314646758E-2</v>
      </c>
      <c r="O204" s="9">
        <v>1.8545907639420222E-2</v>
      </c>
      <c r="P204" s="9">
        <v>1.6691316875478198E-2</v>
      </c>
      <c r="Q204" s="9">
        <v>2.2925851876913723E-2</v>
      </c>
      <c r="R204" s="9">
        <f>ExitPrices[[#This Row],[2021/22 Exit Revenue Recovery Price]]+ExitPrices[[#This Row],[2021/22 Exit Firm Price]]</f>
        <v>4.1471759516333945E-2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2.1281240521888789E-2</v>
      </c>
      <c r="J205" s="9">
        <f>ExitPrices[[#This Row],[2019/20 Exit Revenue Recovery Price]]+ExitPrices[[#This Row],[2019/20 Exit Firm Price]]</f>
        <v>2.9766340419477892E-2</v>
      </c>
      <c r="K205" s="9">
        <v>8.8169316424317416E-3</v>
      </c>
      <c r="L205" s="9">
        <v>7.9352384781885676E-3</v>
      </c>
      <c r="M205" s="9">
        <v>2.2340998325359965E-2</v>
      </c>
      <c r="N205" s="9">
        <f>ExitPrices[[#This Row],[2020/21 Exit Revenue Recovery Price]]+ExitPrices[[#This Row],[2020/21 Exit Firm Price]]</f>
        <v>3.1157929967791709E-2</v>
      </c>
      <c r="O205" s="9">
        <v>9.0826203351330338E-3</v>
      </c>
      <c r="P205" s="9">
        <v>8.1743583016197306E-3</v>
      </c>
      <c r="Q205" s="9">
        <v>2.2925851876913723E-2</v>
      </c>
      <c r="R205" s="9">
        <f>ExitPrices[[#This Row],[2021/22 Exit Revenue Recovery Price]]+ExitPrices[[#This Row],[2021/22 Exit Firm Price]]</f>
        <v>3.2008472212046758E-2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2.1281240521888789E-2</v>
      </c>
      <c r="J206" s="9">
        <f>ExitPrices[[#This Row],[2019/20 Exit Revenue Recovery Price]]+ExitPrices[[#This Row],[2019/20 Exit Firm Price]]</f>
        <v>3.1666159295907562E-2</v>
      </c>
      <c r="K206" s="9">
        <v>1.0791047842435619E-2</v>
      </c>
      <c r="L206" s="9">
        <v>9.7119430581920577E-3</v>
      </c>
      <c r="M206" s="9">
        <v>2.2340998325359965E-2</v>
      </c>
      <c r="N206" s="9">
        <f>ExitPrices[[#This Row],[2020/21 Exit Revenue Recovery Price]]+ExitPrices[[#This Row],[2020/21 Exit Firm Price]]</f>
        <v>3.3132046167795581E-2</v>
      </c>
      <c r="O206" s="9">
        <v>1.1116224390287708E-2</v>
      </c>
      <c r="P206" s="9">
        <v>1.0004601951258938E-2</v>
      </c>
      <c r="Q206" s="9">
        <v>2.2925851876913723E-2</v>
      </c>
      <c r="R206" s="9">
        <f>ExitPrices[[#This Row],[2021/22 Exit Revenue Recovery Price]]+ExitPrices[[#This Row],[2021/22 Exit Firm Price]]</f>
        <v>3.4042076267201432E-2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2.1281240521888789E-2</v>
      </c>
      <c r="J207" s="9">
        <f>ExitPrices[[#This Row],[2019/20 Exit Revenue Recovery Price]]+ExitPrices[[#This Row],[2019/20 Exit Firm Price]]</f>
        <v>2.9985082560810086E-2</v>
      </c>
      <c r="K207" s="9">
        <v>9.0442282601171826E-3</v>
      </c>
      <c r="L207" s="9">
        <v>8.1398054341054651E-3</v>
      </c>
      <c r="M207" s="9">
        <v>2.2340998325359965E-2</v>
      </c>
      <c r="N207" s="9">
        <f>ExitPrices[[#This Row],[2020/21 Exit Revenue Recovery Price]]+ExitPrices[[#This Row],[2020/21 Exit Firm Price]]</f>
        <v>3.1385226585477148E-2</v>
      </c>
      <c r="O207" s="9">
        <v>9.3167662903950125E-3</v>
      </c>
      <c r="P207" s="9">
        <v>8.3850896613555121E-3</v>
      </c>
      <c r="Q207" s="9">
        <v>2.2925851876913723E-2</v>
      </c>
      <c r="R207" s="9">
        <f>ExitPrices[[#This Row],[2021/22 Exit Revenue Recovery Price]]+ExitPrices[[#This Row],[2021/22 Exit Firm Price]]</f>
        <v>3.2242618167308737E-2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2.1281240521888789E-2</v>
      </c>
      <c r="J208" s="9">
        <f>ExitPrices[[#This Row],[2019/20 Exit Revenue Recovery Price]]+ExitPrices[[#This Row],[2019/20 Exit Firm Price]]</f>
        <v>3.0364833658287106E-2</v>
      </c>
      <c r="K208" s="9">
        <v>9.4388305049940696E-3</v>
      </c>
      <c r="L208" s="9">
        <v>8.4949474544946616E-3</v>
      </c>
      <c r="M208" s="9">
        <v>2.2340998325359965E-2</v>
      </c>
      <c r="N208" s="9">
        <f>ExitPrices[[#This Row],[2020/21 Exit Revenue Recovery Price]]+ExitPrices[[#This Row],[2020/21 Exit Firm Price]]</f>
        <v>3.1779828830354032E-2</v>
      </c>
      <c r="O208" s="9">
        <v>9.7232594468531792E-3</v>
      </c>
      <c r="P208" s="9">
        <v>8.7509335021678618E-3</v>
      </c>
      <c r="Q208" s="9">
        <v>2.2925851876913723E-2</v>
      </c>
      <c r="R208" s="9">
        <f>ExitPrices[[#This Row],[2021/22 Exit Revenue Recovery Price]]+ExitPrices[[#This Row],[2021/22 Exit Firm Price]]</f>
        <v>3.2649111323766904E-2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2.1281240521888789E-2</v>
      </c>
      <c r="J209" s="9">
        <f>ExitPrices[[#This Row],[2019/20 Exit Revenue Recovery Price]]+ExitPrices[[#This Row],[2019/20 Exit Firm Price]]</f>
        <v>3.2828454472356147E-2</v>
      </c>
      <c r="K209" s="9">
        <v>1.1998797573465546E-2</v>
      </c>
      <c r="L209" s="9">
        <v>1.0798917816118992E-2</v>
      </c>
      <c r="M209" s="9">
        <v>2.2340998325359965E-2</v>
      </c>
      <c r="N209" s="9">
        <f>ExitPrices[[#This Row],[2020/21 Exit Revenue Recovery Price]]+ExitPrices[[#This Row],[2020/21 Exit Firm Price]]</f>
        <v>3.4339795898825513E-2</v>
      </c>
      <c r="O209" s="9">
        <v>1.2360368352345066E-2</v>
      </c>
      <c r="P209" s="9">
        <v>1.1124331517110559E-2</v>
      </c>
      <c r="Q209" s="9">
        <v>2.2925851876913723E-2</v>
      </c>
      <c r="R209" s="9">
        <f>ExitPrices[[#This Row],[2021/22 Exit Revenue Recovery Price]]+ExitPrices[[#This Row],[2021/22 Exit Firm Price]]</f>
        <v>3.5286220229258786E-2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2.1281240521888789E-2</v>
      </c>
      <c r="J210" s="9">
        <f>ExitPrices[[#This Row],[2019/20 Exit Revenue Recovery Price]]+ExitPrices[[#This Row],[2019/20 Exit Firm Price]]</f>
        <v>3.2828454472356147E-2</v>
      </c>
      <c r="K210" s="9">
        <v>1.199879757346555E-2</v>
      </c>
      <c r="L210" s="9">
        <v>1.0798917816118993E-2</v>
      </c>
      <c r="M210" s="9">
        <v>2.2340998325359965E-2</v>
      </c>
      <c r="N210" s="9">
        <f>ExitPrices[[#This Row],[2020/21 Exit Revenue Recovery Price]]+ExitPrices[[#This Row],[2020/21 Exit Firm Price]]</f>
        <v>3.4339795898825513E-2</v>
      </c>
      <c r="O210" s="9">
        <v>1.2360368352345063E-2</v>
      </c>
      <c r="P210" s="9">
        <v>1.1124331517110557E-2</v>
      </c>
      <c r="Q210" s="9">
        <v>2.2925851876913723E-2</v>
      </c>
      <c r="R210" s="9">
        <f>ExitPrices[[#This Row],[2021/22 Exit Revenue Recovery Price]]+ExitPrices[[#This Row],[2021/22 Exit Firm Price]]</f>
        <v>3.5286220229258786E-2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2.1281240521888789E-2</v>
      </c>
      <c r="J211" s="9">
        <f>ExitPrices[[#This Row],[2019/20 Exit Revenue Recovery Price]]+ExitPrices[[#This Row],[2019/20 Exit Firm Price]]</f>
        <v>3.2828454472356154E-2</v>
      </c>
      <c r="K211" s="9">
        <v>1.199879757346555E-2</v>
      </c>
      <c r="L211" s="9">
        <v>1.0798917816118993E-2</v>
      </c>
      <c r="M211" s="9">
        <v>2.2340998325359965E-2</v>
      </c>
      <c r="N211" s="9">
        <f>ExitPrices[[#This Row],[2020/21 Exit Revenue Recovery Price]]+ExitPrices[[#This Row],[2020/21 Exit Firm Price]]</f>
        <v>3.4339795898825513E-2</v>
      </c>
      <c r="O211" s="9">
        <v>1.2360368352345066E-2</v>
      </c>
      <c r="P211" s="9">
        <v>1.1124331517110559E-2</v>
      </c>
      <c r="Q211" s="9">
        <v>2.2925851876913723E-2</v>
      </c>
      <c r="R211" s="9">
        <f>ExitPrices[[#This Row],[2021/22 Exit Revenue Recovery Price]]+ExitPrices[[#This Row],[2021/22 Exit Firm Price]]</f>
        <v>3.5286220229258786E-2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2.1281240521888789E-2</v>
      </c>
      <c r="J212" s="9">
        <f>ExitPrices[[#This Row],[2019/20 Exit Revenue Recovery Price]]+ExitPrices[[#This Row],[2019/20 Exit Firm Price]]</f>
        <v>3.2594896436513351E-2</v>
      </c>
      <c r="K212" s="9">
        <v>1.1756105647451607E-2</v>
      </c>
      <c r="L212" s="9">
        <v>1.0580495082706446E-2</v>
      </c>
      <c r="M212" s="9">
        <v>2.2340998325359965E-2</v>
      </c>
      <c r="N212" s="9">
        <f>ExitPrices[[#This Row],[2020/21 Exit Revenue Recovery Price]]+ExitPrices[[#This Row],[2020/21 Exit Firm Price]]</f>
        <v>3.4097103972811571E-2</v>
      </c>
      <c r="O212" s="9">
        <v>1.2110363167800061E-2</v>
      </c>
      <c r="P212" s="9">
        <v>1.0899326851020054E-2</v>
      </c>
      <c r="Q212" s="9">
        <v>2.2925851876913723E-2</v>
      </c>
      <c r="R212" s="9">
        <f>ExitPrices[[#This Row],[2021/22 Exit Revenue Recovery Price]]+ExitPrices[[#This Row],[2021/22 Exit Firm Price]]</f>
        <v>3.5036215044713784E-2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2.1281240521888789E-2</v>
      </c>
      <c r="J213" s="9">
        <f>ExitPrices[[#This Row],[2019/20 Exit Revenue Recovery Price]]+ExitPrices[[#This Row],[2019/20 Exit Firm Price]]</f>
        <v>3.2268959920608804E-2</v>
      </c>
      <c r="K213" s="9">
        <v>1.1417422542339399E-2</v>
      </c>
      <c r="L213" s="9">
        <v>1.027568028810546E-2</v>
      </c>
      <c r="M213" s="9">
        <v>2.2340998325359965E-2</v>
      </c>
      <c r="N213" s="9">
        <f>ExitPrices[[#This Row],[2020/21 Exit Revenue Recovery Price]]+ExitPrices[[#This Row],[2020/21 Exit Firm Price]]</f>
        <v>3.3758420867699368E-2</v>
      </c>
      <c r="O213" s="9">
        <v>1.1761474213863504E-2</v>
      </c>
      <c r="P213" s="9">
        <v>1.0585326792477154E-2</v>
      </c>
      <c r="Q213" s="9">
        <v>2.2925851876913723E-2</v>
      </c>
      <c r="R213" s="9">
        <f>ExitPrices[[#This Row],[2021/22 Exit Revenue Recovery Price]]+ExitPrices[[#This Row],[2021/22 Exit Firm Price]]</f>
        <v>3.4687326090777224E-2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2.1281240521888789E-2</v>
      </c>
      <c r="J214" s="9">
        <f>ExitPrices[[#This Row],[2019/20 Exit Revenue Recovery Price]]+ExitPrices[[#This Row],[2019/20 Exit Firm Price]]</f>
        <v>3.1417895121627154E-2</v>
      </c>
      <c r="K214" s="9">
        <v>1.0533074656460863E-2</v>
      </c>
      <c r="L214" s="9">
        <v>9.4797671908147755E-3</v>
      </c>
      <c r="M214" s="9">
        <v>2.2340998325359965E-2</v>
      </c>
      <c r="N214" s="9">
        <f>ExitPrices[[#This Row],[2020/21 Exit Revenue Recovery Price]]+ExitPrices[[#This Row],[2020/21 Exit Firm Price]]</f>
        <v>3.287407298182083E-2</v>
      </c>
      <c r="O214" s="9">
        <v>1.0850477461551496E-2</v>
      </c>
      <c r="P214" s="9">
        <v>9.7654297153963471E-3</v>
      </c>
      <c r="Q214" s="9">
        <v>2.2925851876913723E-2</v>
      </c>
      <c r="R214" s="9">
        <f>ExitPrices[[#This Row],[2021/22 Exit Revenue Recovery Price]]+ExitPrices[[#This Row],[2021/22 Exit Firm Price]]</f>
        <v>3.3776329338465222E-2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2.1281240521888789E-2</v>
      </c>
      <c r="J215" s="9">
        <f>ExitPrices[[#This Row],[2019/20 Exit Revenue Recovery Price]]+ExitPrices[[#This Row],[2019/20 Exit Firm Price]]</f>
        <v>3.4877499466701746E-2</v>
      </c>
      <c r="K215" s="9">
        <v>1.4127975764113052E-2</v>
      </c>
      <c r="L215" s="9">
        <v>1.2715178187701745E-2</v>
      </c>
      <c r="M215" s="9">
        <v>2.2340998325359965E-2</v>
      </c>
      <c r="N215" s="9">
        <f>ExitPrices[[#This Row],[2020/21 Exit Revenue Recovery Price]]+ExitPrices[[#This Row],[2020/21 Exit Firm Price]]</f>
        <v>3.6468974089473014E-2</v>
      </c>
      <c r="O215" s="9">
        <v>1.4553707023411718E-2</v>
      </c>
      <c r="P215" s="9">
        <v>1.3098336321070546E-2</v>
      </c>
      <c r="Q215" s="9">
        <v>2.2925851876913723E-2</v>
      </c>
      <c r="R215" s="9">
        <f>ExitPrices[[#This Row],[2021/22 Exit Revenue Recovery Price]]+ExitPrices[[#This Row],[2021/22 Exit Firm Price]]</f>
        <v>3.7479558900325442E-2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2.1281240521888789E-2</v>
      </c>
      <c r="J216" s="9">
        <f>ExitPrices[[#This Row],[2019/20 Exit Revenue Recovery Price]]+ExitPrices[[#This Row],[2019/20 Exit Firm Price]]</f>
        <v>3.4877499466701746E-2</v>
      </c>
      <c r="K216" s="9">
        <v>1.4127975764113052E-2</v>
      </c>
      <c r="L216" s="9">
        <v>1.2715178187701745E-2</v>
      </c>
      <c r="M216" s="9">
        <v>2.2340998325359965E-2</v>
      </c>
      <c r="N216" s="9">
        <f>ExitPrices[[#This Row],[2020/21 Exit Revenue Recovery Price]]+ExitPrices[[#This Row],[2020/21 Exit Firm Price]]</f>
        <v>3.6468974089473014E-2</v>
      </c>
      <c r="O216" s="9">
        <v>1.455370702341172E-2</v>
      </c>
      <c r="P216" s="9">
        <v>1.3098336321070547E-2</v>
      </c>
      <c r="Q216" s="9">
        <v>2.2925851876913723E-2</v>
      </c>
      <c r="R216" s="9">
        <f>ExitPrices[[#This Row],[2021/22 Exit Revenue Recovery Price]]+ExitPrices[[#This Row],[2021/22 Exit Firm Price]]</f>
        <v>3.7479558900325442E-2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2.1281240521888789E-2</v>
      </c>
      <c r="J217" s="9">
        <f>ExitPrices[[#This Row],[2019/20 Exit Revenue Recovery Price]]+ExitPrices[[#This Row],[2019/20 Exit Firm Price]]</f>
        <v>3.4877499466701753E-2</v>
      </c>
      <c r="K217" s="9">
        <v>1.4127975764113053E-2</v>
      </c>
      <c r="L217" s="9">
        <v>1.2715178187701747E-2</v>
      </c>
      <c r="M217" s="9">
        <v>2.2340998325359965E-2</v>
      </c>
      <c r="N217" s="9">
        <f>ExitPrices[[#This Row],[2020/21 Exit Revenue Recovery Price]]+ExitPrices[[#This Row],[2020/21 Exit Firm Price]]</f>
        <v>3.646897408947302E-2</v>
      </c>
      <c r="O217" s="9">
        <v>1.4553707023411723E-2</v>
      </c>
      <c r="P217" s="9">
        <v>1.3098336321070552E-2</v>
      </c>
      <c r="Q217" s="9">
        <v>2.2925851876913723E-2</v>
      </c>
      <c r="R217" s="9">
        <f>ExitPrices[[#This Row],[2021/22 Exit Revenue Recovery Price]]+ExitPrices[[#This Row],[2021/22 Exit Firm Price]]</f>
        <v>3.7479558900325449E-2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2.1281240521888789E-2</v>
      </c>
      <c r="J218" s="9">
        <f>ExitPrices[[#This Row],[2019/20 Exit Revenue Recovery Price]]+ExitPrices[[#This Row],[2019/20 Exit Firm Price]]</f>
        <v>2.9996638582365485E-2</v>
      </c>
      <c r="K218" s="9">
        <v>9.0562362097397174E-3</v>
      </c>
      <c r="L218" s="9">
        <v>8.150612588765746E-3</v>
      </c>
      <c r="M218" s="9">
        <v>2.2340998325359965E-2</v>
      </c>
      <c r="N218" s="9">
        <f>ExitPrices[[#This Row],[2020/21 Exit Revenue Recovery Price]]+ExitPrices[[#This Row],[2020/21 Exit Firm Price]]</f>
        <v>3.1397234535099683E-2</v>
      </c>
      <c r="O218" s="9">
        <v>9.3291360865835216E-3</v>
      </c>
      <c r="P218" s="9">
        <v>8.39622247792517E-3</v>
      </c>
      <c r="Q218" s="9">
        <v>2.2925851876913723E-2</v>
      </c>
      <c r="R218" s="9">
        <f>ExitPrices[[#This Row],[2021/22 Exit Revenue Recovery Price]]+ExitPrices[[#This Row],[2021/22 Exit Firm Price]]</f>
        <v>3.2254987963497246E-2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2.1281240521888789E-2</v>
      </c>
      <c r="J219" s="9">
        <f>ExitPrices[[#This Row],[2019/20 Exit Revenue Recovery Price]]+ExitPrices[[#This Row],[2019/20 Exit Firm Price]]</f>
        <v>3.1576975066905599E-2</v>
      </c>
      <c r="K219" s="9">
        <v>1.0698375833834196E-2</v>
      </c>
      <c r="L219" s="9">
        <v>9.6285382504507772E-3</v>
      </c>
      <c r="M219" s="9">
        <v>2.2340998325359965E-2</v>
      </c>
      <c r="N219" s="9">
        <f>ExitPrices[[#This Row],[2020/21 Exit Revenue Recovery Price]]+ExitPrices[[#This Row],[2020/21 Exit Firm Price]]</f>
        <v>3.3039374159194161E-2</v>
      </c>
      <c r="O219" s="9">
        <v>1.1020759811003665E-2</v>
      </c>
      <c r="P219" s="9">
        <v>9.9186838299032982E-3</v>
      </c>
      <c r="Q219" s="9">
        <v>2.2925851876913723E-2</v>
      </c>
      <c r="R219" s="9">
        <f>ExitPrices[[#This Row],[2021/22 Exit Revenue Recovery Price]]+ExitPrices[[#This Row],[2021/22 Exit Firm Price]]</f>
        <v>3.3946611687917391E-2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2.1281240521888789E-2</v>
      </c>
      <c r="J220" s="9">
        <f>ExitPrices[[#This Row],[2019/20 Exit Revenue Recovery Price]]+ExitPrices[[#This Row],[2019/20 Exit Firm Price]]</f>
        <v>3.2452240069872657E-2</v>
      </c>
      <c r="K220" s="9">
        <v>1.1607870335173668E-2</v>
      </c>
      <c r="L220" s="9">
        <v>1.0447083301656302E-2</v>
      </c>
      <c r="M220" s="9">
        <v>2.2340998325359965E-2</v>
      </c>
      <c r="N220" s="9">
        <f>ExitPrices[[#This Row],[2020/21 Exit Revenue Recovery Price]]+ExitPrices[[#This Row],[2020/21 Exit Firm Price]]</f>
        <v>3.3948868660533635E-2</v>
      </c>
      <c r="O220" s="9">
        <v>1.1957660944817977E-2</v>
      </c>
      <c r="P220" s="9">
        <v>1.0761894850336179E-2</v>
      </c>
      <c r="Q220" s="9">
        <v>2.2925851876913723E-2</v>
      </c>
      <c r="R220" s="9">
        <f>ExitPrices[[#This Row],[2021/22 Exit Revenue Recovery Price]]+ExitPrices[[#This Row],[2021/22 Exit Firm Price]]</f>
        <v>3.4883512821731702E-2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2.1281240521888789E-2</v>
      </c>
      <c r="J221" s="9">
        <f>ExitPrices[[#This Row],[2019/20 Exit Revenue Recovery Price]]+ExitPrices[[#This Row],[2019/20 Exit Firm Price]]</f>
        <v>3.160164452603921E-2</v>
      </c>
      <c r="K221" s="9">
        <v>1.0724010055877786E-2</v>
      </c>
      <c r="L221" s="9">
        <v>9.6516090502900068E-3</v>
      </c>
      <c r="M221" s="9">
        <v>2.2340998325359965E-2</v>
      </c>
      <c r="N221" s="9">
        <f>ExitPrices[[#This Row],[2020/21 Exit Revenue Recovery Price]]+ExitPrices[[#This Row],[2020/21 Exit Firm Price]]</f>
        <v>3.306500838123775E-2</v>
      </c>
      <c r="O221" s="9">
        <v>1.1047166492585267E-2</v>
      </c>
      <c r="P221" s="9">
        <v>9.9424498433267391E-3</v>
      </c>
      <c r="Q221" s="9">
        <v>2.2925851876913723E-2</v>
      </c>
      <c r="R221" s="9">
        <f>ExitPrices[[#This Row],[2021/22 Exit Revenue Recovery Price]]+ExitPrices[[#This Row],[2021/22 Exit Firm Price]]</f>
        <v>3.3973018369498988E-2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6853735.8721785219</v>
      </c>
      <c r="H5" s="6" t="s">
        <v>54</v>
      </c>
      <c r="I5" s="8">
        <v>39875804.109302476</v>
      </c>
      <c r="J5" s="8">
        <v>37724392.91001559</v>
      </c>
      <c r="K5" s="8">
        <v>41948483.447526358</v>
      </c>
      <c r="L5" s="8">
        <v>46462204.188255072</v>
      </c>
    </row>
    <row r="6" spans="1:12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4086397.3645406421</v>
      </c>
      <c r="H6" s="6" t="s">
        <v>55</v>
      </c>
      <c r="I6" s="8">
        <v>51686236.641914167</v>
      </c>
      <c r="J6" s="8">
        <v>45319099.871985927</v>
      </c>
      <c r="K6" s="8">
        <v>48243012.393724948</v>
      </c>
      <c r="L6" s="8">
        <v>49203326.391820326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1433422.123641205</v>
      </c>
      <c r="K7" s="8">
        <v>1503889.6494156856</v>
      </c>
      <c r="L7" s="8">
        <v>1528997.157608001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63668.900111028488</v>
      </c>
      <c r="H8" s="6" t="s">
        <v>58</v>
      </c>
      <c r="I8" s="8">
        <v>0</v>
      </c>
      <c r="J8" s="8">
        <v>0</v>
      </c>
      <c r="K8" s="8">
        <v>0</v>
      </c>
      <c r="L8" s="8">
        <v>63668.900111028488</v>
      </c>
    </row>
    <row r="9" spans="1:12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774204.8190858335</v>
      </c>
      <c r="H9" s="6" t="s">
        <v>56</v>
      </c>
      <c r="I9" s="8">
        <v>3120794.8310000002</v>
      </c>
      <c r="J9" s="8">
        <v>2933421.2045476674</v>
      </c>
      <c r="K9" s="8">
        <v>3217981.6711919019</v>
      </c>
      <c r="L9" s="8">
        <v>3538797.2562090913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11790763.742786052</v>
      </c>
      <c r="H14" s="6" t="s">
        <v>63</v>
      </c>
      <c r="I14" s="8">
        <v>109100873.88495882</v>
      </c>
      <c r="J14" s="8">
        <v>90587379.885235533</v>
      </c>
      <c r="K14" s="8">
        <v>99634750.377840057</v>
      </c>
      <c r="L14" s="8">
        <v>108418159.17312947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70403.362707211229</v>
      </c>
      <c r="K22" s="8">
        <v>73864.416289653571</v>
      </c>
      <c r="L22" s="8">
        <v>75097.58618202807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20474348.280092787</v>
      </c>
      <c r="K23" s="8">
        <v>21480874.300130878</v>
      </c>
      <c r="L23" s="8">
        <v>21839498.503494591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70802582.236268923</v>
      </c>
      <c r="H26" s="6" t="s">
        <v>75</v>
      </c>
      <c r="I26" s="8">
        <v>174922461.39901033</v>
      </c>
      <c r="J26" s="8">
        <v>191377274.32675314</v>
      </c>
      <c r="K26" s="8">
        <v>195154414.96554798</v>
      </c>
      <c r="L26" s="8">
        <v>198479511.75353158</v>
      </c>
    </row>
    <row r="27" spans="1:12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5793371.6193029052</v>
      </c>
      <c r="H27" s="6" t="s">
        <v>76</v>
      </c>
      <c r="I27" s="8">
        <v>28988434.470129699</v>
      </c>
      <c r="J27" s="8">
        <v>27736127.384588197</v>
      </c>
      <c r="K27" s="8">
        <v>29881604.898164768</v>
      </c>
      <c r="L27" s="8">
        <v>30956832.477045663</v>
      </c>
    </row>
    <row r="28" spans="1:12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2105587.8357671537</v>
      </c>
      <c r="H28" s="6" t="s">
        <v>77</v>
      </c>
      <c r="I28" s="8">
        <v>11050513.991195058</v>
      </c>
      <c r="J28" s="8">
        <v>10583185.143974056</v>
      </c>
      <c r="K28" s="8">
        <v>11183048.559770312</v>
      </c>
      <c r="L28" s="8">
        <v>11313078.137488605</v>
      </c>
    </row>
    <row r="29" spans="1:12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1862.9998374152433</v>
      </c>
      <c r="H29" s="6" t="s">
        <v>78</v>
      </c>
      <c r="I29" s="8">
        <v>6309.4289042399996</v>
      </c>
      <c r="J29" s="8">
        <v>7222.9641461724241</v>
      </c>
      <c r="K29" s="8">
        <v>7376.2189895342563</v>
      </c>
      <c r="L29" s="8">
        <v>7449.2226303599527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topLeftCell="B1" workbookViewId="0">
      <selection activeCell="D4" sqref="D4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8">
        <v>5648994.3907039743</v>
      </c>
      <c r="G3" s="8">
        <v>32075398.519311614</v>
      </c>
      <c r="H3" s="8">
        <v>37724392.91001559</v>
      </c>
      <c r="I3" s="8">
        <v>5251431.40995734</v>
      </c>
      <c r="J3" s="8">
        <v>36697052.037569016</v>
      </c>
      <c r="K3" s="8">
        <v>41948483.447526358</v>
      </c>
      <c r="L3" s="8">
        <v>6853735.8721785219</v>
      </c>
      <c r="M3" s="8">
        <v>39608468.316076547</v>
      </c>
      <c r="N3" s="8">
        <v>46462204.188255072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8">
        <v>3022353.997306501</v>
      </c>
      <c r="G4" s="8">
        <v>42296745.874679424</v>
      </c>
      <c r="H4" s="8">
        <v>45319099.871985927</v>
      </c>
      <c r="I4" s="8">
        <v>3866943.9099250762</v>
      </c>
      <c r="J4" s="8">
        <v>44376068.483799875</v>
      </c>
      <c r="K4" s="8">
        <v>48243012.393724948</v>
      </c>
      <c r="L4" s="8">
        <v>4086397.3645406421</v>
      </c>
      <c r="M4" s="8">
        <v>45116929.027279682</v>
      </c>
      <c r="N4" s="8">
        <v>49203326.391820326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8">
        <v>341638.77872342558</v>
      </c>
      <c r="G5" s="8">
        <v>2591782.4258242417</v>
      </c>
      <c r="H5" s="8">
        <v>2933421.2045476674</v>
      </c>
      <c r="I5" s="8">
        <v>498786.32778991386</v>
      </c>
      <c r="J5" s="8">
        <v>2719195.343401988</v>
      </c>
      <c r="K5" s="8">
        <v>3217981.6711919019</v>
      </c>
      <c r="L5" s="8">
        <v>774204.8190858335</v>
      </c>
      <c r="M5" s="8">
        <v>2764592.4371232577</v>
      </c>
      <c r="N5" s="8">
        <v>3538797.2562090913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8">
        <v>0</v>
      </c>
      <c r="G6" s="8">
        <v>1433422.123641205</v>
      </c>
      <c r="H6" s="8">
        <v>1433422.123641205</v>
      </c>
      <c r="I6" s="8">
        <v>0</v>
      </c>
      <c r="J6" s="8">
        <v>1503889.6494156856</v>
      </c>
      <c r="K6" s="8">
        <v>1503889.6494156856</v>
      </c>
      <c r="L6" s="8">
        <v>0</v>
      </c>
      <c r="M6" s="8">
        <v>1528997.157608001</v>
      </c>
      <c r="N6" s="8">
        <v>1528997.157608001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63668.900111028488</v>
      </c>
      <c r="M7" s="8">
        <v>0</v>
      </c>
      <c r="N7" s="8">
        <v>63668.900111028488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8">
        <v>0</v>
      </c>
      <c r="G12" s="8">
        <v>90587379.885235533</v>
      </c>
      <c r="H12" s="8">
        <v>90587379.885235533</v>
      </c>
      <c r="I12" s="8">
        <v>4594063.6671942361</v>
      </c>
      <c r="J12" s="8">
        <v>95040686.710645825</v>
      </c>
      <c r="K12" s="8">
        <v>99634750.377840057</v>
      </c>
      <c r="L12" s="8">
        <v>11790763.742786052</v>
      </c>
      <c r="M12" s="8">
        <v>96627395.430343419</v>
      </c>
      <c r="N12" s="8">
        <v>108418159.17312947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8">
        <v>0</v>
      </c>
      <c r="G20" s="8">
        <v>70403.362707211229</v>
      </c>
      <c r="H20" s="8">
        <v>70403.362707211229</v>
      </c>
      <c r="I20" s="8">
        <v>0</v>
      </c>
      <c r="J20" s="8">
        <v>73864.416289653571</v>
      </c>
      <c r="K20" s="8">
        <v>73864.416289653571</v>
      </c>
      <c r="L20" s="8">
        <v>0</v>
      </c>
      <c r="M20" s="8">
        <v>75097.58618202807</v>
      </c>
      <c r="N20" s="8">
        <v>75097.58618202807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8">
        <v>0</v>
      </c>
      <c r="G21" s="8">
        <v>20474348.280092787</v>
      </c>
      <c r="H21" s="8">
        <v>20474348.280092787</v>
      </c>
      <c r="I21" s="8">
        <v>0</v>
      </c>
      <c r="J21" s="8">
        <v>21480874.300130878</v>
      </c>
      <c r="K21" s="8">
        <v>21480874.300130878</v>
      </c>
      <c r="L21" s="8">
        <v>0</v>
      </c>
      <c r="M21" s="8">
        <v>21839498.503494591</v>
      </c>
      <c r="N21" s="8">
        <v>21839498.503494591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8">
        <v>71681214.371392667</v>
      </c>
      <c r="G24" s="8">
        <v>119696059.95536049</v>
      </c>
      <c r="H24" s="8">
        <v>191377274.32675314</v>
      </c>
      <c r="I24" s="8">
        <v>69574055.437231153</v>
      </c>
      <c r="J24" s="8">
        <v>125580359.52831684</v>
      </c>
      <c r="K24" s="8">
        <v>195154414.96554798</v>
      </c>
      <c r="L24" s="8">
        <v>70802582.236268923</v>
      </c>
      <c r="M24" s="8">
        <v>127676929.51726264</v>
      </c>
      <c r="N24" s="8">
        <v>198479511.75353158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8">
        <v>4145592.0317975455</v>
      </c>
      <c r="G25" s="8">
        <v>23590535.35279065</v>
      </c>
      <c r="H25" s="8">
        <v>27736127.384588197</v>
      </c>
      <c r="I25" s="8">
        <v>5131350.6945280051</v>
      </c>
      <c r="J25" s="8">
        <v>24750254.203636762</v>
      </c>
      <c r="K25" s="8">
        <v>29881604.898164768</v>
      </c>
      <c r="L25" s="8">
        <v>5793371.6193029052</v>
      </c>
      <c r="M25" s="8">
        <v>25163460.857742757</v>
      </c>
      <c r="N25" s="8">
        <v>30956832.477045663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8">
        <v>1951239.5343779163</v>
      </c>
      <c r="G26" s="8">
        <v>8631945.6095961407</v>
      </c>
      <c r="H26" s="8">
        <v>10583185.143974056</v>
      </c>
      <c r="I26" s="8">
        <v>2126753.5281190788</v>
      </c>
      <c r="J26" s="8">
        <v>9056295.0316512343</v>
      </c>
      <c r="K26" s="8">
        <v>11183048.559770312</v>
      </c>
      <c r="L26" s="8">
        <v>2105587.8357671537</v>
      </c>
      <c r="M26" s="8">
        <v>9207490.3017214518</v>
      </c>
      <c r="N26" s="8">
        <v>11313078.137488605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8">
        <v>1985.9267199402532</v>
      </c>
      <c r="G27" s="8">
        <v>5237.0374262321711</v>
      </c>
      <c r="H27" s="8">
        <v>7222.9641461724241</v>
      </c>
      <c r="I27" s="8">
        <v>1881.7269979452394</v>
      </c>
      <c r="J27" s="8">
        <v>5494.4919915890168</v>
      </c>
      <c r="K27" s="8">
        <v>7376.2189895342563</v>
      </c>
      <c r="L27" s="8">
        <v>1862.9998374152433</v>
      </c>
      <c r="M27" s="8">
        <v>5586.2227929447099</v>
      </c>
      <c r="N27" s="8">
        <v>7449.2226303599527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1497825.1898832361</v>
      </c>
      <c r="F4" s="8"/>
      <c r="H4" s="6" t="s">
        <v>79</v>
      </c>
      <c r="I4" s="8">
        <v>647819.94123800599</v>
      </c>
      <c r="J4" s="8">
        <v>2077500.3049759166</v>
      </c>
      <c r="K4" s="8">
        <v>2161971.9540773435</v>
      </c>
      <c r="L4" s="8">
        <v>2224320.3458103379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1194652.5498269701</v>
      </c>
      <c r="F5" s="8"/>
      <c r="H5" s="6" t="s">
        <v>80</v>
      </c>
      <c r="I5" s="8">
        <v>3018237.6673142752</v>
      </c>
      <c r="J5" s="8">
        <v>3041619.7174418811</v>
      </c>
      <c r="K5" s="8">
        <v>3177944.6985487565</v>
      </c>
      <c r="L5" s="8">
        <v>3265725.6210843837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2659380.7643148047</v>
      </c>
      <c r="F6" s="8"/>
      <c r="H6" s="6" t="s">
        <v>81</v>
      </c>
      <c r="I6" s="8">
        <v>5635190.2756541949</v>
      </c>
      <c r="J6" s="8">
        <v>3981581.9514446631</v>
      </c>
      <c r="K6" s="8">
        <v>4146151.215542471</v>
      </c>
      <c r="L6" s="8">
        <v>4264902.4726580624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2809978.5241300864</v>
      </c>
      <c r="F7" s="8"/>
      <c r="H7" s="6" t="s">
        <v>82</v>
      </c>
      <c r="I7" s="8">
        <v>5503169.5907825595</v>
      </c>
      <c r="J7" s="8">
        <v>3739282.5911067734</v>
      </c>
      <c r="K7" s="8">
        <v>3889877.2427779213</v>
      </c>
      <c r="L7" s="8">
        <v>4002497.8886663062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408073.17082599888</v>
      </c>
      <c r="F9" s="8"/>
      <c r="H9" s="6" t="s">
        <v>84</v>
      </c>
      <c r="I9" s="8">
        <v>139481.42801423749</v>
      </c>
      <c r="J9" s="8">
        <v>526413.38287043548</v>
      </c>
      <c r="K9" s="8">
        <v>547455.73239035904</v>
      </c>
      <c r="L9" s="8">
        <v>563354.18394508085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2280635.035271694</v>
      </c>
      <c r="F10" s="8"/>
      <c r="H10" s="6" t="s">
        <v>85</v>
      </c>
      <c r="I10" s="8">
        <v>6687138.0446834862</v>
      </c>
      <c r="J10" s="8">
        <v>4950479.5574673638</v>
      </c>
      <c r="K10" s="8">
        <v>5168097.8973675221</v>
      </c>
      <c r="L10" s="8">
        <v>5312147.8941265438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154298.82143087641</v>
      </c>
      <c r="F11" s="8"/>
      <c r="H11" s="6" t="s">
        <v>86</v>
      </c>
      <c r="I11" s="8">
        <v>134687.81330750999</v>
      </c>
      <c r="J11" s="8">
        <v>262482.0429809608</v>
      </c>
      <c r="K11" s="8">
        <v>273597.49987764878</v>
      </c>
      <c r="L11" s="8">
        <v>281352.33357480465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317188.58407016896</v>
      </c>
      <c r="F12" s="8"/>
      <c r="H12" s="6" t="s">
        <v>87</v>
      </c>
      <c r="I12" s="8">
        <v>892221.5335040841</v>
      </c>
      <c r="J12" s="8">
        <v>553351.77003464242</v>
      </c>
      <c r="K12" s="8">
        <v>576887.44636644388</v>
      </c>
      <c r="L12" s="8">
        <v>593207.40395471943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605006.34788998682</v>
      </c>
      <c r="F13" s="8"/>
      <c r="H13" s="6" t="s">
        <v>88</v>
      </c>
      <c r="I13" s="8">
        <v>1240322.9678257403</v>
      </c>
      <c r="J13" s="8">
        <v>569259.1342105784</v>
      </c>
      <c r="K13" s="8">
        <v>589939.20782990311</v>
      </c>
      <c r="L13" s="8">
        <v>607705.98157775274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2285242.3029123927</v>
      </c>
      <c r="F14" s="8"/>
      <c r="H14" s="6" t="s">
        <v>89</v>
      </c>
      <c r="I14" s="8">
        <v>4763839.4023804925</v>
      </c>
      <c r="J14" s="8">
        <v>3490281.5585718062</v>
      </c>
      <c r="K14" s="8">
        <v>3635126.9381365976</v>
      </c>
      <c r="L14" s="8">
        <v>3739063.7640153714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1216079.4128859441</v>
      </c>
      <c r="F16" s="8"/>
      <c r="H16" s="6" t="s">
        <v>91</v>
      </c>
      <c r="I16" s="8">
        <v>2865768.8618480652</v>
      </c>
      <c r="J16" s="8">
        <v>1624612.594169142</v>
      </c>
      <c r="K16" s="8">
        <v>1690102.2544775892</v>
      </c>
      <c r="L16" s="8">
        <v>1739015.9850199735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99955.498976005489</v>
      </c>
      <c r="F17" s="8"/>
      <c r="H17" s="6" t="s">
        <v>92</v>
      </c>
      <c r="I17" s="8">
        <v>68411.095595477993</v>
      </c>
      <c r="J17" s="8">
        <v>164785.8439687973</v>
      </c>
      <c r="K17" s="8">
        <v>171724.98845638693</v>
      </c>
      <c r="L17" s="8">
        <v>176604.2904979809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11377.17573921767</v>
      </c>
      <c r="F19" s="8"/>
      <c r="H19" s="6" t="s">
        <v>94</v>
      </c>
      <c r="I19" s="8">
        <v>21984.427871559998</v>
      </c>
      <c r="J19" s="8">
        <v>39675.395809430163</v>
      </c>
      <c r="K19" s="8">
        <v>44410.44229095702</v>
      </c>
      <c r="L19" s="8">
        <v>47736.448764282468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449655.57141500257</v>
      </c>
      <c r="F20" s="8"/>
      <c r="H20" s="6" t="s">
        <v>95</v>
      </c>
      <c r="I20" s="8">
        <v>861911.85645636043</v>
      </c>
      <c r="J20" s="8">
        <v>1326940.0760693373</v>
      </c>
      <c r="K20" s="8">
        <v>1387319.8419731567</v>
      </c>
      <c r="L20" s="8">
        <v>1425364.3307961328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9238244.8917574659</v>
      </c>
      <c r="F21" s="8"/>
      <c r="H21" s="6" t="s">
        <v>96</v>
      </c>
      <c r="I21" s="8">
        <v>17851313.290570233</v>
      </c>
      <c r="J21" s="8">
        <v>32216345.344958834</v>
      </c>
      <c r="K21" s="8">
        <v>36061194.011523202</v>
      </c>
      <c r="L21" s="8">
        <v>38761904.892364711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41957.81002397374</v>
      </c>
      <c r="F22" s="8"/>
      <c r="H22" s="6" t="s">
        <v>97</v>
      </c>
      <c r="I22" s="8">
        <v>47057.826349369003</v>
      </c>
      <c r="J22" s="8">
        <v>75850.160968011362</v>
      </c>
      <c r="K22" s="8">
        <v>79095.561816959409</v>
      </c>
      <c r="L22" s="8">
        <v>81327.270426137198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935082.99073090195</v>
      </c>
      <c r="F23" s="8"/>
      <c r="H23" s="6" t="s">
        <v>98</v>
      </c>
      <c r="I23" s="8">
        <v>384305.16207196953</v>
      </c>
      <c r="J23" s="8">
        <v>1275254.5052858791</v>
      </c>
      <c r="K23" s="8">
        <v>1326908.221388903</v>
      </c>
      <c r="L23" s="8">
        <v>1365235.1326637242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235.74601121236444</v>
      </c>
      <c r="F24" s="8"/>
      <c r="H24" s="6" t="s">
        <v>99</v>
      </c>
      <c r="I24" s="8">
        <v>491.67681750000003</v>
      </c>
      <c r="J24" s="8">
        <v>612.71308586337977</v>
      </c>
      <c r="K24" s="8">
        <v>640.23701127834931</v>
      </c>
      <c r="L24" s="8">
        <v>657.90264767385372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65665.400623655471</v>
      </c>
      <c r="D28" s="8">
        <v>68046.985602863366</v>
      </c>
      <c r="E28" s="8">
        <v>70097.507868464367</v>
      </c>
      <c r="F28" s="8"/>
      <c r="H28" s="6" t="s">
        <v>103</v>
      </c>
      <c r="I28" s="8">
        <v>395757.285200816</v>
      </c>
      <c r="J28" s="8">
        <v>65665.400623655471</v>
      </c>
      <c r="K28" s="8">
        <v>68046.985602863366</v>
      </c>
      <c r="L28" s="8">
        <v>70097.507868464367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1130251.8295687924</v>
      </c>
      <c r="F29" s="8"/>
      <c r="H29" s="6" t="s">
        <v>104</v>
      </c>
      <c r="I29" s="8">
        <v>540323.68330567691</v>
      </c>
      <c r="J29" s="8">
        <v>1620168.0605054107</v>
      </c>
      <c r="K29" s="8">
        <v>1686524.1573103149</v>
      </c>
      <c r="L29" s="8">
        <v>1735014.664446346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745411.32921004039</v>
      </c>
      <c r="F30" s="8"/>
      <c r="H30" s="6" t="s">
        <v>105</v>
      </c>
      <c r="I30" s="8">
        <v>1395655.004090138</v>
      </c>
      <c r="J30" s="8">
        <v>2162797.7023492679</v>
      </c>
      <c r="K30" s="8">
        <v>2261052.9353799885</v>
      </c>
      <c r="L30" s="8">
        <v>2323106.0557956044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2089257.646942436</v>
      </c>
      <c r="F31" s="8"/>
      <c r="H31" s="6" t="s">
        <v>106</v>
      </c>
      <c r="I31" s="8">
        <v>2094381.3875037518</v>
      </c>
      <c r="J31" s="8">
        <v>3995311.0795198781</v>
      </c>
      <c r="K31" s="8">
        <v>4167789.6670686859</v>
      </c>
      <c r="L31" s="8">
        <v>4284918.2706938526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44750.388966499035</v>
      </c>
      <c r="F32" s="8"/>
      <c r="H32" s="6" t="s">
        <v>107</v>
      </c>
      <c r="I32" s="8">
        <v>87112.586246399995</v>
      </c>
      <c r="J32" s="8">
        <v>130857.78074295164</v>
      </c>
      <c r="K32" s="8">
        <v>136807.04437993729</v>
      </c>
      <c r="L32" s="8">
        <v>140560.27506234671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379989.11433276092</v>
      </c>
      <c r="F33" s="8"/>
      <c r="H33" s="6" t="s">
        <v>108</v>
      </c>
      <c r="I33" s="8">
        <v>939617.12947399996</v>
      </c>
      <c r="J33" s="8">
        <v>853419.04600838292</v>
      </c>
      <c r="K33" s="8">
        <v>891101.47295549419</v>
      </c>
      <c r="L33" s="8">
        <v>915888.21530236804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898564.46238810045</v>
      </c>
      <c r="F34" s="8"/>
      <c r="H34" s="6" t="s">
        <v>109</v>
      </c>
      <c r="I34" s="8">
        <v>1226581.5680981171</v>
      </c>
      <c r="J34" s="8">
        <v>2128851.7374068038</v>
      </c>
      <c r="K34" s="8">
        <v>2223475.5010391865</v>
      </c>
      <c r="L34" s="8">
        <v>2285132.9668137603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5894045.4850911302</v>
      </c>
      <c r="F35" s="8"/>
      <c r="H35" s="6" t="s">
        <v>110</v>
      </c>
      <c r="I35" s="8">
        <v>12094259.795830781</v>
      </c>
      <c r="J35" s="8">
        <v>9291709.9772819821</v>
      </c>
      <c r="K35" s="8">
        <v>9679716.0536042601</v>
      </c>
      <c r="L35" s="8">
        <v>9955747.8900191896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2140241.4772784822</v>
      </c>
      <c r="F36" s="8"/>
      <c r="H36" s="6" t="s">
        <v>111</v>
      </c>
      <c r="I36" s="8">
        <v>1462549.0620878767</v>
      </c>
      <c r="J36" s="8">
        <v>2807803.6265293565</v>
      </c>
      <c r="K36" s="8">
        <v>2920500.8594993949</v>
      </c>
      <c r="L36" s="8">
        <v>3005173.0921611111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9886.4358257866006</v>
      </c>
      <c r="F37" s="8"/>
      <c r="H37" s="6" t="s">
        <v>112</v>
      </c>
      <c r="I37" s="8">
        <v>25174.221874966999</v>
      </c>
      <c r="J37" s="8">
        <v>32920.036513799772</v>
      </c>
      <c r="K37" s="8">
        <v>34434.081107111655</v>
      </c>
      <c r="L37" s="8">
        <v>35373.474463566803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425786.11019653117</v>
      </c>
      <c r="F38" s="8"/>
      <c r="H38" s="6" t="s">
        <v>113</v>
      </c>
      <c r="I38" s="8">
        <v>1054313.7029117001</v>
      </c>
      <c r="J38" s="8">
        <v>1417790.4496359131</v>
      </c>
      <c r="K38" s="8">
        <v>1482996.8768469105</v>
      </c>
      <c r="L38" s="8">
        <v>1523454.3936140998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4106706.5113114137</v>
      </c>
      <c r="F39" s="8"/>
      <c r="H39" s="6" t="s">
        <v>114</v>
      </c>
      <c r="I39" s="8">
        <v>10180614.872511864</v>
      </c>
      <c r="J39" s="8">
        <v>6911397.7535730079</v>
      </c>
      <c r="K39" s="8">
        <v>7203522.0785324499</v>
      </c>
      <c r="L39" s="8">
        <v>7407868.0128482953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3249107.3157037194</v>
      </c>
      <c r="F40" s="8"/>
      <c r="H40" s="6" t="s">
        <v>115</v>
      </c>
      <c r="I40" s="8">
        <v>6558193.5227260888</v>
      </c>
      <c r="J40" s="8">
        <v>4281887.3511800403</v>
      </c>
      <c r="K40" s="8">
        <v>4453937.0527782459</v>
      </c>
      <c r="L40" s="8">
        <v>4583010.0648770882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86977.935433849911</v>
      </c>
      <c r="F42" s="8"/>
      <c r="H42" s="6" t="s">
        <v>117</v>
      </c>
      <c r="I42" s="8">
        <v>71881.822883347995</v>
      </c>
      <c r="J42" s="8">
        <v>150355.96045981615</v>
      </c>
      <c r="K42" s="8">
        <v>156741.00472029671</v>
      </c>
      <c r="L42" s="8">
        <v>161178.21846434867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3126611.6128052524</v>
      </c>
      <c r="F43" s="8"/>
      <c r="H43" s="6" t="s">
        <v>118</v>
      </c>
      <c r="I43" s="8">
        <v>1443234.8780793629</v>
      </c>
      <c r="J43" s="8">
        <v>4428421.5683213891</v>
      </c>
      <c r="K43" s="8">
        <v>4609320.8333899546</v>
      </c>
      <c r="L43" s="8">
        <v>4741991.2081970647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514967.71811512776</v>
      </c>
      <c r="F44" s="8"/>
      <c r="H44" s="6" t="s">
        <v>119</v>
      </c>
      <c r="I44" s="8">
        <v>909046.32780777756</v>
      </c>
      <c r="J44" s="8">
        <v>1126233.4929309878</v>
      </c>
      <c r="K44" s="8">
        <v>1175790.7683646707</v>
      </c>
      <c r="L44" s="8">
        <v>1208548.5265386188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1386839.05581372</v>
      </c>
      <c r="F45" s="8"/>
      <c r="H45" s="6" t="s">
        <v>120</v>
      </c>
      <c r="I45" s="8">
        <v>13824.184827382502</v>
      </c>
      <c r="J45" s="8">
        <v>1305699.1785324595</v>
      </c>
      <c r="K45" s="8">
        <v>1353143.4908806537</v>
      </c>
      <c r="L45" s="8">
        <v>1393891.8204522668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849941.7535259485</v>
      </c>
      <c r="F46" s="8"/>
      <c r="H46" s="6" t="s">
        <v>121</v>
      </c>
      <c r="I46" s="8">
        <v>2475160.5434073429</v>
      </c>
      <c r="J46" s="8">
        <v>2313726.7178136637</v>
      </c>
      <c r="K46" s="8">
        <v>2418173.0746811852</v>
      </c>
      <c r="L46" s="8">
        <v>2484740.7307240479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319692.65492883726</v>
      </c>
      <c r="F47" s="8"/>
      <c r="H47" s="6" t="s">
        <v>122</v>
      </c>
      <c r="I47" s="8">
        <v>563797.21973586758</v>
      </c>
      <c r="J47" s="8">
        <v>546271.26531040506</v>
      </c>
      <c r="K47" s="8">
        <v>569422.61229866883</v>
      </c>
      <c r="L47" s="8">
        <v>585556.76676058327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1796.1081449894984</v>
      </c>
      <c r="F48" s="8"/>
      <c r="H48" s="6" t="s">
        <v>123</v>
      </c>
      <c r="I48" s="8">
        <v>5015.778931152</v>
      </c>
      <c r="J48" s="8">
        <v>5825.4399848306748</v>
      </c>
      <c r="K48" s="8">
        <v>6092.7701933199069</v>
      </c>
      <c r="L48" s="8">
        <v>6259.1662629350494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232363.45111189916</v>
      </c>
      <c r="F50" s="8"/>
      <c r="H50" s="6" t="s">
        <v>125</v>
      </c>
      <c r="I50" s="8">
        <v>119378.526736728</v>
      </c>
      <c r="J50" s="8">
        <v>342099.92155238136</v>
      </c>
      <c r="K50" s="8">
        <v>356190.79142447421</v>
      </c>
      <c r="L50" s="8">
        <v>366407.53922857298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1089195.8167054499</v>
      </c>
      <c r="F51" s="8"/>
      <c r="H51" s="6" t="s">
        <v>126</v>
      </c>
      <c r="I51" s="8">
        <v>3257698.8612657283</v>
      </c>
      <c r="J51" s="8">
        <v>3182885.8969304143</v>
      </c>
      <c r="K51" s="8">
        <v>3327582.1560914228</v>
      </c>
      <c r="L51" s="8">
        <v>3418875.4362286618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1413.8559486679403</v>
      </c>
      <c r="F53" s="8"/>
      <c r="H53" s="6" t="s">
        <v>127</v>
      </c>
      <c r="I53" s="8">
        <v>3970.9728864960007</v>
      </c>
      <c r="J53" s="8">
        <v>2976.7173884567992</v>
      </c>
      <c r="K53" s="8">
        <v>3107.0322331417938</v>
      </c>
      <c r="L53" s="8">
        <v>3193.7984551248323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364962.97221800155</v>
      </c>
      <c r="F54" s="8"/>
      <c r="H54" s="6" t="s">
        <v>128</v>
      </c>
      <c r="I54" s="8">
        <v>794467.85029603401</v>
      </c>
      <c r="J54" s="8">
        <v>520145.00367120036</v>
      </c>
      <c r="K54" s="8">
        <v>541421.57339305955</v>
      </c>
      <c r="L54" s="8">
        <v>556996.52852505294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328065.21648154559</v>
      </c>
      <c r="F56" s="8"/>
      <c r="H56" s="6" t="s">
        <v>130</v>
      </c>
      <c r="I56" s="8">
        <v>788743.10848875716</v>
      </c>
      <c r="J56" s="8">
        <v>442571.16743011918</v>
      </c>
      <c r="K56" s="8">
        <v>460452.37088915834</v>
      </c>
      <c r="L56" s="8">
        <v>473765.99754415476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148158.05827261874</v>
      </c>
      <c r="F57" s="8"/>
      <c r="H57" s="6" t="s">
        <v>131</v>
      </c>
      <c r="I57" s="8">
        <v>68226.029961856504</v>
      </c>
      <c r="J57" s="8">
        <v>209605.32506448519</v>
      </c>
      <c r="K57" s="8">
        <v>218165.46760161058</v>
      </c>
      <c r="L57" s="8">
        <v>224445.59568364368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7461.3710972976778</v>
      </c>
      <c r="F58" s="8"/>
      <c r="H58" s="6" t="s">
        <v>132</v>
      </c>
      <c r="I58" s="8">
        <v>2655.1563506100001</v>
      </c>
      <c r="J58" s="8">
        <v>8853.9506437296222</v>
      </c>
      <c r="K58" s="8">
        <v>9200.2932727496318</v>
      </c>
      <c r="L58" s="8">
        <v>9469.7926435598929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1420500.4355043976</v>
      </c>
      <c r="F60" s="8"/>
      <c r="H60" s="6" t="s">
        <v>134</v>
      </c>
      <c r="I60" s="8">
        <v>1188702.9145922482</v>
      </c>
      <c r="J60" s="8">
        <v>2568236.4385830946</v>
      </c>
      <c r="K60" s="8">
        <v>2678125.641706448</v>
      </c>
      <c r="L60" s="8">
        <v>2753689.2507244674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134139.89652537435</v>
      </c>
      <c r="F63" s="8"/>
      <c r="H63" s="6" t="s">
        <v>137</v>
      </c>
      <c r="I63" s="8">
        <v>391188.65633100003</v>
      </c>
      <c r="J63" s="8">
        <v>365138.08885505208</v>
      </c>
      <c r="K63" s="8">
        <v>381621.07621744159</v>
      </c>
      <c r="L63" s="8">
        <v>392126.39907906437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1809474.7238639593</v>
      </c>
      <c r="F64" s="8"/>
      <c r="H64" s="6" t="s">
        <v>138</v>
      </c>
      <c r="I64" s="8">
        <v>4228709.1944085117</v>
      </c>
      <c r="J64" s="8">
        <v>4615937.5354927685</v>
      </c>
      <c r="K64" s="8">
        <v>4822867.8428421225</v>
      </c>
      <c r="L64" s="8">
        <v>4956071.1132731484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4990690.0592168057</v>
      </c>
      <c r="F65" s="8"/>
      <c r="H65" s="6" t="s">
        <v>139</v>
      </c>
      <c r="I65" s="8">
        <v>5609100.9043565728</v>
      </c>
      <c r="J65" s="8">
        <v>7226200.7750298483</v>
      </c>
      <c r="K65" s="8">
        <v>7522798.1230364516</v>
      </c>
      <c r="L65" s="8">
        <v>7738896.4742441764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2382275.2780390144</v>
      </c>
      <c r="F67" s="8"/>
      <c r="H67" s="6" t="s">
        <v>141</v>
      </c>
      <c r="I67" s="8">
        <v>7346697.3957120534</v>
      </c>
      <c r="J67" s="8">
        <v>5339122.9132599477</v>
      </c>
      <c r="K67" s="8">
        <v>5574806.6449347856</v>
      </c>
      <c r="L67" s="8">
        <v>5729893.9321519407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3800093.2550701997</v>
      </c>
      <c r="F68" s="8"/>
      <c r="H68" s="6" t="s">
        <v>142</v>
      </c>
      <c r="I68" s="8">
        <v>1184957.3169686464</v>
      </c>
      <c r="J68" s="8">
        <v>4783094.6659818711</v>
      </c>
      <c r="K68" s="8">
        <v>4973120.2595104538</v>
      </c>
      <c r="L68" s="8">
        <v>5117900.3367870841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2279999.4082310237</v>
      </c>
      <c r="F69" s="8"/>
      <c r="H69" s="6" t="s">
        <v>143</v>
      </c>
      <c r="I69" s="8">
        <v>1980640.1781221512</v>
      </c>
      <c r="J69" s="8">
        <v>3216746.2972409325</v>
      </c>
      <c r="K69" s="8">
        <v>3348036.6849839455</v>
      </c>
      <c r="L69" s="8">
        <v>3444437.7909114351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433550.01268266013</v>
      </c>
      <c r="F72" s="8"/>
      <c r="H72" s="6" t="s">
        <v>146</v>
      </c>
      <c r="I72" s="8">
        <v>1065169.09271619</v>
      </c>
      <c r="J72" s="8">
        <v>1437991.6308138906</v>
      </c>
      <c r="K72" s="8">
        <v>1504105.632922756</v>
      </c>
      <c r="L72" s="8">
        <v>1545145.5562457126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1311062.178205187</v>
      </c>
      <c r="F73" s="8"/>
      <c r="H73" s="6" t="s">
        <v>147</v>
      </c>
      <c r="I73" s="8">
        <v>2615255.869682312</v>
      </c>
      <c r="J73" s="8">
        <v>1581637.0778065685</v>
      </c>
      <c r="K73" s="8">
        <v>1643782.8588007581</v>
      </c>
      <c r="L73" s="8">
        <v>1691848.7252153035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725998.50630933826</v>
      </c>
      <c r="F74" s="8"/>
      <c r="H74" s="6" t="s">
        <v>148</v>
      </c>
      <c r="I74" s="8">
        <v>1835243.9530452257</v>
      </c>
      <c r="J74" s="8">
        <v>982671.59623923013</v>
      </c>
      <c r="K74" s="8">
        <v>1022405.2443853767</v>
      </c>
      <c r="L74" s="8">
        <v>1051957.9014816675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2308541.9016615241</v>
      </c>
      <c r="F75" s="8"/>
      <c r="H75" s="6" t="s">
        <v>149</v>
      </c>
      <c r="I75" s="8">
        <v>1565902.8440735075</v>
      </c>
      <c r="J75" s="8">
        <v>3789832.393661608</v>
      </c>
      <c r="K75" s="8">
        <v>3949299.4343652702</v>
      </c>
      <c r="L75" s="8">
        <v>4061550.2851249948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348023.699413503</v>
      </c>
      <c r="F77" s="8"/>
      <c r="H77" s="6" t="s">
        <v>151</v>
      </c>
      <c r="I77" s="8">
        <v>761480.13784698898</v>
      </c>
      <c r="J77" s="8">
        <v>925917.36542112508</v>
      </c>
      <c r="K77" s="8">
        <v>967615.16949569492</v>
      </c>
      <c r="L77" s="8">
        <v>994282.18634057394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233153.81835126146</v>
      </c>
      <c r="F78" s="8"/>
      <c r="H78" s="6" t="s">
        <v>152</v>
      </c>
      <c r="I78" s="8">
        <v>530901.74540444301</v>
      </c>
      <c r="J78" s="8">
        <v>390180.62885492312</v>
      </c>
      <c r="K78" s="8">
        <v>406655.79258133087</v>
      </c>
      <c r="L78" s="8">
        <v>418196.67259338195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7340527.983987961</v>
      </c>
      <c r="F79" s="8"/>
      <c r="H79" s="6" t="s">
        <v>153</v>
      </c>
      <c r="I79" s="8">
        <v>11367457.421218393</v>
      </c>
      <c r="J79" s="8">
        <v>11831811.02629583</v>
      </c>
      <c r="K79" s="8">
        <v>12327975.934496194</v>
      </c>
      <c r="L79" s="8">
        <v>12678889.303427702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3842742.6166465585</v>
      </c>
      <c r="F80" s="8"/>
      <c r="H80" s="6" t="s">
        <v>154</v>
      </c>
      <c r="I80" s="8">
        <v>3737125.3490911466</v>
      </c>
      <c r="J80" s="8">
        <v>4325312.8132187221</v>
      </c>
      <c r="K80" s="8">
        <v>4492001.3716773232</v>
      </c>
      <c r="L80" s="8">
        <v>4624350.2458083965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11.989698773713254</v>
      </c>
      <c r="F81" s="8"/>
      <c r="H81" s="6" t="s">
        <v>155</v>
      </c>
      <c r="I81" s="8">
        <v>39.595203999999995</v>
      </c>
      <c r="J81" s="8">
        <v>34.640981749544011</v>
      </c>
      <c r="K81" s="8">
        <v>36.214069137698466</v>
      </c>
      <c r="L81" s="8">
        <v>37.208135838318348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965213.29534647486</v>
      </c>
      <c r="F82" s="8"/>
      <c r="H82" s="6" t="s">
        <v>156</v>
      </c>
      <c r="I82" s="8">
        <v>2017312.6078368239</v>
      </c>
      <c r="J82" s="8">
        <v>1553087.2385621064</v>
      </c>
      <c r="K82" s="8">
        <v>1618194.5320838541</v>
      </c>
      <c r="L82" s="8">
        <v>1664262.5705368032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565716.95267545653</v>
      </c>
      <c r="F83" s="8"/>
      <c r="H83" s="6" t="s">
        <v>157</v>
      </c>
      <c r="I83" s="8">
        <v>663997.89614375436</v>
      </c>
      <c r="J83" s="8">
        <v>1223195.2565717038</v>
      </c>
      <c r="K83" s="8">
        <v>1276937.8220498436</v>
      </c>
      <c r="L83" s="8">
        <v>1312538.3201872522</v>
      </c>
    </row>
    <row r="84" spans="1:12" x14ac:dyDescent="0.25">
      <c r="A84" s="6" t="s">
        <v>158</v>
      </c>
      <c r="B84" s="8">
        <v>6870.7571365509993</v>
      </c>
      <c r="C84" s="8">
        <v>176397.21173256097</v>
      </c>
      <c r="D84" s="8">
        <v>182794.87238560634</v>
      </c>
      <c r="E84" s="8">
        <v>188303.19803065315</v>
      </c>
      <c r="F84" s="8"/>
      <c r="H84" s="6" t="s">
        <v>158</v>
      </c>
      <c r="I84" s="8">
        <v>6870.7571365509993</v>
      </c>
      <c r="J84" s="8">
        <v>176397.21173256097</v>
      </c>
      <c r="K84" s="8">
        <v>182794.87238560634</v>
      </c>
      <c r="L84" s="8">
        <v>188303.19803065315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3998079.4585069926</v>
      </c>
      <c r="F85" s="8"/>
      <c r="H85" s="6" t="s">
        <v>159</v>
      </c>
      <c r="I85" s="8">
        <v>5653252.1114927549</v>
      </c>
      <c r="J85" s="8">
        <v>6521232.2016951647</v>
      </c>
      <c r="K85" s="8">
        <v>6795303.8825933775</v>
      </c>
      <c r="L85" s="8">
        <v>6988546.1839530021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7136005.0262917234</v>
      </c>
      <c r="F86" s="8"/>
      <c r="H86" s="6" t="s">
        <v>65</v>
      </c>
      <c r="I86" s="8">
        <v>4120971.8565198677</v>
      </c>
      <c r="J86" s="8">
        <v>10978002.847572453</v>
      </c>
      <c r="K86" s="8">
        <v>11434242.122544834</v>
      </c>
      <c r="L86" s="8">
        <v>11760973.580091901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47710.541486175076</v>
      </c>
      <c r="F88" s="8"/>
      <c r="H88" s="6" t="s">
        <v>161</v>
      </c>
      <c r="I88" s="8">
        <v>114408.94159331999</v>
      </c>
      <c r="J88" s="8">
        <v>156319.92156209782</v>
      </c>
      <c r="K88" s="8">
        <v>163499.62594066557</v>
      </c>
      <c r="L88" s="8">
        <v>167962.99421189821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418983.26544674643</v>
      </c>
      <c r="F89" s="8"/>
      <c r="H89" s="6" t="s">
        <v>162</v>
      </c>
      <c r="I89" s="8">
        <v>596736.3088210976</v>
      </c>
      <c r="J89" s="8">
        <v>799248.3359906103</v>
      </c>
      <c r="K89" s="8">
        <v>833738.97843000386</v>
      </c>
      <c r="L89" s="8">
        <v>857173.78419391159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1536504.6808417931</v>
      </c>
      <c r="F91" s="8"/>
      <c r="H91" s="6" t="s">
        <v>164</v>
      </c>
      <c r="I91" s="8">
        <v>2890325.6897447901</v>
      </c>
      <c r="J91" s="8">
        <v>3836361.9458580501</v>
      </c>
      <c r="K91" s="8">
        <v>4007930.722338655</v>
      </c>
      <c r="L91" s="8">
        <v>4118752.0416913126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870247.92159728066</v>
      </c>
      <c r="F92" s="8"/>
      <c r="H92" s="6" t="s">
        <v>165</v>
      </c>
      <c r="I92" s="8">
        <v>1266072.0383642251</v>
      </c>
      <c r="J92" s="8">
        <v>1513167.0571355934</v>
      </c>
      <c r="K92" s="8">
        <v>1577489.990676512</v>
      </c>
      <c r="L92" s="8">
        <v>1622127.8049629915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85906.376175930971</v>
      </c>
      <c r="F93" s="8"/>
      <c r="H93" s="6" t="s">
        <v>166</v>
      </c>
      <c r="I93" s="8">
        <v>54207.226926586001</v>
      </c>
      <c r="J93" s="8">
        <v>136909.2568768785</v>
      </c>
      <c r="K93" s="8">
        <v>142638.2663725056</v>
      </c>
      <c r="L93" s="8">
        <v>146702.17726129486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4258298.3659743266</v>
      </c>
      <c r="F94" s="8"/>
      <c r="H94" s="6" t="s">
        <v>167</v>
      </c>
      <c r="I94" s="8">
        <v>8180196.9936063364</v>
      </c>
      <c r="J94" s="8">
        <v>6856726.3389963871</v>
      </c>
      <c r="K94" s="8">
        <v>7144206.9012667583</v>
      </c>
      <c r="L94" s="8">
        <v>7347582.1248255158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12014.849293919946</v>
      </c>
      <c r="D96" s="8">
        <v>12450.609745148167</v>
      </c>
      <c r="E96" s="8">
        <v>12825.795394836387</v>
      </c>
      <c r="F96" s="8"/>
      <c r="H96" s="6" t="s">
        <v>169</v>
      </c>
      <c r="I96" s="8">
        <v>11725.177483250001</v>
      </c>
      <c r="J96" s="8">
        <v>12014.849293919946</v>
      </c>
      <c r="K96" s="8">
        <v>12450.609745148167</v>
      </c>
      <c r="L96" s="8">
        <v>12825.795394836387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22207.380876391097</v>
      </c>
      <c r="D98" s="8">
        <v>23012.809065672693</v>
      </c>
      <c r="E98" s="8">
        <v>23706.275160682213</v>
      </c>
      <c r="F98" s="8"/>
      <c r="H98" s="6" t="s">
        <v>171</v>
      </c>
      <c r="I98" s="8">
        <v>177988.58623392001</v>
      </c>
      <c r="J98" s="8">
        <v>22207.380876391097</v>
      </c>
      <c r="K98" s="8">
        <v>23012.809065672693</v>
      </c>
      <c r="L98" s="8">
        <v>23706.275160682213</v>
      </c>
    </row>
    <row r="99" spans="1:12" x14ac:dyDescent="0.25">
      <c r="A99" s="6" t="s">
        <v>172</v>
      </c>
      <c r="B99" s="8">
        <v>154566.42903239999</v>
      </c>
      <c r="C99" s="8">
        <v>19285.03188240973</v>
      </c>
      <c r="D99" s="8">
        <v>19984.470884052658</v>
      </c>
      <c r="E99" s="8">
        <v>20586.681285453313</v>
      </c>
      <c r="F99" s="8"/>
      <c r="H99" s="6" t="s">
        <v>172</v>
      </c>
      <c r="I99" s="8">
        <v>154566.42903239999</v>
      </c>
      <c r="J99" s="8">
        <v>19285.03188240973</v>
      </c>
      <c r="K99" s="8">
        <v>19984.470884052658</v>
      </c>
      <c r="L99" s="8">
        <v>20586.681285453313</v>
      </c>
    </row>
    <row r="100" spans="1:12" x14ac:dyDescent="0.25">
      <c r="A100" s="6" t="s">
        <v>173</v>
      </c>
      <c r="B100" s="8">
        <v>1477724.8293547737</v>
      </c>
      <c r="C100" s="8">
        <v>190482.82506134943</v>
      </c>
      <c r="D100" s="8">
        <v>197391.34965199616</v>
      </c>
      <c r="E100" s="8">
        <v>203339.52434206527</v>
      </c>
      <c r="F100" s="8"/>
      <c r="H100" s="6" t="s">
        <v>173</v>
      </c>
      <c r="I100" s="8">
        <v>1477724.8293547737</v>
      </c>
      <c r="J100" s="8">
        <v>190482.82506134943</v>
      </c>
      <c r="K100" s="8">
        <v>197391.34965199616</v>
      </c>
      <c r="L100" s="8">
        <v>203339.52434206527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21804.564458548193</v>
      </c>
      <c r="F101" s="8"/>
      <c r="H101" s="6" t="s">
        <v>174</v>
      </c>
      <c r="I101" s="8">
        <v>80248.093279298992</v>
      </c>
      <c r="J101" s="8">
        <v>63527.490607472013</v>
      </c>
      <c r="K101" s="8">
        <v>66414.669072342629</v>
      </c>
      <c r="L101" s="8">
        <v>68237.028184706811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739561.92948627984</v>
      </c>
      <c r="F102" s="8"/>
      <c r="H102" s="6" t="s">
        <v>175</v>
      </c>
      <c r="I102" s="8">
        <v>2209562.456179901</v>
      </c>
      <c r="J102" s="8">
        <v>1353524.7943905562</v>
      </c>
      <c r="K102" s="8">
        <v>1411554.1952584863</v>
      </c>
      <c r="L102" s="8">
        <v>1451346.2632098631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2454371.1378345089</v>
      </c>
      <c r="F103" s="8"/>
      <c r="H103" s="6" t="s">
        <v>176</v>
      </c>
      <c r="I103" s="8">
        <v>2636785.0172969373</v>
      </c>
      <c r="J103" s="8">
        <v>3113156.169122885</v>
      </c>
      <c r="K103" s="8">
        <v>3237078.0442438615</v>
      </c>
      <c r="L103" s="8">
        <v>3331243.9600700364</v>
      </c>
    </row>
    <row r="104" spans="1:12" x14ac:dyDescent="0.25">
      <c r="A104" s="6" t="s">
        <v>177</v>
      </c>
      <c r="B104" s="8">
        <v>3408.7615742180001</v>
      </c>
      <c r="C104" s="8">
        <v>89118.499538398828</v>
      </c>
      <c r="D104" s="8">
        <v>92350.693020117047</v>
      </c>
      <c r="E104" s="8">
        <v>95133.581205445662</v>
      </c>
      <c r="F104" s="8"/>
      <c r="H104" s="6" t="s">
        <v>177</v>
      </c>
      <c r="I104" s="8">
        <v>3408.7615742180001</v>
      </c>
      <c r="J104" s="8">
        <v>89118.499538398828</v>
      </c>
      <c r="K104" s="8">
        <v>92350.693020117047</v>
      </c>
      <c r="L104" s="8">
        <v>95133.581205445662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12806.843400817155</v>
      </c>
      <c r="F105" s="8"/>
      <c r="H105" s="6" t="s">
        <v>178</v>
      </c>
      <c r="I105" s="8">
        <v>3145.2563949999994</v>
      </c>
      <c r="J105" s="8">
        <v>15217.428238714216</v>
      </c>
      <c r="K105" s="8">
        <v>15812.910096148742</v>
      </c>
      <c r="L105" s="8">
        <v>16276.04291404662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89168.398929580144</v>
      </c>
      <c r="F106" s="8"/>
      <c r="H106" s="6" t="s">
        <v>179</v>
      </c>
      <c r="I106" s="8">
        <v>42155.362429407491</v>
      </c>
      <c r="J106" s="8">
        <v>127313.81275846675</v>
      </c>
      <c r="K106" s="8">
        <v>132523.64844424423</v>
      </c>
      <c r="L106" s="8">
        <v>136335.29919837124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1711911.977692158</v>
      </c>
      <c r="F107" s="8"/>
      <c r="H107" s="6" t="s">
        <v>180</v>
      </c>
      <c r="I107" s="8">
        <v>4060516.9677298404</v>
      </c>
      <c r="J107" s="8">
        <v>2451157.4308364382</v>
      </c>
      <c r="K107" s="8">
        <v>2551523.0627797889</v>
      </c>
      <c r="L107" s="8">
        <v>2624891.3476318074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444982.34206631087</v>
      </c>
      <c r="F108" s="8"/>
      <c r="H108" s="6" t="s">
        <v>181</v>
      </c>
      <c r="I108" s="8">
        <v>830498.57499939995</v>
      </c>
      <c r="J108" s="8">
        <v>465875.21767383075</v>
      </c>
      <c r="K108" s="8">
        <v>483435.1224541174</v>
      </c>
      <c r="L108" s="8">
        <v>497799.33228567848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579543.6719587167</v>
      </c>
      <c r="F109" s="8"/>
      <c r="H109" s="6" t="s">
        <v>182</v>
      </c>
      <c r="I109" s="8">
        <v>939927.68437430006</v>
      </c>
      <c r="J109" s="8">
        <v>662487.17226995889</v>
      </c>
      <c r="K109" s="8">
        <v>688132.50166162255</v>
      </c>
      <c r="L109" s="8">
        <v>708372.05770325183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59447.580944055262</v>
      </c>
      <c r="F110" s="8"/>
      <c r="H110" s="6" t="s">
        <v>183</v>
      </c>
      <c r="I110" s="8">
        <v>98756.242579637503</v>
      </c>
      <c r="J110" s="8">
        <v>109236.3146293074</v>
      </c>
      <c r="K110" s="8">
        <v>113922.60827360184</v>
      </c>
      <c r="L110" s="8">
        <v>117133.19218624142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914769.08679188916</v>
      </c>
      <c r="F111" s="8"/>
      <c r="H111" s="6" t="s">
        <v>184</v>
      </c>
      <c r="I111" s="8">
        <v>2467879.9088817295</v>
      </c>
      <c r="J111" s="8">
        <v>1539714.2813950735</v>
      </c>
      <c r="K111" s="8">
        <v>1604794.953151718</v>
      </c>
      <c r="L111" s="8">
        <v>1650318.5190520445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212261.71676073803</v>
      </c>
      <c r="F112" s="8"/>
      <c r="H112" s="6" t="s">
        <v>185</v>
      </c>
      <c r="I112" s="8">
        <v>79032.468423774</v>
      </c>
      <c r="J112" s="8">
        <v>280957.707820212</v>
      </c>
      <c r="K112" s="8">
        <v>292258.59925831313</v>
      </c>
      <c r="L112" s="8">
        <v>300724.51383905776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28838.689022680417</v>
      </c>
      <c r="F113" s="8"/>
      <c r="H113" s="6" t="s">
        <v>186</v>
      </c>
      <c r="I113" s="8">
        <v>23570.4966779555</v>
      </c>
      <c r="J113" s="8">
        <v>44478.31862317714</v>
      </c>
      <c r="K113" s="8">
        <v>46327.74196268247</v>
      </c>
      <c r="L113" s="8">
        <v>47651.264796319854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1373602.5987257161</v>
      </c>
      <c r="F114" s="8"/>
      <c r="H114" s="6" t="s">
        <v>187</v>
      </c>
      <c r="I114" s="8">
        <v>3035558.4232997317</v>
      </c>
      <c r="J114" s="8">
        <v>2825144.8004229227</v>
      </c>
      <c r="K114" s="8">
        <v>2948421.8360545579</v>
      </c>
      <c r="L114" s="8">
        <v>3030881.3159416416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6956.7328800814284</v>
      </c>
      <c r="F115" s="8"/>
      <c r="H115" s="6" t="s">
        <v>188</v>
      </c>
      <c r="I115" s="8">
        <v>4323.7240032735008</v>
      </c>
      <c r="J115" s="8">
        <v>9507.3270450884775</v>
      </c>
      <c r="K115" s="8">
        <v>9892.6020452728044</v>
      </c>
      <c r="L115" s="8">
        <v>10178.28734133647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99749.327383819807</v>
      </c>
      <c r="F117" s="8"/>
      <c r="H117" s="6" t="s">
        <v>190</v>
      </c>
      <c r="I117" s="8">
        <v>149195.5209703375</v>
      </c>
      <c r="J117" s="8">
        <v>101055.15127037725</v>
      </c>
      <c r="K117" s="8">
        <v>104823.26391417827</v>
      </c>
      <c r="L117" s="8">
        <v>107950.38833566644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806813.15249514824</v>
      </c>
      <c r="F118" s="8"/>
      <c r="H118" s="6" t="s">
        <v>191</v>
      </c>
      <c r="I118" s="8">
        <v>274675.56053279852</v>
      </c>
      <c r="J118" s="8">
        <v>1021761.9743964733</v>
      </c>
      <c r="K118" s="8">
        <v>1062418.0041155729</v>
      </c>
      <c r="L118" s="8">
        <v>1093328.4406916029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112827.86701530994</v>
      </c>
      <c r="F119" s="8"/>
      <c r="H119" s="6" t="s">
        <v>192</v>
      </c>
      <c r="I119" s="8">
        <v>220374.85078903401</v>
      </c>
      <c r="J119" s="8">
        <v>128520.7210741686</v>
      </c>
      <c r="K119" s="8">
        <v>133490.80198222597</v>
      </c>
      <c r="L119" s="8">
        <v>137418.61718137702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310464.07318488293</v>
      </c>
      <c r="F120" s="8"/>
      <c r="H120" s="6" t="s">
        <v>193</v>
      </c>
      <c r="I120" s="8">
        <v>229711.33231127204</v>
      </c>
      <c r="J120" s="8">
        <v>492502.1309469284</v>
      </c>
      <c r="K120" s="8">
        <v>513092.85773809522</v>
      </c>
      <c r="L120" s="8">
        <v>527716.94920183672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1090924.6202664669</v>
      </c>
      <c r="F121" s="8"/>
      <c r="H121" s="6" t="s">
        <v>194</v>
      </c>
      <c r="I121" s="8">
        <v>2232443.0673959209</v>
      </c>
      <c r="J121" s="8">
        <v>1611618.10717898</v>
      </c>
      <c r="K121" s="8">
        <v>1678046.8619719606</v>
      </c>
      <c r="L121" s="8">
        <v>1726164.4407053369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602850.66283566155</v>
      </c>
      <c r="F122" s="8"/>
      <c r="H122" s="6" t="s">
        <v>195</v>
      </c>
      <c r="I122" s="8">
        <v>1725841.19538125</v>
      </c>
      <c r="J122" s="8">
        <v>1458744.9934983454</v>
      </c>
      <c r="K122" s="8">
        <v>1523746.7785203513</v>
      </c>
      <c r="L122" s="8">
        <v>1565950.9451065392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3765414.9002032592</v>
      </c>
      <c r="F123" s="8"/>
      <c r="H123" s="6" t="s">
        <v>196</v>
      </c>
      <c r="I123" s="8">
        <v>7269631.8063052036</v>
      </c>
      <c r="J123" s="8">
        <v>7523024.4695408382</v>
      </c>
      <c r="K123" s="8">
        <v>7849931.8982305769</v>
      </c>
      <c r="L123" s="8">
        <v>8069889.3985117488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2925352.5345406919</v>
      </c>
      <c r="F124" s="8"/>
      <c r="H124" s="6" t="s">
        <v>197</v>
      </c>
      <c r="I124" s="8">
        <v>6662493.0550701981</v>
      </c>
      <c r="J124" s="8">
        <v>3440310.6257281122</v>
      </c>
      <c r="K124" s="8">
        <v>3574554.9168329872</v>
      </c>
      <c r="L124" s="8">
        <v>3679363.9054255402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2159372.0932380618</v>
      </c>
      <c r="F125" s="8"/>
      <c r="H125" s="6" t="s">
        <v>198</v>
      </c>
      <c r="I125" s="8">
        <v>5780056.4869553</v>
      </c>
      <c r="J125" s="8">
        <v>3333655.009723057</v>
      </c>
      <c r="K125" s="8">
        <v>3472295.9979576301</v>
      </c>
      <c r="L125" s="8">
        <v>3571486.8491917294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29141.171047955198</v>
      </c>
      <c r="F126" s="8"/>
      <c r="H126" s="6" t="s">
        <v>199</v>
      </c>
      <c r="I126" s="8">
        <v>78003.216608158997</v>
      </c>
      <c r="J126" s="8">
        <v>45304.538557028951</v>
      </c>
      <c r="K126" s="8">
        <v>47191.272180729873</v>
      </c>
      <c r="L126" s="8">
        <v>48538.562377122827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2161614.9142890186</v>
      </c>
      <c r="F127" s="8"/>
      <c r="H127" s="6" t="s">
        <v>200</v>
      </c>
      <c r="I127" s="8">
        <v>5061221.8688032748</v>
      </c>
      <c r="J127" s="8">
        <v>2955830.4157752106</v>
      </c>
      <c r="K127" s="8">
        <v>3075628.1658309284</v>
      </c>
      <c r="L127" s="8">
        <v>3164443.4648846146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1623466.611115223</v>
      </c>
      <c r="F128" s="8"/>
      <c r="H128" s="6" t="s">
        <v>201</v>
      </c>
      <c r="I128" s="8">
        <v>3709249.581227663</v>
      </c>
      <c r="J128" s="8">
        <v>3829559.0324154217</v>
      </c>
      <c r="K128" s="8">
        <v>3999686.8983677197</v>
      </c>
      <c r="L128" s="8">
        <v>4110626.3166879872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257150.0408108251</v>
      </c>
      <c r="F129" s="8"/>
      <c r="H129" s="6" t="s">
        <v>202</v>
      </c>
      <c r="I129" s="8">
        <v>430071.15580879163</v>
      </c>
      <c r="J129" s="8">
        <v>385272.25960188475</v>
      </c>
      <c r="K129" s="8">
        <v>401198.87354548724</v>
      </c>
      <c r="L129" s="8">
        <v>412689.03854107799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3098898.9457255285</v>
      </c>
      <c r="F130" s="8"/>
      <c r="H130" s="6" t="s">
        <v>203</v>
      </c>
      <c r="I130" s="8">
        <v>4066526.846754652</v>
      </c>
      <c r="J130" s="8">
        <v>4592549.8328608461</v>
      </c>
      <c r="K130" s="8">
        <v>4781973.5411560629</v>
      </c>
      <c r="L130" s="8">
        <v>4919057.2937693466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663549.7645527944</v>
      </c>
      <c r="F131" s="8"/>
      <c r="H131" s="6" t="s">
        <v>204</v>
      </c>
      <c r="I131" s="8">
        <v>1247253.3398996219</v>
      </c>
      <c r="J131" s="8">
        <v>1653875.8169114492</v>
      </c>
      <c r="K131" s="8">
        <v>1727825.3869200135</v>
      </c>
      <c r="L131" s="8">
        <v>1775605.0906604088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103022.47191034802</v>
      </c>
      <c r="F132" s="8"/>
      <c r="H132" s="6" t="s">
        <v>205</v>
      </c>
      <c r="I132" s="8">
        <v>125686.40259733799</v>
      </c>
      <c r="J132" s="8">
        <v>150855.18904667889</v>
      </c>
      <c r="K132" s="8">
        <v>157061.74802767707</v>
      </c>
      <c r="L132" s="8">
        <v>161568.96493860858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1275208.4066442284</v>
      </c>
      <c r="F133" s="8"/>
      <c r="H133" s="6" t="s">
        <v>206</v>
      </c>
      <c r="I133" s="8">
        <v>3730048.4802503278</v>
      </c>
      <c r="J133" s="8">
        <v>2199916.320804304</v>
      </c>
      <c r="K133" s="8">
        <v>2293305.4189344184</v>
      </c>
      <c r="L133" s="8">
        <v>2358237.1351614231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1215336.3625940578</v>
      </c>
      <c r="F134" s="8"/>
      <c r="H134" s="6" t="s">
        <v>207</v>
      </c>
      <c r="I134" s="8">
        <v>2306689.0646510702</v>
      </c>
      <c r="J134" s="8">
        <v>3051478.4281402854</v>
      </c>
      <c r="K134" s="8">
        <v>3188032.2076757466</v>
      </c>
      <c r="L134" s="8">
        <v>3276156.6260784864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729127.61640801444</v>
      </c>
      <c r="F135" s="8"/>
      <c r="H135" s="6" t="s">
        <v>208</v>
      </c>
      <c r="I135" s="8">
        <v>1769796.5550182913</v>
      </c>
      <c r="J135" s="8">
        <v>1170290.807480864</v>
      </c>
      <c r="K135" s="8">
        <v>1219327.8115835465</v>
      </c>
      <c r="L135" s="8">
        <v>1254047.6186171751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4551377.2973956019</v>
      </c>
      <c r="F136" s="8"/>
      <c r="H136" s="6" t="s">
        <v>74</v>
      </c>
      <c r="I136" s="8">
        <v>7553788.0761398003</v>
      </c>
      <c r="J136" s="8">
        <v>14190613.075174754</v>
      </c>
      <c r="K136" s="8">
        <v>15832885.13038655</v>
      </c>
      <c r="L136" s="8">
        <v>16990006.511580743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15427.435590318069</v>
      </c>
      <c r="F137" s="8"/>
      <c r="H137" s="6" t="s">
        <v>209</v>
      </c>
      <c r="I137" s="8">
        <v>5917.1653248639996</v>
      </c>
      <c r="J137" s="8">
        <v>20565.700349531158</v>
      </c>
      <c r="K137" s="8">
        <v>21394.301159883795</v>
      </c>
      <c r="L137" s="8">
        <v>22013.608706295658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4491230.9427188123</v>
      </c>
      <c r="F138" s="8"/>
      <c r="H138" s="6" t="s">
        <v>210</v>
      </c>
      <c r="I138" s="8">
        <v>6662448.1990746409</v>
      </c>
      <c r="J138" s="8">
        <v>8370640.0757626537</v>
      </c>
      <c r="K138" s="8">
        <v>8730557.9812689908</v>
      </c>
      <c r="L138" s="8">
        <v>8976355.8739936948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2233208.6351331514</v>
      </c>
      <c r="F139" s="8"/>
      <c r="H139" s="6" t="s">
        <v>73</v>
      </c>
      <c r="I139" s="8">
        <v>4995416.5511183264</v>
      </c>
      <c r="J139" s="8">
        <v>2657395.5475206296</v>
      </c>
      <c r="K139" s="8">
        <v>2761424.5472105648</v>
      </c>
      <c r="L139" s="8">
        <v>2842289.3708049068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1555408.5665453125</v>
      </c>
      <c r="F141" s="8"/>
      <c r="H141" s="6" t="s">
        <v>212</v>
      </c>
      <c r="I141" s="8">
        <v>1021266.8606744794</v>
      </c>
      <c r="J141" s="8">
        <v>2515511.8552757576</v>
      </c>
      <c r="K141" s="8">
        <v>2621065.6902057966</v>
      </c>
      <c r="L141" s="8">
        <v>2695653.5659724837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4811116.4486909239</v>
      </c>
      <c r="F142" s="8"/>
      <c r="H142" s="6" t="s">
        <v>213</v>
      </c>
      <c r="I142" s="8">
        <v>5553803.8259909712</v>
      </c>
      <c r="J142" s="8">
        <v>10342974.958413221</v>
      </c>
      <c r="K142" s="8">
        <v>10797056.520100059</v>
      </c>
      <c r="L142" s="8">
        <v>11098180.49162324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11047.617666932176</v>
      </c>
      <c r="F143" s="8"/>
      <c r="H143" s="6" t="s">
        <v>214</v>
      </c>
      <c r="I143" s="8">
        <v>28936.698041625001</v>
      </c>
      <c r="J143" s="8">
        <v>35900.540210653533</v>
      </c>
      <c r="K143" s="8">
        <v>37548.290547114062</v>
      </c>
      <c r="L143" s="8">
        <v>38573.667815133958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715754.4276395042</v>
      </c>
      <c r="F144" s="8"/>
      <c r="H144" s="6" t="s">
        <v>215</v>
      </c>
      <c r="I144" s="8">
        <v>958012.85430990905</v>
      </c>
      <c r="J144" s="8">
        <v>1138747.0461366132</v>
      </c>
      <c r="K144" s="8">
        <v>1186382.7315630885</v>
      </c>
      <c r="L144" s="8">
        <v>1220188.736867974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4914028.9153873296</v>
      </c>
      <c r="F145" s="8"/>
      <c r="H145" s="6" t="s">
        <v>216</v>
      </c>
      <c r="I145" s="8">
        <v>8223223.5851936284</v>
      </c>
      <c r="J145" s="8">
        <v>8211901.0414715279</v>
      </c>
      <c r="K145" s="8">
        <v>8558555.6310247909</v>
      </c>
      <c r="L145" s="8">
        <v>8801474.1898583062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7190665.7594283596</v>
      </c>
      <c r="F146" s="8"/>
      <c r="H146" s="6" t="s">
        <v>217</v>
      </c>
      <c r="I146" s="8">
        <v>11577819.924560478</v>
      </c>
      <c r="J146" s="8">
        <v>11489884.370942151</v>
      </c>
      <c r="K146" s="8">
        <v>11970921.430965193</v>
      </c>
      <c r="L146" s="8">
        <v>12311912.223357201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7180.9475002777517</v>
      </c>
      <c r="F147" s="8"/>
      <c r="H147" s="6" t="s">
        <v>218</v>
      </c>
      <c r="I147" s="8">
        <v>13363.616936417</v>
      </c>
      <c r="J147" s="8">
        <v>20749.894282822017</v>
      </c>
      <c r="K147" s="8">
        <v>21692.182129091711</v>
      </c>
      <c r="L147" s="8">
        <v>22287.623510399335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312307.28504720517</v>
      </c>
      <c r="F148" s="8"/>
      <c r="H148" s="6" t="s">
        <v>219</v>
      </c>
      <c r="I148" s="8">
        <v>295113.86819724605</v>
      </c>
      <c r="J148" s="8">
        <v>519059.04345810466</v>
      </c>
      <c r="K148" s="8">
        <v>540948.88406986627</v>
      </c>
      <c r="L148" s="8">
        <v>556309.2816032744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217417.93772101612</v>
      </c>
      <c r="F149" s="8"/>
      <c r="H149" s="6" t="s">
        <v>220</v>
      </c>
      <c r="I149" s="8">
        <v>777558.24238562817</v>
      </c>
      <c r="J149" s="8">
        <v>627332.78899917426</v>
      </c>
      <c r="K149" s="8">
        <v>655817.02957199421</v>
      </c>
      <c r="L149" s="8">
        <v>673820.15254188236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206769.69341208661</v>
      </c>
      <c r="F150" s="8"/>
      <c r="H150" s="6" t="s">
        <v>221</v>
      </c>
      <c r="I150" s="8">
        <v>44279.0499326645</v>
      </c>
      <c r="J150" s="8">
        <v>239061.58807677784</v>
      </c>
      <c r="K150" s="8">
        <v>248345.75217219495</v>
      </c>
      <c r="L150" s="8">
        <v>255641.00696832611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1142522.7190643169</v>
      </c>
      <c r="F151" s="8"/>
      <c r="H151" s="6" t="s">
        <v>222</v>
      </c>
      <c r="I151" s="8">
        <v>2548678.747306115</v>
      </c>
      <c r="J151" s="8">
        <v>1605173.2864894858</v>
      </c>
      <c r="K151" s="8">
        <v>1670627.1581762368</v>
      </c>
      <c r="L151" s="8">
        <v>1718748.6227439339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170047.78248677435</v>
      </c>
      <c r="F152" s="8"/>
      <c r="H152" s="6" t="s">
        <v>223</v>
      </c>
      <c r="I152" s="8">
        <v>123882.89756100801</v>
      </c>
      <c r="J152" s="8">
        <v>259685.13850878435</v>
      </c>
      <c r="K152" s="8">
        <v>270461.71620297281</v>
      </c>
      <c r="L152" s="8">
        <v>278194.93148961989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1347209.099149568</v>
      </c>
      <c r="F155" s="8"/>
      <c r="H155" s="6" t="s">
        <v>226</v>
      </c>
      <c r="I155" s="8">
        <v>3127093.900117836</v>
      </c>
      <c r="J155" s="8">
        <v>4548044.5290705496</v>
      </c>
      <c r="K155" s="8">
        <v>4757452.593981415</v>
      </c>
      <c r="L155" s="8">
        <v>4887168.4196961187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189824.18550381222</v>
      </c>
      <c r="F156" s="8"/>
      <c r="H156" s="6" t="s">
        <v>227</v>
      </c>
      <c r="I156" s="8">
        <v>324157.956615576</v>
      </c>
      <c r="J156" s="8">
        <v>303161.05904596439</v>
      </c>
      <c r="K156" s="8">
        <v>315851.99679256428</v>
      </c>
      <c r="L156" s="8">
        <v>324849.39691448445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474861.81425293384</v>
      </c>
      <c r="F157" s="8"/>
      <c r="H157" s="6" t="s">
        <v>228</v>
      </c>
      <c r="I157" s="8">
        <v>958379.98481676017</v>
      </c>
      <c r="J157" s="8">
        <v>915945.33413424948</v>
      </c>
      <c r="K157" s="8">
        <v>955539.02874705149</v>
      </c>
      <c r="L157" s="8">
        <v>982376.93384540116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759977.91580256494</v>
      </c>
      <c r="F158" s="8"/>
      <c r="H158" s="6" t="s">
        <v>229</v>
      </c>
      <c r="I158" s="8">
        <v>996650.64836485335</v>
      </c>
      <c r="J158" s="8">
        <v>1541757.5349891353</v>
      </c>
      <c r="K158" s="8">
        <v>1608901.7532513475</v>
      </c>
      <c r="L158" s="8">
        <v>1653938.4735902608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100446.44481297092</v>
      </c>
      <c r="F159" s="8"/>
      <c r="H159" s="6" t="s">
        <v>230</v>
      </c>
      <c r="I159" s="8">
        <v>157663.45164463</v>
      </c>
      <c r="J159" s="8">
        <v>178036.5315741472</v>
      </c>
      <c r="K159" s="8">
        <v>185629.3082689406</v>
      </c>
      <c r="L159" s="8">
        <v>190874.48947329831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2384606.2582638836</v>
      </c>
      <c r="F160" s="8"/>
      <c r="H160" s="6" t="s">
        <v>231</v>
      </c>
      <c r="I160" s="8">
        <v>5589189.612468658</v>
      </c>
      <c r="J160" s="8">
        <v>4783403.7660280224</v>
      </c>
      <c r="K160" s="8">
        <v>4991384.3944855342</v>
      </c>
      <c r="L160" s="8">
        <v>5131207.5197720919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316406.86940148327</v>
      </c>
      <c r="F161" s="8"/>
      <c r="H161" s="6" t="s">
        <v>232</v>
      </c>
      <c r="I161" s="8">
        <v>688331.16891263996</v>
      </c>
      <c r="J161" s="8">
        <v>833501.8923227659</v>
      </c>
      <c r="K161" s="8">
        <v>870998.32051852508</v>
      </c>
      <c r="L161" s="8">
        <v>895014.65446185227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1.0244426964627522</v>
      </c>
      <c r="F162" s="8"/>
      <c r="H162" s="6" t="s">
        <v>233</v>
      </c>
      <c r="I162" s="8">
        <v>2.4222384999999997</v>
      </c>
      <c r="J162" s="8">
        <v>3.3006059538674015</v>
      </c>
      <c r="K162" s="8">
        <v>3.4519850765644637</v>
      </c>
      <c r="L162" s="8">
        <v>3.5462864029232621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147292.1394258615</v>
      </c>
      <c r="F163" s="8"/>
      <c r="H163" s="6" t="s">
        <v>234</v>
      </c>
      <c r="I163" s="8">
        <v>329774.05676730903</v>
      </c>
      <c r="J163" s="8">
        <v>484024.39954766008</v>
      </c>
      <c r="K163" s="8">
        <v>506260.96787710721</v>
      </c>
      <c r="L163" s="8">
        <v>520079.6756018931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326531.15737681941</v>
      </c>
      <c r="F165" s="8"/>
      <c r="H165" s="6" t="s">
        <v>236</v>
      </c>
      <c r="I165" s="8">
        <v>740389.45892435953</v>
      </c>
      <c r="J165" s="8">
        <v>1083602.7095946088</v>
      </c>
      <c r="K165" s="8">
        <v>1133425.2811747119</v>
      </c>
      <c r="L165" s="8">
        <v>1164350.4305712916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2287859.7502018558</v>
      </c>
      <c r="F166" s="8"/>
      <c r="H166" s="6" t="s">
        <v>237</v>
      </c>
      <c r="I166" s="8">
        <v>166836.0830510435</v>
      </c>
      <c r="J166" s="8">
        <v>2304138.708600997</v>
      </c>
      <c r="K166" s="8">
        <v>2389883.675087634</v>
      </c>
      <c r="L166" s="8">
        <v>2461231.9657023442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4407708.0523667522</v>
      </c>
      <c r="F167" s="8"/>
      <c r="H167" s="6" t="s">
        <v>238</v>
      </c>
      <c r="I167" s="8">
        <v>8069877.1469899388</v>
      </c>
      <c r="J167" s="8">
        <v>6036022.7543040086</v>
      </c>
      <c r="K167" s="8">
        <v>6280740.5351187717</v>
      </c>
      <c r="L167" s="8">
        <v>6462085.2069286704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13252.198430619235</v>
      </c>
      <c r="F168" s="8"/>
      <c r="H168" s="6" t="s">
        <v>239</v>
      </c>
      <c r="I168" s="8">
        <v>38288.915999399993</v>
      </c>
      <c r="J168" s="8">
        <v>35783.860482246775</v>
      </c>
      <c r="K168" s="8">
        <v>37397.859948076148</v>
      </c>
      <c r="L168" s="8">
        <v>38427.764152214499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2722512.2209173143</v>
      </c>
      <c r="F169" s="8"/>
      <c r="H169" s="6" t="s">
        <v>240</v>
      </c>
      <c r="I169" s="8">
        <v>6245893.4206387438</v>
      </c>
      <c r="J169" s="8">
        <v>3859637.321326918</v>
      </c>
      <c r="K169" s="8">
        <v>4017333.9003580702</v>
      </c>
      <c r="L169" s="8">
        <v>4132955.3223332805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392062.33523240557</v>
      </c>
      <c r="F170" s="8"/>
      <c r="H170" s="6" t="s">
        <v>241</v>
      </c>
      <c r="I170" s="8">
        <v>968829.18430952495</v>
      </c>
      <c r="J170" s="8">
        <v>964845.39593307173</v>
      </c>
      <c r="K170" s="8">
        <v>1007923.5899601391</v>
      </c>
      <c r="L170" s="8">
        <v>1035814.9165052408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249415.92465270573</v>
      </c>
      <c r="F172" s="8"/>
      <c r="H172" s="6" t="s">
        <v>243</v>
      </c>
      <c r="I172" s="8">
        <v>535349.90724388801</v>
      </c>
      <c r="J172" s="8">
        <v>655397.64536625845</v>
      </c>
      <c r="K172" s="8">
        <v>684873.9154526873</v>
      </c>
      <c r="L172" s="8">
        <v>703760.5671934709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459212.06773438741</v>
      </c>
      <c r="F173" s="8"/>
      <c r="H173" s="6" t="s">
        <v>244</v>
      </c>
      <c r="I173" s="8">
        <v>1617865.7149100159</v>
      </c>
      <c r="J173" s="8">
        <v>1247598.7072753599</v>
      </c>
      <c r="K173" s="8">
        <v>1303906.334457621</v>
      </c>
      <c r="L173" s="8">
        <v>1339803.878102269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2415573.7955486886</v>
      </c>
      <c r="F174" s="8"/>
      <c r="H174" s="6" t="s">
        <v>245</v>
      </c>
      <c r="I174" s="8">
        <v>2070295.2435234468</v>
      </c>
      <c r="J174" s="8">
        <v>2264283.361680564</v>
      </c>
      <c r="K174" s="8">
        <v>2346424.9955582605</v>
      </c>
      <c r="L174" s="8">
        <v>2417125.990350015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7287.412631375335</v>
      </c>
      <c r="F175" s="8"/>
      <c r="H175" s="6" t="s">
        <v>246</v>
      </c>
      <c r="I175" s="8">
        <v>25581.537608550003</v>
      </c>
      <c r="J175" s="8">
        <v>19677.872120167489</v>
      </c>
      <c r="K175" s="8">
        <v>20565.426358369004</v>
      </c>
      <c r="L175" s="8">
        <v>21131.779774228111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73545.641775295895</v>
      </c>
      <c r="F176" s="8"/>
      <c r="H176" s="6" t="s">
        <v>247</v>
      </c>
      <c r="I176" s="8">
        <v>178069.95249174035</v>
      </c>
      <c r="J176" s="8">
        <v>69906.80135400455</v>
      </c>
      <c r="K176" s="8">
        <v>72455.897463057685</v>
      </c>
      <c r="L176" s="8">
        <v>74635.078256486842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73639.263784405775</v>
      </c>
      <c r="F177" s="8"/>
      <c r="H177" s="6" t="s">
        <v>248</v>
      </c>
      <c r="I177" s="8">
        <v>90641.597548490012</v>
      </c>
      <c r="J177" s="8">
        <v>133240.21617736921</v>
      </c>
      <c r="K177" s="8">
        <v>138941.98702197315</v>
      </c>
      <c r="L177" s="8">
        <v>142862.03258084104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589084.76232679572</v>
      </c>
      <c r="F178" s="8"/>
      <c r="H178" s="6" t="s">
        <v>249</v>
      </c>
      <c r="I178" s="8">
        <v>155544.33558570247</v>
      </c>
      <c r="J178" s="8">
        <v>711705.96283380757</v>
      </c>
      <c r="K178" s="8">
        <v>739681.35487786366</v>
      </c>
      <c r="L178" s="8">
        <v>761307.0170971381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74327.707473102637</v>
      </c>
      <c r="F180" s="8"/>
      <c r="H180" s="6" t="s">
        <v>75</v>
      </c>
      <c r="I180" s="8">
        <v>31832.580464011502</v>
      </c>
      <c r="J180" s="8">
        <v>102769.49737072363</v>
      </c>
      <c r="K180" s="8">
        <v>106945.16989050817</v>
      </c>
      <c r="L180" s="8">
        <v>110030.23059701307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620432.64379486104</v>
      </c>
      <c r="F181" s="8"/>
      <c r="H181" s="6" t="s">
        <v>251</v>
      </c>
      <c r="I181" s="8">
        <v>679869.9599409299</v>
      </c>
      <c r="J181" s="8">
        <v>1295625.8237291446</v>
      </c>
      <c r="K181" s="8">
        <v>1352281.8107692075</v>
      </c>
      <c r="L181" s="8">
        <v>1390064.79374783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850912.01218504435</v>
      </c>
      <c r="F183" s="8"/>
      <c r="H183" s="6" t="s">
        <v>253</v>
      </c>
      <c r="I183" s="8">
        <v>2198782.3564368533</v>
      </c>
      <c r="J183" s="8">
        <v>2577309.1126942309</v>
      </c>
      <c r="K183" s="8">
        <v>2694868.9817364039</v>
      </c>
      <c r="L183" s="8">
        <v>2768683.8437251337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431019.96107117773</v>
      </c>
      <c r="F184" s="8"/>
      <c r="H184" s="6" t="s">
        <v>254</v>
      </c>
      <c r="I184" s="8">
        <v>968695.7381783881</v>
      </c>
      <c r="J184" s="8">
        <v>1421693.5151504527</v>
      </c>
      <c r="K184" s="8">
        <v>1487027.9732858741</v>
      </c>
      <c r="L184" s="8">
        <v>1527611.1146048428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741744.67735896318</v>
      </c>
      <c r="F185" s="8"/>
      <c r="H185" s="6" t="s">
        <v>255</v>
      </c>
      <c r="I185" s="8">
        <v>1546419.574130442</v>
      </c>
      <c r="J185" s="8">
        <v>1917833.3946792483</v>
      </c>
      <c r="K185" s="8">
        <v>2003936.4279380611</v>
      </c>
      <c r="L185" s="8">
        <v>2059244.5480755265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1612111.208033219</v>
      </c>
      <c r="F186" s="8"/>
      <c r="H186" s="6" t="s">
        <v>256</v>
      </c>
      <c r="I186" s="8">
        <v>3877532.7328666495</v>
      </c>
      <c r="J186" s="8">
        <v>4971434.57100958</v>
      </c>
      <c r="K186" s="8">
        <v>5198569.1810974171</v>
      </c>
      <c r="L186" s="8">
        <v>5340849.9229864404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34936.449850758989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34936.449850758989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150282.65057864002</v>
      </c>
      <c r="F188" s="8"/>
      <c r="H188" s="6" t="s">
        <v>258</v>
      </c>
      <c r="I188" s="8">
        <v>318982.39116736001</v>
      </c>
      <c r="J188" s="8">
        <v>237137.02687397628</v>
      </c>
      <c r="K188" s="8">
        <v>247041.25937319171</v>
      </c>
      <c r="L188" s="8">
        <v>254085.46986524016</v>
      </c>
    </row>
    <row r="189" spans="1:12" x14ac:dyDescent="0.25">
      <c r="A189" s="6" t="s">
        <v>259</v>
      </c>
      <c r="B189" s="8">
        <v>794352.99932188203</v>
      </c>
      <c r="C189" s="8">
        <v>102404.93354262566</v>
      </c>
      <c r="D189" s="8">
        <v>106119.00593395499</v>
      </c>
      <c r="E189" s="8">
        <v>109316.78732784325</v>
      </c>
      <c r="F189" s="8"/>
      <c r="H189" s="6" t="s">
        <v>259</v>
      </c>
      <c r="I189" s="8">
        <v>794352.99932188203</v>
      </c>
      <c r="J189" s="8">
        <v>102404.93354262566</v>
      </c>
      <c r="K189" s="8">
        <v>106119.00593395499</v>
      </c>
      <c r="L189" s="8">
        <v>109316.78732784325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36790.869113185807</v>
      </c>
      <c r="F190" s="8"/>
      <c r="H190" s="6" t="s">
        <v>260</v>
      </c>
      <c r="I190" s="8">
        <v>52293.441600254489</v>
      </c>
      <c r="J190" s="8">
        <v>66429.380296037911</v>
      </c>
      <c r="K190" s="8">
        <v>69271.132438815141</v>
      </c>
      <c r="L190" s="8">
        <v>71225.812716480927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465301.00877086993</v>
      </c>
      <c r="F191" s="8"/>
      <c r="H191" s="6" t="s">
        <v>261</v>
      </c>
      <c r="I191" s="8">
        <v>1198884.5013571798</v>
      </c>
      <c r="J191" s="8">
        <v>1542261.8618151185</v>
      </c>
      <c r="K191" s="8">
        <v>1613165.8796239302</v>
      </c>
      <c r="L191" s="8">
        <v>1657182.7503443481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10502663.792643283</v>
      </c>
      <c r="F192" s="8"/>
      <c r="H192" s="6" t="s">
        <v>262</v>
      </c>
      <c r="I192" s="8">
        <v>13628660.41133838</v>
      </c>
      <c r="J192" s="8">
        <v>13119943.150431115</v>
      </c>
      <c r="K192" s="8">
        <v>13640177.76092515</v>
      </c>
      <c r="L192" s="8">
        <v>14037584.318153702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221887.96710565893</v>
      </c>
      <c r="F193" s="8"/>
      <c r="H193" s="6" t="s">
        <v>263</v>
      </c>
      <c r="I193" s="8">
        <v>412413.54686343891</v>
      </c>
      <c r="J193" s="8">
        <v>640620.64921888523</v>
      </c>
      <c r="K193" s="8">
        <v>669709.94288039603</v>
      </c>
      <c r="L193" s="8">
        <v>688093.92499070161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133458.29643109936</v>
      </c>
      <c r="F194" s="8"/>
      <c r="H194" s="6" t="s">
        <v>264</v>
      </c>
      <c r="I194" s="8">
        <v>248363.54122112942</v>
      </c>
      <c r="J194" s="8">
        <v>385637.90391222353</v>
      </c>
      <c r="K194" s="8">
        <v>403150.37433566275</v>
      </c>
      <c r="L194" s="8">
        <v>414216.68450863403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3169659.7546867705</v>
      </c>
      <c r="F196" s="8"/>
      <c r="H196" s="6" t="s">
        <v>266</v>
      </c>
      <c r="I196" s="8">
        <v>3272611.2939278758</v>
      </c>
      <c r="J196" s="8">
        <v>6381306.770558767</v>
      </c>
      <c r="K196" s="8">
        <v>6658909.7314308565</v>
      </c>
      <c r="L196" s="8">
        <v>6845400.5371346865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1474924.4527752125</v>
      </c>
      <c r="F197" s="8"/>
      <c r="H197" s="6" t="s">
        <v>267</v>
      </c>
      <c r="I197" s="8">
        <v>3346131.4405773869</v>
      </c>
      <c r="J197" s="8">
        <v>4892898.8985171262</v>
      </c>
      <c r="K197" s="8">
        <v>5117861.2908581644</v>
      </c>
      <c r="L197" s="8">
        <v>5257502.4629495274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237140.86688794021</v>
      </c>
      <c r="F198" s="8"/>
      <c r="H198" s="6" t="s">
        <v>268</v>
      </c>
      <c r="I198" s="8">
        <v>551312.34109838703</v>
      </c>
      <c r="J198" s="8">
        <v>801477.65555763117</v>
      </c>
      <c r="K198" s="8">
        <v>838383.95284489542</v>
      </c>
      <c r="L198" s="8">
        <v>861242.13238880434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264100.15355777543</v>
      </c>
      <c r="F199" s="8"/>
      <c r="H199" s="6" t="s">
        <v>269</v>
      </c>
      <c r="I199" s="8">
        <v>192622.53303205399</v>
      </c>
      <c r="J199" s="8">
        <v>390936.73069241748</v>
      </c>
      <c r="K199" s="8">
        <v>407057.33797510312</v>
      </c>
      <c r="L199" s="8">
        <v>418727.55522501701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511411.06574777316</v>
      </c>
      <c r="F201" s="8"/>
      <c r="H201" s="6" t="s">
        <v>271</v>
      </c>
      <c r="I201" s="8">
        <v>828841.01208369981</v>
      </c>
      <c r="J201" s="8">
        <v>1222177.3000117114</v>
      </c>
      <c r="K201" s="8">
        <v>1276557.437160586</v>
      </c>
      <c r="L201" s="8">
        <v>1311939.4577782578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23949.721054697096</v>
      </c>
      <c r="F202" s="8"/>
      <c r="H202" s="6" t="s">
        <v>272</v>
      </c>
      <c r="I202" s="8">
        <v>18290.603678058498</v>
      </c>
      <c r="J202" s="8">
        <v>35088.359653713414</v>
      </c>
      <c r="K202" s="8">
        <v>36532.146156356954</v>
      </c>
      <c r="L202" s="8">
        <v>37580.462817175605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2060849.5628365711</v>
      </c>
      <c r="F203" s="8"/>
      <c r="H203" s="6" t="s">
        <v>273</v>
      </c>
      <c r="I203" s="8">
        <v>1844607.1094712997</v>
      </c>
      <c r="J203" s="8">
        <v>2979475.1184458956</v>
      </c>
      <c r="K203" s="8">
        <v>3101727.4043888692</v>
      </c>
      <c r="L203" s="8">
        <v>3190839.0308995536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2093720.1086499617</v>
      </c>
      <c r="F205" s="8"/>
      <c r="H205" s="6" t="s">
        <v>275</v>
      </c>
      <c r="I205" s="8">
        <v>4737504.1582109518</v>
      </c>
      <c r="J205" s="8">
        <v>3726992.5746759907</v>
      </c>
      <c r="K205" s="8">
        <v>3886052.9490728993</v>
      </c>
      <c r="L205" s="8">
        <v>3995823.2460915074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17506.080778082774</v>
      </c>
      <c r="F207" s="8"/>
      <c r="H207" s="6" t="s">
        <v>277</v>
      </c>
      <c r="I207" s="8">
        <v>14719.023056079999</v>
      </c>
      <c r="J207" s="8">
        <v>31662.584683217196</v>
      </c>
      <c r="K207" s="8">
        <v>33017.440920536741</v>
      </c>
      <c r="L207" s="8">
        <v>33949.00611294659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3897528.9749816349</v>
      </c>
      <c r="F208" s="8"/>
      <c r="H208" s="6" t="s">
        <v>278</v>
      </c>
      <c r="I208" s="8">
        <v>12206719.046268102</v>
      </c>
      <c r="J208" s="8">
        <v>8401983.0753334872</v>
      </c>
      <c r="K208" s="8">
        <v>8770986.2697399296</v>
      </c>
      <c r="L208" s="8">
        <v>9015562.8622128163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1010718.67285301</v>
      </c>
      <c r="F209" s="8"/>
      <c r="H209" s="6" t="s">
        <v>279</v>
      </c>
      <c r="I209" s="8">
        <v>2506090.805776888</v>
      </c>
      <c r="J209" s="8">
        <v>3363080.48949508</v>
      </c>
      <c r="K209" s="8">
        <v>3517744.6391800782</v>
      </c>
      <c r="L209" s="8">
        <v>3613714.7549818037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357882.7143408166</v>
      </c>
      <c r="F210" s="8"/>
      <c r="H210" s="6" t="s">
        <v>280</v>
      </c>
      <c r="I210" s="8">
        <v>471679.57176948001</v>
      </c>
      <c r="J210" s="8">
        <v>696691.90960183204</v>
      </c>
      <c r="K210" s="8">
        <v>726849.85123662185</v>
      </c>
      <c r="L210" s="8">
        <v>747251.85203713016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408745.79451016081</v>
      </c>
      <c r="F211" s="8"/>
      <c r="H211" s="6" t="s">
        <v>281</v>
      </c>
      <c r="I211" s="8">
        <v>954756.72114526271</v>
      </c>
      <c r="J211" s="8">
        <v>399683.65964335075</v>
      </c>
      <c r="K211" s="8">
        <v>414406.62991603644</v>
      </c>
      <c r="L211" s="8">
        <v>426824.63985740556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18654.38685191355</v>
      </c>
      <c r="F212" s="8"/>
      <c r="H212" s="6" t="s">
        <v>282</v>
      </c>
      <c r="I212" s="8">
        <v>65329.059177579999</v>
      </c>
      <c r="J212" s="8">
        <v>50231.51886729023</v>
      </c>
      <c r="K212" s="8">
        <v>52496.512730157192</v>
      </c>
      <c r="L212" s="8">
        <v>53942.419744230137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782299.07786665275</v>
      </c>
      <c r="F213" s="8"/>
      <c r="H213" s="6" t="s">
        <v>283</v>
      </c>
      <c r="I213" s="8">
        <v>2288928.5190226398</v>
      </c>
      <c r="J213" s="8">
        <v>2142518.5113126012</v>
      </c>
      <c r="K213" s="8">
        <v>2239296.3772668289</v>
      </c>
      <c r="L213" s="8">
        <v>2300921.5826664702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692980.98888526636</v>
      </c>
      <c r="F214" s="8"/>
      <c r="H214" s="6" t="s">
        <v>284</v>
      </c>
      <c r="I214" s="8">
        <v>609040.36534093204</v>
      </c>
      <c r="J214" s="8">
        <v>962260.16149256518</v>
      </c>
      <c r="K214" s="8">
        <v>1001395.8246253862</v>
      </c>
      <c r="L214" s="8">
        <v>1030271.7087285235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4471179.8976948839</v>
      </c>
      <c r="F215" s="8"/>
      <c r="H215" s="6" t="s">
        <v>285</v>
      </c>
      <c r="I215" s="8">
        <v>7724205.1161724227</v>
      </c>
      <c r="J215" s="8">
        <v>7705039.0512798261</v>
      </c>
      <c r="K215" s="8">
        <v>8032065.6497865403</v>
      </c>
      <c r="L215" s="8">
        <v>8259501.0790709807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278981.26448605716</v>
      </c>
      <c r="F217" s="8"/>
      <c r="H217" s="6" t="s">
        <v>287</v>
      </c>
      <c r="I217" s="8">
        <v>538917.2922913502</v>
      </c>
      <c r="J217" s="8">
        <v>263999.57382461848</v>
      </c>
      <c r="K217" s="8">
        <v>273610.39617166889</v>
      </c>
      <c r="L217" s="8">
        <v>281844.3136460018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4790243.0901505081</v>
      </c>
      <c r="F218" s="8"/>
      <c r="H218" s="6" t="s">
        <v>288</v>
      </c>
      <c r="I218" s="8">
        <v>8249682.3357379194</v>
      </c>
      <c r="J218" s="8">
        <v>5619436.9110141564</v>
      </c>
      <c r="K218" s="8">
        <v>5838561.4716714388</v>
      </c>
      <c r="L218" s="8">
        <v>6009799.3932480616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3671358.0239325427</v>
      </c>
      <c r="F219" s="8"/>
      <c r="H219" s="6" t="s">
        <v>289</v>
      </c>
      <c r="I219" s="8">
        <v>5633007.7035676958</v>
      </c>
      <c r="J219" s="8">
        <v>3580204.088726609</v>
      </c>
      <c r="K219" s="8">
        <v>3711960.0117108156</v>
      </c>
      <c r="L219" s="8">
        <v>3823230.5130979726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703291.7338039591</v>
      </c>
      <c r="F220" s="8"/>
      <c r="H220" s="6" t="s">
        <v>290</v>
      </c>
      <c r="I220" s="8">
        <v>1807166.7356512439</v>
      </c>
      <c r="J220" s="8">
        <v>2337914.1616791529</v>
      </c>
      <c r="K220" s="8">
        <v>2445423.6162356632</v>
      </c>
      <c r="L220" s="8">
        <v>2512141.5546439555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3173997.1684887982</v>
      </c>
      <c r="F222" s="8"/>
      <c r="H222" s="6" t="s">
        <v>292</v>
      </c>
      <c r="I222" s="8">
        <v>1099075.1359745499</v>
      </c>
      <c r="J222" s="8">
        <v>4104002.8473195932</v>
      </c>
      <c r="K222" s="8">
        <v>4268146.2349161152</v>
      </c>
      <c r="L222" s="8">
        <v>4392067.1221242007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94.723625293593813</v>
      </c>
      <c r="F223" s="8"/>
      <c r="H223" s="6" t="s">
        <v>293</v>
      </c>
      <c r="I223" s="8">
        <v>177.35375954999998</v>
      </c>
      <c r="J223" s="8">
        <v>274.8389125776896</v>
      </c>
      <c r="K223" s="8">
        <v>287.3247596691204</v>
      </c>
      <c r="L223" s="8">
        <v>295.21019995720428</v>
      </c>
    </row>
    <row r="224" spans="1:12" x14ac:dyDescent="0.25">
      <c r="A224" s="6" t="s">
        <v>347</v>
      </c>
      <c r="B224" s="8">
        <v>215690685.23403138</v>
      </c>
      <c r="C224" s="8">
        <v>228286996.22969112</v>
      </c>
      <c r="D224" s="8">
        <v>236566621.05502498</v>
      </c>
      <c r="E224" s="8">
        <v>243695300.15041336</v>
      </c>
      <c r="F224" s="8"/>
      <c r="H224" s="6" t="s">
        <v>347</v>
      </c>
      <c r="I224" s="8">
        <v>404091760.52674747</v>
      </c>
      <c r="J224" s="8">
        <v>433595707.15547907</v>
      </c>
      <c r="K224" s="8">
        <v>455453072.59307832</v>
      </c>
      <c r="L224" s="8">
        <v>470760363.10934883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topLeftCell="B1" workbookViewId="0">
      <selection activeCell="L2" sqref="L2:N221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4">
        <v>7704.0481180060015</v>
      </c>
      <c r="D2" s="4">
        <v>640115.89312000002</v>
      </c>
      <c r="E2" s="4">
        <v>647819.94123800599</v>
      </c>
      <c r="F2" s="8">
        <v>1403121.0830268878</v>
      </c>
      <c r="G2" s="8">
        <v>674379.22194902867</v>
      </c>
      <c r="H2" s="8">
        <v>2077500.3049759166</v>
      </c>
      <c r="I2" s="8">
        <v>1454010.1671352535</v>
      </c>
      <c r="J2" s="8">
        <v>707961.78694209014</v>
      </c>
      <c r="K2" s="8">
        <v>2161971.9540773435</v>
      </c>
      <c r="L2" s="8">
        <v>1497825.1898832361</v>
      </c>
      <c r="M2" s="8">
        <v>726495.15592710185</v>
      </c>
      <c r="N2" s="8">
        <v>2224320.3458103379</v>
      </c>
    </row>
    <row r="3" spans="1:14" x14ac:dyDescent="0.25">
      <c r="A3" s="1" t="s">
        <v>80</v>
      </c>
      <c r="B3" s="1" t="s">
        <v>304</v>
      </c>
      <c r="C3" s="4">
        <v>1193412.3014342757</v>
      </c>
      <c r="D3" s="4">
        <v>1824825.3658799997</v>
      </c>
      <c r="E3" s="4">
        <v>3018237.6673142752</v>
      </c>
      <c r="F3" s="8">
        <v>1119117.3648806934</v>
      </c>
      <c r="G3" s="8">
        <v>1922502.3525611875</v>
      </c>
      <c r="H3" s="8">
        <v>3041619.7174418811</v>
      </c>
      <c r="I3" s="8">
        <v>1159706.0627468028</v>
      </c>
      <c r="J3" s="8">
        <v>2018238.6358019537</v>
      </c>
      <c r="K3" s="8">
        <v>3177944.6985487565</v>
      </c>
      <c r="L3" s="8">
        <v>1194652.5498269701</v>
      </c>
      <c r="M3" s="8">
        <v>2071073.0712574138</v>
      </c>
      <c r="N3" s="8">
        <v>3265725.6210843837</v>
      </c>
    </row>
    <row r="4" spans="1:14" x14ac:dyDescent="0.25">
      <c r="A4" s="1" t="s">
        <v>81</v>
      </c>
      <c r="B4" s="1" t="s">
        <v>305</v>
      </c>
      <c r="C4" s="4">
        <v>4220562.8636541953</v>
      </c>
      <c r="D4" s="4">
        <v>1414627.4119999998</v>
      </c>
      <c r="E4" s="4">
        <v>5635190.2756541949</v>
      </c>
      <c r="F4" s="8">
        <v>2491234.1195818377</v>
      </c>
      <c r="G4" s="8">
        <v>1490347.8318628252</v>
      </c>
      <c r="H4" s="8">
        <v>3981581.9514446631</v>
      </c>
      <c r="I4" s="8">
        <v>2581587.4213592876</v>
      </c>
      <c r="J4" s="8">
        <v>1564563.7941831832</v>
      </c>
      <c r="K4" s="8">
        <v>4146151.215542471</v>
      </c>
      <c r="L4" s="8">
        <v>2659380.7643148047</v>
      </c>
      <c r="M4" s="8">
        <v>1605521.7083432577</v>
      </c>
      <c r="N4" s="8">
        <v>4264902.4726580624</v>
      </c>
    </row>
    <row r="5" spans="1:14" x14ac:dyDescent="0.25">
      <c r="A5" s="1" t="s">
        <v>82</v>
      </c>
      <c r="B5" s="1" t="s">
        <v>306</v>
      </c>
      <c r="C5" s="4">
        <v>4452439.1187825594</v>
      </c>
      <c r="D5" s="4">
        <v>1050730.4720000001</v>
      </c>
      <c r="E5" s="4">
        <v>5503169.5907825595</v>
      </c>
      <c r="F5" s="8">
        <v>2632309.9228736181</v>
      </c>
      <c r="G5" s="8">
        <v>1106972.6682331553</v>
      </c>
      <c r="H5" s="8">
        <v>3739282.5911067734</v>
      </c>
      <c r="I5" s="8">
        <v>2727779.8311266</v>
      </c>
      <c r="J5" s="8">
        <v>1162097.411651321</v>
      </c>
      <c r="K5" s="8">
        <v>3889877.2427779213</v>
      </c>
      <c r="L5" s="8">
        <v>2809978.5241300864</v>
      </c>
      <c r="M5" s="8">
        <v>1192519.3645362197</v>
      </c>
      <c r="N5" s="8">
        <v>4002497.8886663062</v>
      </c>
    </row>
    <row r="6" spans="1:14" x14ac:dyDescent="0.25">
      <c r="A6" s="1" t="s">
        <v>83</v>
      </c>
      <c r="B6" s="1" t="s">
        <v>304</v>
      </c>
      <c r="C6" s="4">
        <v>0</v>
      </c>
      <c r="D6" s="4">
        <v>0</v>
      </c>
      <c r="E6" s="4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x14ac:dyDescent="0.25">
      <c r="A7" s="1" t="s">
        <v>84</v>
      </c>
      <c r="B7" s="1" t="s">
        <v>303</v>
      </c>
      <c r="C7" s="4">
        <v>2663.1112142375</v>
      </c>
      <c r="D7" s="4">
        <v>136818.3168</v>
      </c>
      <c r="E7" s="4">
        <v>139481.42801423749</v>
      </c>
      <c r="F7" s="8">
        <v>382271.62506742676</v>
      </c>
      <c r="G7" s="8">
        <v>144141.75780300878</v>
      </c>
      <c r="H7" s="8">
        <v>526413.38287043548</v>
      </c>
      <c r="I7" s="8">
        <v>396136.0399890042</v>
      </c>
      <c r="J7" s="8">
        <v>151319.6924013549</v>
      </c>
      <c r="K7" s="8">
        <v>547455.73239035904</v>
      </c>
      <c r="L7" s="8">
        <v>408073.17082599888</v>
      </c>
      <c r="M7" s="8">
        <v>155281.013119082</v>
      </c>
      <c r="N7" s="8">
        <v>563354.18394508085</v>
      </c>
    </row>
    <row r="8" spans="1:14" x14ac:dyDescent="0.25">
      <c r="A8" s="1" t="s">
        <v>85</v>
      </c>
      <c r="B8" s="1" t="s">
        <v>306</v>
      </c>
      <c r="C8" s="4">
        <v>4016067.8450834863</v>
      </c>
      <c r="D8" s="4">
        <v>2671070.1995999999</v>
      </c>
      <c r="E8" s="4">
        <v>6687138.0446834862</v>
      </c>
      <c r="F8" s="8">
        <v>2136435.6283318638</v>
      </c>
      <c r="G8" s="8">
        <v>2814043.9291354995</v>
      </c>
      <c r="H8" s="8">
        <v>4950479.5574673638</v>
      </c>
      <c r="I8" s="8">
        <v>2213920.9242891804</v>
      </c>
      <c r="J8" s="8">
        <v>2954176.9730783417</v>
      </c>
      <c r="K8" s="8">
        <v>5168097.8973675221</v>
      </c>
      <c r="L8" s="8">
        <v>2280635.035271694</v>
      </c>
      <c r="M8" s="8">
        <v>3031512.8588548498</v>
      </c>
      <c r="N8" s="8">
        <v>5312147.8941265438</v>
      </c>
    </row>
    <row r="9" spans="1:14" x14ac:dyDescent="0.25">
      <c r="A9" s="1" t="s">
        <v>86</v>
      </c>
      <c r="B9" s="1" t="s">
        <v>307</v>
      </c>
      <c r="C9" s="4">
        <v>22740.786907509999</v>
      </c>
      <c r="D9" s="4">
        <v>111947.02639999999</v>
      </c>
      <c r="E9" s="4">
        <v>134687.81330750999</v>
      </c>
      <c r="F9" s="8">
        <v>144542.85513300862</v>
      </c>
      <c r="G9" s="8">
        <v>117939.18784795217</v>
      </c>
      <c r="H9" s="8">
        <v>262482.0429809608</v>
      </c>
      <c r="I9" s="8">
        <v>149785.20634638998</v>
      </c>
      <c r="J9" s="8">
        <v>123812.29353125879</v>
      </c>
      <c r="K9" s="8">
        <v>273597.49987764878</v>
      </c>
      <c r="L9" s="8">
        <v>154298.82143087641</v>
      </c>
      <c r="M9" s="8">
        <v>127053.51214392822</v>
      </c>
      <c r="N9" s="8">
        <v>281352.33357480465</v>
      </c>
    </row>
    <row r="10" spans="1:14" x14ac:dyDescent="0.25">
      <c r="A10" s="1" t="s">
        <v>87</v>
      </c>
      <c r="B10" s="1" t="s">
        <v>308</v>
      </c>
      <c r="C10" s="4">
        <v>649020.96710408409</v>
      </c>
      <c r="D10" s="4">
        <v>243200.56639999998</v>
      </c>
      <c r="E10" s="4">
        <v>892221.5335040841</v>
      </c>
      <c r="F10" s="8">
        <v>297133.46564761346</v>
      </c>
      <c r="G10" s="8">
        <v>256218.30438702897</v>
      </c>
      <c r="H10" s="8">
        <v>553351.77003464242</v>
      </c>
      <c r="I10" s="8">
        <v>307910.04801649362</v>
      </c>
      <c r="J10" s="8">
        <v>268977.39834995026</v>
      </c>
      <c r="K10" s="8">
        <v>576887.44636644388</v>
      </c>
      <c r="L10" s="8">
        <v>317188.58407016896</v>
      </c>
      <c r="M10" s="8">
        <v>276018.81988455052</v>
      </c>
      <c r="N10" s="8">
        <v>593207.40395471943</v>
      </c>
    </row>
    <row r="11" spans="1:14" x14ac:dyDescent="0.25">
      <c r="A11" s="1" t="s">
        <v>88</v>
      </c>
      <c r="B11" s="1" t="s">
        <v>306</v>
      </c>
      <c r="C11" s="4">
        <v>1237944.3168257403</v>
      </c>
      <c r="D11" s="4">
        <v>2378.6509999999998</v>
      </c>
      <c r="E11" s="4">
        <v>1240322.9678257403</v>
      </c>
      <c r="F11" s="8">
        <v>566753.16173292336</v>
      </c>
      <c r="G11" s="8">
        <v>2505.9724776550142</v>
      </c>
      <c r="H11" s="8">
        <v>569259.1342105784</v>
      </c>
      <c r="I11" s="8">
        <v>587308.44357210037</v>
      </c>
      <c r="J11" s="8">
        <v>2630.764257802763</v>
      </c>
      <c r="K11" s="8">
        <v>589939.20782990311</v>
      </c>
      <c r="L11" s="8">
        <v>605006.34788998682</v>
      </c>
      <c r="M11" s="8">
        <v>2699.6336877659755</v>
      </c>
      <c r="N11" s="8">
        <v>607705.98157775274</v>
      </c>
    </row>
    <row r="12" spans="1:14" x14ac:dyDescent="0.25">
      <c r="A12" s="1" t="s">
        <v>89</v>
      </c>
      <c r="B12" s="1" t="s">
        <v>306</v>
      </c>
      <c r="C12" s="4">
        <v>3482875.2893804931</v>
      </c>
      <c r="D12" s="4">
        <v>1280964.1129999999</v>
      </c>
      <c r="E12" s="4">
        <v>4763839.4023804925</v>
      </c>
      <c r="F12" s="8">
        <v>2140751.5888361167</v>
      </c>
      <c r="G12" s="8">
        <v>1349529.9697356897</v>
      </c>
      <c r="H12" s="8">
        <v>3490281.5585718062</v>
      </c>
      <c r="I12" s="8">
        <v>2218393.4181673294</v>
      </c>
      <c r="J12" s="8">
        <v>1416733.5199692682</v>
      </c>
      <c r="K12" s="8">
        <v>3635126.9381365976</v>
      </c>
      <c r="L12" s="8">
        <v>2285242.3029123927</v>
      </c>
      <c r="M12" s="8">
        <v>1453821.4611029788</v>
      </c>
      <c r="N12" s="8">
        <v>3739063.7640153714</v>
      </c>
    </row>
    <row r="13" spans="1:14" x14ac:dyDescent="0.25">
      <c r="A13" s="1" t="s">
        <v>90</v>
      </c>
      <c r="B13" s="1" t="s">
        <v>298</v>
      </c>
      <c r="C13" s="4">
        <v>0</v>
      </c>
      <c r="D13" s="4">
        <v>0</v>
      </c>
      <c r="E13" s="4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x14ac:dyDescent="0.25">
      <c r="A14" s="1" t="s">
        <v>91</v>
      </c>
      <c r="B14" s="1" t="s">
        <v>309</v>
      </c>
      <c r="C14" s="4">
        <v>2405008.720248065</v>
      </c>
      <c r="D14" s="4">
        <v>460760.14160000003</v>
      </c>
      <c r="E14" s="4">
        <v>2865768.8618480652</v>
      </c>
      <c r="F14" s="8">
        <v>1139189.4557389866</v>
      </c>
      <c r="G14" s="8">
        <v>485423.13843015529</v>
      </c>
      <c r="H14" s="8">
        <v>1624612.594169142</v>
      </c>
      <c r="I14" s="8">
        <v>1180506.1380479743</v>
      </c>
      <c r="J14" s="8">
        <v>509596.11642961489</v>
      </c>
      <c r="K14" s="8">
        <v>1690102.2544775892</v>
      </c>
      <c r="L14" s="8">
        <v>1216079.4128859441</v>
      </c>
      <c r="M14" s="8">
        <v>522936.57213402935</v>
      </c>
      <c r="N14" s="8">
        <v>1739015.9850199735</v>
      </c>
    </row>
    <row r="15" spans="1:14" x14ac:dyDescent="0.25">
      <c r="A15" s="1" t="s">
        <v>92</v>
      </c>
      <c r="B15" s="1" t="s">
        <v>310</v>
      </c>
      <c r="C15" s="4">
        <v>875.73869547799995</v>
      </c>
      <c r="D15" s="4">
        <v>67535.356899999999</v>
      </c>
      <c r="E15" s="4">
        <v>68411.095595477993</v>
      </c>
      <c r="F15" s="8">
        <v>93635.538329168499</v>
      </c>
      <c r="G15" s="8">
        <v>71150.305639628801</v>
      </c>
      <c r="H15" s="8">
        <v>164785.8439687973</v>
      </c>
      <c r="I15" s="8">
        <v>97031.557990768735</v>
      </c>
      <c r="J15" s="8">
        <v>74693.430465618192</v>
      </c>
      <c r="K15" s="8">
        <v>171724.98845638693</v>
      </c>
      <c r="L15" s="8">
        <v>99955.498976005489</v>
      </c>
      <c r="M15" s="8">
        <v>76648.791521975392</v>
      </c>
      <c r="N15" s="8">
        <v>176604.2904979809</v>
      </c>
    </row>
    <row r="16" spans="1:14" x14ac:dyDescent="0.25">
      <c r="A16" s="1" t="s">
        <v>93</v>
      </c>
      <c r="B16" s="1" t="s">
        <v>298</v>
      </c>
      <c r="C16" s="4">
        <v>0</v>
      </c>
      <c r="D16" s="4">
        <v>0</v>
      </c>
      <c r="E16" s="4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x14ac:dyDescent="0.25">
      <c r="A17" s="1" t="s">
        <v>94</v>
      </c>
      <c r="B17" s="1" t="s">
        <v>311</v>
      </c>
      <c r="C17" s="4">
        <v>47.999511560000002</v>
      </c>
      <c r="D17" s="4">
        <v>21936.428359999998</v>
      </c>
      <c r="E17" s="4">
        <v>21984.427871559998</v>
      </c>
      <c r="F17" s="8">
        <v>10657.822590260203</v>
      </c>
      <c r="G17" s="8">
        <v>29017.573219169961</v>
      </c>
      <c r="H17" s="8">
        <v>39675.395809430163</v>
      </c>
      <c r="I17" s="8">
        <v>11044.365730954638</v>
      </c>
      <c r="J17" s="8">
        <v>33366.076560002381</v>
      </c>
      <c r="K17" s="8">
        <v>44410.44229095702</v>
      </c>
      <c r="L17" s="8">
        <v>11377.17573921767</v>
      </c>
      <c r="M17" s="8">
        <v>36359.273025064802</v>
      </c>
      <c r="N17" s="8">
        <v>47736.448764282468</v>
      </c>
    </row>
    <row r="18" spans="1:14" x14ac:dyDescent="0.25">
      <c r="A18" s="1" t="s">
        <v>95</v>
      </c>
      <c r="B18" s="1" t="s">
        <v>304</v>
      </c>
      <c r="C18" s="4">
        <v>2213.5104443606001</v>
      </c>
      <c r="D18" s="4">
        <v>859698.34601199988</v>
      </c>
      <c r="E18" s="4">
        <v>861911.85645636043</v>
      </c>
      <c r="F18" s="8">
        <v>421224.86429946905</v>
      </c>
      <c r="G18" s="8">
        <v>905715.21176986839</v>
      </c>
      <c r="H18" s="8">
        <v>1326940.0760693373</v>
      </c>
      <c r="I18" s="8">
        <v>436502.05442024482</v>
      </c>
      <c r="J18" s="8">
        <v>950817.7875529119</v>
      </c>
      <c r="K18" s="8">
        <v>1387319.8419731567</v>
      </c>
      <c r="L18" s="8">
        <v>449655.57141500257</v>
      </c>
      <c r="M18" s="8">
        <v>975708.75938113034</v>
      </c>
      <c r="N18" s="8">
        <v>1425364.3307961328</v>
      </c>
    </row>
    <row r="19" spans="1:14" x14ac:dyDescent="0.25">
      <c r="A19" s="1" t="s">
        <v>96</v>
      </c>
      <c r="B19" s="1" t="s">
        <v>311</v>
      </c>
      <c r="C19" s="4">
        <v>38975.511378231997</v>
      </c>
      <c r="D19" s="4">
        <v>17812337.779192001</v>
      </c>
      <c r="E19" s="4">
        <v>17851313.290570233</v>
      </c>
      <c r="F19" s="8">
        <v>8654131.5137054436</v>
      </c>
      <c r="G19" s="8">
        <v>23562213.831253391</v>
      </c>
      <c r="H19" s="8">
        <v>32216345.344958834</v>
      </c>
      <c r="I19" s="8">
        <v>8968003.8029990755</v>
      </c>
      <c r="J19" s="8">
        <v>27093190.20852413</v>
      </c>
      <c r="K19" s="8">
        <v>36061194.011523202</v>
      </c>
      <c r="L19" s="8">
        <v>9238244.8917574659</v>
      </c>
      <c r="M19" s="8">
        <v>29523660.000607241</v>
      </c>
      <c r="N19" s="8">
        <v>38761904.892364711</v>
      </c>
    </row>
    <row r="20" spans="1:14" x14ac:dyDescent="0.25">
      <c r="A20" s="1" t="s">
        <v>97</v>
      </c>
      <c r="B20" s="1" t="s">
        <v>307</v>
      </c>
      <c r="C20" s="4">
        <v>12369.339989369</v>
      </c>
      <c r="D20" s="4">
        <v>34688.486360000003</v>
      </c>
      <c r="E20" s="4">
        <v>47057.826349369003</v>
      </c>
      <c r="F20" s="8">
        <v>39304.912375564891</v>
      </c>
      <c r="G20" s="8">
        <v>36545.248592446464</v>
      </c>
      <c r="H20" s="8">
        <v>75850.160968011362</v>
      </c>
      <c r="I20" s="8">
        <v>40730.442228938031</v>
      </c>
      <c r="J20" s="8">
        <v>38365.119588021385</v>
      </c>
      <c r="K20" s="8">
        <v>79095.561816959409</v>
      </c>
      <c r="L20" s="8">
        <v>41957.81002397374</v>
      </c>
      <c r="M20" s="8">
        <v>39369.460402163466</v>
      </c>
      <c r="N20" s="8">
        <v>81327.270426137198</v>
      </c>
    </row>
    <row r="21" spans="1:14" x14ac:dyDescent="0.25">
      <c r="A21" s="1" t="s">
        <v>98</v>
      </c>
      <c r="B21" s="1" t="s">
        <v>303</v>
      </c>
      <c r="C21" s="4">
        <v>5297.5110719695003</v>
      </c>
      <c r="D21" s="4">
        <v>379007.65100000001</v>
      </c>
      <c r="E21" s="4">
        <v>384305.16207196953</v>
      </c>
      <c r="F21" s="8">
        <v>875959.80327760754</v>
      </c>
      <c r="G21" s="8">
        <v>399294.70200827153</v>
      </c>
      <c r="H21" s="8">
        <v>1275254.5052858791</v>
      </c>
      <c r="I21" s="8">
        <v>907729.54335476353</v>
      </c>
      <c r="J21" s="8">
        <v>419178.67803413933</v>
      </c>
      <c r="K21" s="8">
        <v>1326908.221388903</v>
      </c>
      <c r="L21" s="8">
        <v>935082.99073090195</v>
      </c>
      <c r="M21" s="8">
        <v>430152.1419328223</v>
      </c>
      <c r="N21" s="8">
        <v>1365235.1326637242</v>
      </c>
    </row>
    <row r="22" spans="1:14" x14ac:dyDescent="0.25">
      <c r="A22" s="1" t="s">
        <v>99</v>
      </c>
      <c r="B22" s="1" t="s">
        <v>304</v>
      </c>
      <c r="C22" s="4">
        <v>119.71401750000001</v>
      </c>
      <c r="D22" s="4">
        <v>371.96280000000002</v>
      </c>
      <c r="E22" s="4">
        <v>491.67681750000003</v>
      </c>
      <c r="F22" s="8">
        <v>220.84032289331964</v>
      </c>
      <c r="G22" s="8">
        <v>391.87276297006014</v>
      </c>
      <c r="H22" s="8">
        <v>612.71308586337977</v>
      </c>
      <c r="I22" s="8">
        <v>228.84986811517092</v>
      </c>
      <c r="J22" s="8">
        <v>411.38714316317839</v>
      </c>
      <c r="K22" s="8">
        <v>640.23701127834931</v>
      </c>
      <c r="L22" s="8">
        <v>235.74601121236444</v>
      </c>
      <c r="M22" s="8">
        <v>422.15663646148931</v>
      </c>
      <c r="N22" s="8">
        <v>657.90264767385372</v>
      </c>
    </row>
    <row r="23" spans="1:14" x14ac:dyDescent="0.25">
      <c r="A23" s="1" t="s">
        <v>100</v>
      </c>
      <c r="B23" s="1" t="s">
        <v>298</v>
      </c>
      <c r="C23" s="4">
        <v>0</v>
      </c>
      <c r="D23" s="4">
        <v>0</v>
      </c>
      <c r="E23" s="4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x14ac:dyDescent="0.25">
      <c r="A24" s="1" t="s">
        <v>101</v>
      </c>
      <c r="B24" s="1" t="s">
        <v>312</v>
      </c>
      <c r="C24" s="4">
        <v>0</v>
      </c>
      <c r="D24" s="4">
        <v>0</v>
      </c>
      <c r="E24" s="4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5">
      <c r="A25" s="1" t="s">
        <v>102</v>
      </c>
      <c r="B25" s="1" t="s">
        <v>298</v>
      </c>
      <c r="C25" s="4">
        <v>0</v>
      </c>
      <c r="D25" s="4">
        <v>0</v>
      </c>
      <c r="E25" s="4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x14ac:dyDescent="0.25">
      <c r="A26" s="1" t="s">
        <v>103</v>
      </c>
      <c r="B26" s="1" t="s">
        <v>298</v>
      </c>
      <c r="C26" s="4">
        <v>395757.285200816</v>
      </c>
      <c r="D26" s="4">
        <v>0</v>
      </c>
      <c r="E26" s="4">
        <v>395757.285200816</v>
      </c>
      <c r="F26" s="8">
        <v>65665.400623655471</v>
      </c>
      <c r="G26" s="8">
        <v>0</v>
      </c>
      <c r="H26" s="8">
        <v>65665.400623655471</v>
      </c>
      <c r="I26" s="8">
        <v>68046.985602863366</v>
      </c>
      <c r="J26" s="8">
        <v>0</v>
      </c>
      <c r="K26" s="8">
        <v>68046.985602863366</v>
      </c>
      <c r="L26" s="8">
        <v>70097.507868464367</v>
      </c>
      <c r="M26" s="8">
        <v>0</v>
      </c>
      <c r="N26" s="8">
        <v>70097.507868464367</v>
      </c>
    </row>
    <row r="27" spans="1:14" x14ac:dyDescent="0.25">
      <c r="A27" s="1" t="s">
        <v>104</v>
      </c>
      <c r="B27" s="1" t="s">
        <v>303</v>
      </c>
      <c r="C27" s="4">
        <v>7466.3077056770007</v>
      </c>
      <c r="D27" s="4">
        <v>532857.37559999991</v>
      </c>
      <c r="E27" s="4">
        <v>540323.68330567691</v>
      </c>
      <c r="F27" s="8">
        <v>1058788.5568417457</v>
      </c>
      <c r="G27" s="8">
        <v>561379.50366366503</v>
      </c>
      <c r="H27" s="8">
        <v>1620168.0605054107</v>
      </c>
      <c r="I27" s="8">
        <v>1097189.2198877749</v>
      </c>
      <c r="J27" s="8">
        <v>589334.93742253992</v>
      </c>
      <c r="K27" s="8">
        <v>1686524.1573103149</v>
      </c>
      <c r="L27" s="8">
        <v>1130251.8295687924</v>
      </c>
      <c r="M27" s="8">
        <v>604762.83487755351</v>
      </c>
      <c r="N27" s="8">
        <v>1735014.664446346</v>
      </c>
    </row>
    <row r="28" spans="1:14" x14ac:dyDescent="0.25">
      <c r="A28" s="1" t="s">
        <v>105</v>
      </c>
      <c r="B28" s="1" t="s">
        <v>312</v>
      </c>
      <c r="C28" s="4">
        <v>5545.9844501380003</v>
      </c>
      <c r="D28" s="4">
        <v>1390109.0196400001</v>
      </c>
      <c r="E28" s="4">
        <v>1395655.004090138</v>
      </c>
      <c r="F28" s="8">
        <v>698280.65291333362</v>
      </c>
      <c r="G28" s="8">
        <v>1464517.0494359341</v>
      </c>
      <c r="H28" s="8">
        <v>2162797.7023492679</v>
      </c>
      <c r="I28" s="8">
        <v>723606.23835795769</v>
      </c>
      <c r="J28" s="8">
        <v>1537446.6970220311</v>
      </c>
      <c r="K28" s="8">
        <v>2261052.9353799885</v>
      </c>
      <c r="L28" s="8">
        <v>745411.32921004039</v>
      </c>
      <c r="M28" s="8">
        <v>1577694.7265855637</v>
      </c>
      <c r="N28" s="8">
        <v>2323106.0557956044</v>
      </c>
    </row>
    <row r="29" spans="1:14" x14ac:dyDescent="0.25">
      <c r="A29" s="1" t="s">
        <v>106</v>
      </c>
      <c r="B29" s="1" t="s">
        <v>313</v>
      </c>
      <c r="C29" s="4">
        <v>159781.75570375202</v>
      </c>
      <c r="D29" s="4">
        <v>1934599.6317999999</v>
      </c>
      <c r="E29" s="4">
        <v>2094381.3875037518</v>
      </c>
      <c r="F29" s="8">
        <v>1957158.6004162503</v>
      </c>
      <c r="G29" s="8">
        <v>2038152.4791036281</v>
      </c>
      <c r="H29" s="8">
        <v>3995311.0795198781</v>
      </c>
      <c r="I29" s="8">
        <v>2028141.7891337452</v>
      </c>
      <c r="J29" s="8">
        <v>2139647.8779349406</v>
      </c>
      <c r="K29" s="8">
        <v>4167789.6670686859</v>
      </c>
      <c r="L29" s="8">
        <v>2089257.646942436</v>
      </c>
      <c r="M29" s="8">
        <v>2195660.6237514168</v>
      </c>
      <c r="N29" s="8">
        <v>4284918.2706938526</v>
      </c>
    </row>
    <row r="30" spans="1:14" x14ac:dyDescent="0.25">
      <c r="A30" s="1" t="s">
        <v>107</v>
      </c>
      <c r="B30" s="1" t="s">
        <v>312</v>
      </c>
      <c r="C30" s="4">
        <v>2694.3622464000005</v>
      </c>
      <c r="D30" s="4">
        <v>84418.223999999987</v>
      </c>
      <c r="E30" s="4">
        <v>87112.586246399995</v>
      </c>
      <c r="F30" s="8">
        <v>41920.922853115771</v>
      </c>
      <c r="G30" s="8">
        <v>88936.857889835868</v>
      </c>
      <c r="H30" s="8">
        <v>130857.78074295164</v>
      </c>
      <c r="I30" s="8">
        <v>43441.331458458939</v>
      </c>
      <c r="J30" s="8">
        <v>93365.712921478334</v>
      </c>
      <c r="K30" s="8">
        <v>136807.04437993729</v>
      </c>
      <c r="L30" s="8">
        <v>44750.388966499035</v>
      </c>
      <c r="M30" s="8">
        <v>95809.886095847673</v>
      </c>
      <c r="N30" s="8">
        <v>140560.27506234671</v>
      </c>
    </row>
    <row r="31" spans="1:14" x14ac:dyDescent="0.25">
      <c r="A31" s="1" t="s">
        <v>108</v>
      </c>
      <c r="B31" s="1" t="s">
        <v>305</v>
      </c>
      <c r="C31" s="4">
        <v>467435.68567400001</v>
      </c>
      <c r="D31" s="4">
        <v>472181.44379999995</v>
      </c>
      <c r="E31" s="4">
        <v>939617.12947399996</v>
      </c>
      <c r="F31" s="8">
        <v>355963.26009350602</v>
      </c>
      <c r="G31" s="8">
        <v>497455.78591487696</v>
      </c>
      <c r="H31" s="8">
        <v>853419.04600838292</v>
      </c>
      <c r="I31" s="8">
        <v>368873.51032173913</v>
      </c>
      <c r="J31" s="8">
        <v>522227.962633755</v>
      </c>
      <c r="K31" s="8">
        <v>891101.47295549419</v>
      </c>
      <c r="L31" s="8">
        <v>379989.11433276092</v>
      </c>
      <c r="M31" s="8">
        <v>535899.10096960713</v>
      </c>
      <c r="N31" s="8">
        <v>915888.21530236804</v>
      </c>
    </row>
    <row r="32" spans="1:14" x14ac:dyDescent="0.25">
      <c r="A32" s="1" t="s">
        <v>109</v>
      </c>
      <c r="B32" s="1" t="s">
        <v>312</v>
      </c>
      <c r="C32" s="4">
        <v>4874.1288381170007</v>
      </c>
      <c r="D32" s="4">
        <v>1221707.4392600001</v>
      </c>
      <c r="E32" s="4">
        <v>1226581.5680981171</v>
      </c>
      <c r="F32" s="8">
        <v>841750.25907646201</v>
      </c>
      <c r="G32" s="8">
        <v>1287101.4783303416</v>
      </c>
      <c r="H32" s="8">
        <v>2128851.7374068038</v>
      </c>
      <c r="I32" s="8">
        <v>872279.27061406407</v>
      </c>
      <c r="J32" s="8">
        <v>1351196.2304251224</v>
      </c>
      <c r="K32" s="8">
        <v>2223475.5010391865</v>
      </c>
      <c r="L32" s="8">
        <v>898564.46238810045</v>
      </c>
      <c r="M32" s="8">
        <v>1386568.50442566</v>
      </c>
      <c r="N32" s="8">
        <v>2285132.9668137603</v>
      </c>
    </row>
    <row r="33" spans="1:14" x14ac:dyDescent="0.25">
      <c r="A33" s="1" t="s">
        <v>110</v>
      </c>
      <c r="B33" s="1" t="s">
        <v>308</v>
      </c>
      <c r="C33" s="4">
        <v>8515488.1532307807</v>
      </c>
      <c r="D33" s="4">
        <v>3578771.6425999999</v>
      </c>
      <c r="E33" s="4">
        <v>12094259.795830781</v>
      </c>
      <c r="F33" s="8">
        <v>5521378.2892084373</v>
      </c>
      <c r="G33" s="8">
        <v>3770331.6880735452</v>
      </c>
      <c r="H33" s="8">
        <v>9291709.9772819821</v>
      </c>
      <c r="I33" s="8">
        <v>5721630.3469620664</v>
      </c>
      <c r="J33" s="8">
        <v>3958085.7066421942</v>
      </c>
      <c r="K33" s="8">
        <v>9679716.0536042601</v>
      </c>
      <c r="L33" s="8">
        <v>5894045.4850911302</v>
      </c>
      <c r="M33" s="8">
        <v>4061702.4049280602</v>
      </c>
      <c r="N33" s="8">
        <v>9955747.8900191896</v>
      </c>
    </row>
    <row r="34" spans="1:14" x14ac:dyDescent="0.25">
      <c r="A34" s="1" t="s">
        <v>111</v>
      </c>
      <c r="B34" s="1" t="s">
        <v>305</v>
      </c>
      <c r="C34" s="4">
        <v>700456.61228787666</v>
      </c>
      <c r="D34" s="4">
        <v>762092.44979999994</v>
      </c>
      <c r="E34" s="4">
        <v>1462549.0620878767</v>
      </c>
      <c r="F34" s="8">
        <v>2004918.8382071161</v>
      </c>
      <c r="G34" s="8">
        <v>802884.78832224058</v>
      </c>
      <c r="H34" s="8">
        <v>2807803.6265293565</v>
      </c>
      <c r="I34" s="8">
        <v>2077634.218670124</v>
      </c>
      <c r="J34" s="8">
        <v>842866.64082927094</v>
      </c>
      <c r="K34" s="8">
        <v>2920500.8594993949</v>
      </c>
      <c r="L34" s="8">
        <v>2140241.4772784822</v>
      </c>
      <c r="M34" s="8">
        <v>864931.61488262902</v>
      </c>
      <c r="N34" s="8">
        <v>3005173.0921611111</v>
      </c>
    </row>
    <row r="35" spans="1:14" x14ac:dyDescent="0.25">
      <c r="A35" s="1" t="s">
        <v>112</v>
      </c>
      <c r="B35" s="1" t="s">
        <v>304</v>
      </c>
      <c r="C35" s="4">
        <v>2717.5566549669998</v>
      </c>
      <c r="D35" s="4">
        <v>22456.665219999999</v>
      </c>
      <c r="E35" s="4">
        <v>25174.221874966999</v>
      </c>
      <c r="F35" s="8">
        <v>9261.3387976436097</v>
      </c>
      <c r="G35" s="8">
        <v>23658.697716156166</v>
      </c>
      <c r="H35" s="8">
        <v>32920.036513799772</v>
      </c>
      <c r="I35" s="8">
        <v>9597.2335787359461</v>
      </c>
      <c r="J35" s="8">
        <v>24836.847528375707</v>
      </c>
      <c r="K35" s="8">
        <v>34434.081107111655</v>
      </c>
      <c r="L35" s="8">
        <v>9886.4358257866006</v>
      </c>
      <c r="M35" s="8">
        <v>25487.038637780202</v>
      </c>
      <c r="N35" s="8">
        <v>35373.474463566803</v>
      </c>
    </row>
    <row r="36" spans="1:14" x14ac:dyDescent="0.25">
      <c r="A36" s="1" t="s">
        <v>113</v>
      </c>
      <c r="B36" s="1" t="s">
        <v>304</v>
      </c>
      <c r="C36" s="4">
        <v>87156.650511700005</v>
      </c>
      <c r="D36" s="4">
        <v>967157.05240000004</v>
      </c>
      <c r="E36" s="4">
        <v>1054313.7029117001</v>
      </c>
      <c r="F36" s="8">
        <v>398864.61525148724</v>
      </c>
      <c r="G36" s="8">
        <v>1018925.8343844258</v>
      </c>
      <c r="H36" s="8">
        <v>1417790.4496359131</v>
      </c>
      <c r="I36" s="8">
        <v>413330.83288510458</v>
      </c>
      <c r="J36" s="8">
        <v>1069666.043961806</v>
      </c>
      <c r="K36" s="8">
        <v>1482996.8768469105</v>
      </c>
      <c r="L36" s="8">
        <v>425786.11019653117</v>
      </c>
      <c r="M36" s="8">
        <v>1097668.2834175685</v>
      </c>
      <c r="N36" s="8">
        <v>1523454.3936140998</v>
      </c>
    </row>
    <row r="37" spans="1:14" x14ac:dyDescent="0.25">
      <c r="A37" s="1" t="s">
        <v>114</v>
      </c>
      <c r="B37" s="1" t="s">
        <v>314</v>
      </c>
      <c r="C37" s="4">
        <v>7271956.8785118638</v>
      </c>
      <c r="D37" s="4">
        <v>2908657.9939999999</v>
      </c>
      <c r="E37" s="4">
        <v>10180614.872511864</v>
      </c>
      <c r="F37" s="8">
        <v>3847048.7255418906</v>
      </c>
      <c r="G37" s="8">
        <v>3064349.0280311168</v>
      </c>
      <c r="H37" s="8">
        <v>6911397.7535730079</v>
      </c>
      <c r="I37" s="8">
        <v>3986575.3768988424</v>
      </c>
      <c r="J37" s="8">
        <v>3216946.701633608</v>
      </c>
      <c r="K37" s="8">
        <v>7203522.0785324499</v>
      </c>
      <c r="L37" s="8">
        <v>4106706.5113114137</v>
      </c>
      <c r="M37" s="8">
        <v>3301161.5015368816</v>
      </c>
      <c r="N37" s="8">
        <v>7407868.0128482953</v>
      </c>
    </row>
    <row r="38" spans="1:14" x14ac:dyDescent="0.25">
      <c r="A38" s="1" t="s">
        <v>115</v>
      </c>
      <c r="B38" s="1" t="s">
        <v>314</v>
      </c>
      <c r="C38" s="4">
        <v>5382889.9537260886</v>
      </c>
      <c r="D38" s="4">
        <v>1175303.5689999999</v>
      </c>
      <c r="E38" s="4">
        <v>6558193.5227260888</v>
      </c>
      <c r="F38" s="8">
        <v>3043673.591867005</v>
      </c>
      <c r="G38" s="8">
        <v>1238213.7593130355</v>
      </c>
      <c r="H38" s="8">
        <v>4281887.3511800403</v>
      </c>
      <c r="I38" s="8">
        <v>3154063.0395694049</v>
      </c>
      <c r="J38" s="8">
        <v>1299874.013208841</v>
      </c>
      <c r="K38" s="8">
        <v>4453937.0527782459</v>
      </c>
      <c r="L38" s="8">
        <v>3249107.3157037194</v>
      </c>
      <c r="M38" s="8">
        <v>1333902.7491733686</v>
      </c>
      <c r="N38" s="8">
        <v>4583010.0648770882</v>
      </c>
    </row>
    <row r="39" spans="1:14" x14ac:dyDescent="0.25">
      <c r="A39" s="1" t="s">
        <v>116</v>
      </c>
      <c r="B39" s="1" t="s">
        <v>304</v>
      </c>
      <c r="C39" s="4">
        <v>0</v>
      </c>
      <c r="D39" s="4">
        <v>0</v>
      </c>
      <c r="E39" s="4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x14ac:dyDescent="0.25">
      <c r="A40" s="1" t="s">
        <v>117</v>
      </c>
      <c r="B40" s="1" t="s">
        <v>310</v>
      </c>
      <c r="C40" s="4">
        <v>6503.8502233480012</v>
      </c>
      <c r="D40" s="4">
        <v>65377.972659999992</v>
      </c>
      <c r="E40" s="4">
        <v>71881.822883347995</v>
      </c>
      <c r="F40" s="8">
        <v>81478.516845413717</v>
      </c>
      <c r="G40" s="8">
        <v>68877.443614402437</v>
      </c>
      <c r="H40" s="8">
        <v>150355.96045981615</v>
      </c>
      <c r="I40" s="8">
        <v>84433.61968502494</v>
      </c>
      <c r="J40" s="8">
        <v>72307.385035271771</v>
      </c>
      <c r="K40" s="8">
        <v>156741.00472029671</v>
      </c>
      <c r="L40" s="8">
        <v>86977.935433849911</v>
      </c>
      <c r="M40" s="8">
        <v>74200.283030498758</v>
      </c>
      <c r="N40" s="8">
        <v>161178.21846434867</v>
      </c>
    </row>
    <row r="41" spans="1:14" x14ac:dyDescent="0.25">
      <c r="A41" s="1" t="s">
        <v>118</v>
      </c>
      <c r="B41" s="1" t="s">
        <v>303</v>
      </c>
      <c r="C41" s="4">
        <v>19921.668079363</v>
      </c>
      <c r="D41" s="4">
        <v>1423313.21</v>
      </c>
      <c r="E41" s="4">
        <v>1443234.8780793629</v>
      </c>
      <c r="F41" s="8">
        <v>2928923.015846557</v>
      </c>
      <c r="G41" s="8">
        <v>1499498.5524748322</v>
      </c>
      <c r="H41" s="8">
        <v>4428421.5683213891</v>
      </c>
      <c r="I41" s="8">
        <v>3035150.633336849</v>
      </c>
      <c r="J41" s="8">
        <v>1574170.2000531051</v>
      </c>
      <c r="K41" s="8">
        <v>4609320.8333899546</v>
      </c>
      <c r="L41" s="8">
        <v>3126611.6128052524</v>
      </c>
      <c r="M41" s="8">
        <v>1615379.5953918118</v>
      </c>
      <c r="N41" s="8">
        <v>4741991.2081970647</v>
      </c>
    </row>
    <row r="42" spans="1:14" x14ac:dyDescent="0.25">
      <c r="A42" s="1" t="s">
        <v>119</v>
      </c>
      <c r="B42" s="1" t="s">
        <v>307</v>
      </c>
      <c r="C42" s="4">
        <v>297931.31208777748</v>
      </c>
      <c r="D42" s="4">
        <v>611115.01572000002</v>
      </c>
      <c r="E42" s="4">
        <v>909046.32780777756</v>
      </c>
      <c r="F42" s="8">
        <v>482407.47134310845</v>
      </c>
      <c r="G42" s="8">
        <v>643826.02158787951</v>
      </c>
      <c r="H42" s="8">
        <v>1126233.4929309878</v>
      </c>
      <c r="I42" s="8">
        <v>499903.66228532162</v>
      </c>
      <c r="J42" s="8">
        <v>675887.10607934895</v>
      </c>
      <c r="K42" s="8">
        <v>1175790.7683646707</v>
      </c>
      <c r="L42" s="8">
        <v>514967.71811512776</v>
      </c>
      <c r="M42" s="8">
        <v>693580.80842349108</v>
      </c>
      <c r="N42" s="8">
        <v>1208548.5265386188</v>
      </c>
    </row>
    <row r="43" spans="1:14" x14ac:dyDescent="0.25">
      <c r="A43" s="1" t="s">
        <v>120</v>
      </c>
      <c r="B43" s="1" t="s">
        <v>303</v>
      </c>
      <c r="C43" s="4">
        <v>7609.9840873825015</v>
      </c>
      <c r="D43" s="4">
        <v>6214.2007399999993</v>
      </c>
      <c r="E43" s="4">
        <v>13824.184827382502</v>
      </c>
      <c r="F43" s="8">
        <v>1299152.3517701209</v>
      </c>
      <c r="G43" s="8">
        <v>6546.8267623385791</v>
      </c>
      <c r="H43" s="8">
        <v>1305699.1785324595</v>
      </c>
      <c r="I43" s="8">
        <v>1346270.6469041295</v>
      </c>
      <c r="J43" s="8">
        <v>6872.8439765242892</v>
      </c>
      <c r="K43" s="8">
        <v>1353143.4908806537</v>
      </c>
      <c r="L43" s="8">
        <v>1386839.05581372</v>
      </c>
      <c r="M43" s="8">
        <v>7052.7646385469125</v>
      </c>
      <c r="N43" s="8">
        <v>1393891.8204522668</v>
      </c>
    </row>
    <row r="44" spans="1:14" x14ac:dyDescent="0.25">
      <c r="A44" s="1" t="s">
        <v>121</v>
      </c>
      <c r="B44" s="1" t="s">
        <v>304</v>
      </c>
      <c r="C44" s="4">
        <v>1034736.8890673429</v>
      </c>
      <c r="D44" s="4">
        <v>1440423.6543399999</v>
      </c>
      <c r="E44" s="4">
        <v>2475160.5434073429</v>
      </c>
      <c r="F44" s="8">
        <v>796201.85437665693</v>
      </c>
      <c r="G44" s="8">
        <v>1517524.8634370067</v>
      </c>
      <c r="H44" s="8">
        <v>2313726.7178136637</v>
      </c>
      <c r="I44" s="8">
        <v>825078.89401688729</v>
      </c>
      <c r="J44" s="8">
        <v>1593094.1806642979</v>
      </c>
      <c r="K44" s="8">
        <v>2418173.0746811852</v>
      </c>
      <c r="L44" s="8">
        <v>849941.7535259485</v>
      </c>
      <c r="M44" s="8">
        <v>1634798.9771980995</v>
      </c>
      <c r="N44" s="8">
        <v>2484740.7307240479</v>
      </c>
    </row>
    <row r="45" spans="1:14" x14ac:dyDescent="0.25">
      <c r="A45" s="1" t="s">
        <v>122</v>
      </c>
      <c r="B45" s="1" t="s">
        <v>305</v>
      </c>
      <c r="C45" s="4">
        <v>329543.98073586763</v>
      </c>
      <c r="D45" s="4">
        <v>234253.23899999997</v>
      </c>
      <c r="E45" s="4">
        <v>563797.21973586758</v>
      </c>
      <c r="F45" s="8">
        <v>299479.20975641999</v>
      </c>
      <c r="G45" s="8">
        <v>246792.05555398509</v>
      </c>
      <c r="H45" s="8">
        <v>546271.26531040506</v>
      </c>
      <c r="I45" s="8">
        <v>310340.8687239585</v>
      </c>
      <c r="J45" s="8">
        <v>259081.74357471027</v>
      </c>
      <c r="K45" s="8">
        <v>569422.61229866883</v>
      </c>
      <c r="L45" s="8">
        <v>319692.65492883726</v>
      </c>
      <c r="M45" s="8">
        <v>265864.11183174601</v>
      </c>
      <c r="N45" s="8">
        <v>585556.76676058327</v>
      </c>
    </row>
    <row r="46" spans="1:14" x14ac:dyDescent="0.25">
      <c r="A46" s="1" t="s">
        <v>123</v>
      </c>
      <c r="B46" s="1" t="s">
        <v>304</v>
      </c>
      <c r="C46" s="4">
        <v>1083.3722111519999</v>
      </c>
      <c r="D46" s="4">
        <v>3932.4067200000004</v>
      </c>
      <c r="E46" s="4">
        <v>5015.778931152</v>
      </c>
      <c r="F46" s="8">
        <v>1682.5442799687062</v>
      </c>
      <c r="G46" s="8">
        <v>4142.8957048619686</v>
      </c>
      <c r="H46" s="8">
        <v>5825.4399848306748</v>
      </c>
      <c r="I46" s="8">
        <v>1743.5676217281116</v>
      </c>
      <c r="J46" s="8">
        <v>4349.2025715917953</v>
      </c>
      <c r="K46" s="8">
        <v>6092.7701933199069</v>
      </c>
      <c r="L46" s="8">
        <v>1796.1081449894984</v>
      </c>
      <c r="M46" s="8">
        <v>4463.0581179455512</v>
      </c>
      <c r="N46" s="8">
        <v>6259.1662629350494</v>
      </c>
    </row>
    <row r="47" spans="1:14" x14ac:dyDescent="0.25">
      <c r="A47" s="1" t="s">
        <v>124</v>
      </c>
      <c r="B47" s="1" t="s">
        <v>310</v>
      </c>
      <c r="C47" s="4">
        <v>0</v>
      </c>
      <c r="D47" s="4">
        <v>0</v>
      </c>
      <c r="E47" s="4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x14ac:dyDescent="0.25">
      <c r="A48" s="1" t="s">
        <v>125</v>
      </c>
      <c r="B48" s="1" t="s">
        <v>303</v>
      </c>
      <c r="C48" s="4">
        <v>1272.094116728</v>
      </c>
      <c r="D48" s="4">
        <v>118106.43262000001</v>
      </c>
      <c r="E48" s="4">
        <v>119378.526736728</v>
      </c>
      <c r="F48" s="8">
        <v>217671.63443513025</v>
      </c>
      <c r="G48" s="8">
        <v>124428.28711725108</v>
      </c>
      <c r="H48" s="8">
        <v>342099.92155238136</v>
      </c>
      <c r="I48" s="8">
        <v>225566.25610874849</v>
      </c>
      <c r="J48" s="8">
        <v>130624.53531572573</v>
      </c>
      <c r="K48" s="8">
        <v>356190.79142447421</v>
      </c>
      <c r="L48" s="8">
        <v>232363.45111189916</v>
      </c>
      <c r="M48" s="8">
        <v>134044.08811667381</v>
      </c>
      <c r="N48" s="8">
        <v>366407.53922857298</v>
      </c>
    </row>
    <row r="49" spans="1:14" x14ac:dyDescent="0.25">
      <c r="A49" s="1" t="s">
        <v>126</v>
      </c>
      <c r="B49" s="1" t="s">
        <v>304</v>
      </c>
      <c r="C49" s="4">
        <v>1205014.9057457279</v>
      </c>
      <c r="D49" s="4">
        <v>2052683.9555200001</v>
      </c>
      <c r="E49" s="4">
        <v>3257698.8612657283</v>
      </c>
      <c r="F49" s="8">
        <v>1020328.4230272856</v>
      </c>
      <c r="G49" s="8">
        <v>2162557.4739031284</v>
      </c>
      <c r="H49" s="8">
        <v>3182885.8969304143</v>
      </c>
      <c r="I49" s="8">
        <v>1057334.1950634234</v>
      </c>
      <c r="J49" s="8">
        <v>2270247.9610279994</v>
      </c>
      <c r="K49" s="8">
        <v>3327582.1560914228</v>
      </c>
      <c r="L49" s="8">
        <v>1089195.8167054499</v>
      </c>
      <c r="M49" s="8">
        <v>2329679.6195232118</v>
      </c>
      <c r="N49" s="8">
        <v>3418875.4362286618</v>
      </c>
    </row>
    <row r="50" spans="1:14" x14ac:dyDescent="0.25">
      <c r="A50" s="1" t="s">
        <v>61</v>
      </c>
      <c r="B50" s="1" t="s">
        <v>298</v>
      </c>
      <c r="C50" s="4">
        <v>0</v>
      </c>
      <c r="D50" s="4">
        <v>0</v>
      </c>
      <c r="E50" s="4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x14ac:dyDescent="0.25">
      <c r="A51" s="1" t="s">
        <v>127</v>
      </c>
      <c r="B51" s="1" t="s">
        <v>312</v>
      </c>
      <c r="C51" s="4">
        <v>2402.6630664960003</v>
      </c>
      <c r="D51" s="4">
        <v>1568.3098200000002</v>
      </c>
      <c r="E51" s="4">
        <v>3970.9728864960007</v>
      </c>
      <c r="F51" s="8">
        <v>1324.4610274538234</v>
      </c>
      <c r="G51" s="8">
        <v>1652.2563610029758</v>
      </c>
      <c r="H51" s="8">
        <v>2976.7173884567992</v>
      </c>
      <c r="I51" s="8">
        <v>1372.497230059339</v>
      </c>
      <c r="J51" s="8">
        <v>1734.5350030824548</v>
      </c>
      <c r="K51" s="8">
        <v>3107.0322331417938</v>
      </c>
      <c r="L51" s="8">
        <v>1413.8559486679403</v>
      </c>
      <c r="M51" s="8">
        <v>1779.942506456892</v>
      </c>
      <c r="N51" s="8">
        <v>3193.7984551248323</v>
      </c>
    </row>
    <row r="52" spans="1:14" x14ac:dyDescent="0.25">
      <c r="A52" s="1" t="s">
        <v>128</v>
      </c>
      <c r="B52" s="1" t="s">
        <v>309</v>
      </c>
      <c r="C52" s="4">
        <v>625266.81653603399</v>
      </c>
      <c r="D52" s="4">
        <v>169201.03375999999</v>
      </c>
      <c r="E52" s="4">
        <v>794467.85029603401</v>
      </c>
      <c r="F52" s="8">
        <v>341887.18703759718</v>
      </c>
      <c r="G52" s="8">
        <v>178257.81663360319</v>
      </c>
      <c r="H52" s="8">
        <v>520145.00367120036</v>
      </c>
      <c r="I52" s="8">
        <v>354286.91933952813</v>
      </c>
      <c r="J52" s="8">
        <v>187134.65405353144</v>
      </c>
      <c r="K52" s="8">
        <v>541421.57339305955</v>
      </c>
      <c r="L52" s="8">
        <v>364962.97221800155</v>
      </c>
      <c r="M52" s="8">
        <v>192033.55630705136</v>
      </c>
      <c r="N52" s="8">
        <v>556996.52852505294</v>
      </c>
    </row>
    <row r="53" spans="1:14" x14ac:dyDescent="0.25">
      <c r="A53" s="1" t="s">
        <v>129</v>
      </c>
      <c r="B53" s="1" t="s">
        <v>304</v>
      </c>
      <c r="C53" s="4">
        <v>0</v>
      </c>
      <c r="D53" s="4">
        <v>0</v>
      </c>
      <c r="E53" s="4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x14ac:dyDescent="0.25">
      <c r="A54" s="1" t="s">
        <v>130</v>
      </c>
      <c r="B54" s="1" t="s">
        <v>309</v>
      </c>
      <c r="C54" s="4">
        <v>660365.9474887572</v>
      </c>
      <c r="D54" s="4">
        <v>128377.16099999999</v>
      </c>
      <c r="E54" s="4">
        <v>788743.10848875716</v>
      </c>
      <c r="F54" s="8">
        <v>307322.39313515677</v>
      </c>
      <c r="G54" s="8">
        <v>135248.77429496241</v>
      </c>
      <c r="H54" s="8">
        <v>442571.16743011918</v>
      </c>
      <c r="I54" s="8">
        <v>318468.51252700656</v>
      </c>
      <c r="J54" s="8">
        <v>141983.8583621518</v>
      </c>
      <c r="K54" s="8">
        <v>460452.37088915834</v>
      </c>
      <c r="L54" s="8">
        <v>328065.21648154559</v>
      </c>
      <c r="M54" s="8">
        <v>145700.78106260917</v>
      </c>
      <c r="N54" s="8">
        <v>473765.99754415476</v>
      </c>
    </row>
    <row r="55" spans="1:14" x14ac:dyDescent="0.25">
      <c r="A55" s="1" t="s">
        <v>131</v>
      </c>
      <c r="B55" s="1" t="s">
        <v>313</v>
      </c>
      <c r="C55" s="4">
        <v>1008.9745618565003</v>
      </c>
      <c r="D55" s="4">
        <v>67217.055399999997</v>
      </c>
      <c r="E55" s="4">
        <v>68226.029961856504</v>
      </c>
      <c r="F55" s="8">
        <v>138790.35857238006</v>
      </c>
      <c r="G55" s="8">
        <v>70814.96649210513</v>
      </c>
      <c r="H55" s="8">
        <v>209605.32506448519</v>
      </c>
      <c r="I55" s="8">
        <v>143824.07541710424</v>
      </c>
      <c r="J55" s="8">
        <v>74341.392184506345</v>
      </c>
      <c r="K55" s="8">
        <v>218165.46760161058</v>
      </c>
      <c r="L55" s="8">
        <v>148158.05827261874</v>
      </c>
      <c r="M55" s="8">
        <v>76287.53741102494</v>
      </c>
      <c r="N55" s="8">
        <v>224445.59568364368</v>
      </c>
    </row>
    <row r="56" spans="1:14" x14ac:dyDescent="0.25">
      <c r="A56" s="1" t="s">
        <v>132</v>
      </c>
      <c r="B56" s="1" t="s">
        <v>313</v>
      </c>
      <c r="C56" s="4">
        <v>885.53333061000001</v>
      </c>
      <c r="D56" s="4">
        <v>1769.62302</v>
      </c>
      <c r="E56" s="4">
        <v>2655.1563506100001</v>
      </c>
      <c r="F56" s="8">
        <v>6989.6054396855025</v>
      </c>
      <c r="G56" s="8">
        <v>1864.3452040441198</v>
      </c>
      <c r="H56" s="8">
        <v>8853.9506437296222</v>
      </c>
      <c r="I56" s="8">
        <v>7243.1078803566388</v>
      </c>
      <c r="J56" s="8">
        <v>1957.1853923929923</v>
      </c>
      <c r="K56" s="8">
        <v>9200.2932727496318</v>
      </c>
      <c r="L56" s="8">
        <v>7461.3710972976778</v>
      </c>
      <c r="M56" s="8">
        <v>2008.4215462622146</v>
      </c>
      <c r="N56" s="8">
        <v>9469.7926435598929</v>
      </c>
    </row>
    <row r="57" spans="1:14" x14ac:dyDescent="0.25">
      <c r="A57" s="1" t="s">
        <v>133</v>
      </c>
      <c r="B57" s="1" t="s">
        <v>304</v>
      </c>
      <c r="C57" s="4">
        <v>0</v>
      </c>
      <c r="D57" s="4">
        <v>0</v>
      </c>
      <c r="E57" s="4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x14ac:dyDescent="0.25">
      <c r="A58" s="1" t="s">
        <v>134</v>
      </c>
      <c r="B58" s="1" t="s">
        <v>313</v>
      </c>
      <c r="C58" s="4">
        <v>14028.393792248004</v>
      </c>
      <c r="D58" s="4">
        <v>1174674.5208000001</v>
      </c>
      <c r="E58" s="4">
        <v>1188702.9145922482</v>
      </c>
      <c r="F58" s="8">
        <v>1330685.3983811508</v>
      </c>
      <c r="G58" s="8">
        <v>1237551.0402019436</v>
      </c>
      <c r="H58" s="8">
        <v>2568236.4385830946</v>
      </c>
      <c r="I58" s="8">
        <v>1378947.3495264568</v>
      </c>
      <c r="J58" s="8">
        <v>1299178.2921799913</v>
      </c>
      <c r="K58" s="8">
        <v>2678125.641706448</v>
      </c>
      <c r="L58" s="8">
        <v>1420500.4355043976</v>
      </c>
      <c r="M58" s="8">
        <v>1333188.8152200698</v>
      </c>
      <c r="N58" s="8">
        <v>2753689.2507244674</v>
      </c>
    </row>
    <row r="59" spans="1:14" x14ac:dyDescent="0.25">
      <c r="A59" s="1" t="s">
        <v>135</v>
      </c>
      <c r="B59" s="1" t="s">
        <v>314</v>
      </c>
      <c r="C59" s="4">
        <v>0</v>
      </c>
      <c r="D59" s="4">
        <v>0</v>
      </c>
      <c r="E59" s="4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5">
      <c r="A60" s="1" t="s">
        <v>136</v>
      </c>
      <c r="B60" s="1" t="s">
        <v>298</v>
      </c>
      <c r="C60" s="4">
        <v>0</v>
      </c>
      <c r="D60" s="4">
        <v>0</v>
      </c>
      <c r="E60" s="4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5">
      <c r="A61" s="1" t="s">
        <v>137</v>
      </c>
      <c r="B61" s="1" t="s">
        <v>304</v>
      </c>
      <c r="C61" s="4">
        <v>163876.38983100001</v>
      </c>
      <c r="D61" s="4">
        <v>227312.2665</v>
      </c>
      <c r="E61" s="4">
        <v>391188.65633100003</v>
      </c>
      <c r="F61" s="8">
        <v>125658.53355989445</v>
      </c>
      <c r="G61" s="8">
        <v>239479.55529515762</v>
      </c>
      <c r="H61" s="8">
        <v>365138.08885505208</v>
      </c>
      <c r="I61" s="8">
        <v>130215.97892980403</v>
      </c>
      <c r="J61" s="8">
        <v>251405.09728763753</v>
      </c>
      <c r="K61" s="8">
        <v>381621.07621744159</v>
      </c>
      <c r="L61" s="8">
        <v>134139.89652537435</v>
      </c>
      <c r="M61" s="8">
        <v>257986.50255368999</v>
      </c>
      <c r="N61" s="8">
        <v>392126.39907906437</v>
      </c>
    </row>
    <row r="62" spans="1:14" x14ac:dyDescent="0.25">
      <c r="A62" s="1" t="s">
        <v>138</v>
      </c>
      <c r="B62" s="1" t="s">
        <v>304</v>
      </c>
      <c r="C62" s="4">
        <v>1456238.735848512</v>
      </c>
      <c r="D62" s="4">
        <v>2772470.4585600002</v>
      </c>
      <c r="E62" s="4">
        <v>4228709.1944085117</v>
      </c>
      <c r="F62" s="8">
        <v>1695065.7202231325</v>
      </c>
      <c r="G62" s="8">
        <v>2920871.8152696365</v>
      </c>
      <c r="H62" s="8">
        <v>4615937.5354927685</v>
      </c>
      <c r="I62" s="8">
        <v>1756543.1957233632</v>
      </c>
      <c r="J62" s="8">
        <v>3066324.6471187593</v>
      </c>
      <c r="K62" s="8">
        <v>4822867.8428421225</v>
      </c>
      <c r="L62" s="8">
        <v>1809474.7238639593</v>
      </c>
      <c r="M62" s="8">
        <v>3146596.3894091891</v>
      </c>
      <c r="N62" s="8">
        <v>4956071.1132731484</v>
      </c>
    </row>
    <row r="63" spans="1:14" x14ac:dyDescent="0.25">
      <c r="A63" s="1" t="s">
        <v>139</v>
      </c>
      <c r="B63" s="1" t="s">
        <v>315</v>
      </c>
      <c r="C63" s="4">
        <v>3187652.4067565729</v>
      </c>
      <c r="D63" s="4">
        <v>2421448.4975999999</v>
      </c>
      <c r="E63" s="4">
        <v>5609100.9043565728</v>
      </c>
      <c r="F63" s="8">
        <v>4675139.9884559941</v>
      </c>
      <c r="G63" s="8">
        <v>2551060.7865738543</v>
      </c>
      <c r="H63" s="8">
        <v>7226200.7750298483</v>
      </c>
      <c r="I63" s="8">
        <v>4844700.2601737287</v>
      </c>
      <c r="J63" s="8">
        <v>2678097.8628627229</v>
      </c>
      <c r="K63" s="8">
        <v>7522798.1230364516</v>
      </c>
      <c r="L63" s="8">
        <v>4990690.0592168057</v>
      </c>
      <c r="M63" s="8">
        <v>2748206.4150273707</v>
      </c>
      <c r="N63" s="8">
        <v>7738896.4742441764</v>
      </c>
    </row>
    <row r="64" spans="1:14" x14ac:dyDescent="0.25">
      <c r="A64" s="1" t="s">
        <v>140</v>
      </c>
      <c r="B64" s="1" t="s">
        <v>304</v>
      </c>
      <c r="C64" s="4">
        <v>0</v>
      </c>
      <c r="D64" s="4">
        <v>0</v>
      </c>
      <c r="E64" s="4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x14ac:dyDescent="0.25">
      <c r="A65" s="1" t="s">
        <v>141</v>
      </c>
      <c r="B65" s="1" t="s">
        <v>305</v>
      </c>
      <c r="C65" s="4">
        <v>4397105.9399120538</v>
      </c>
      <c r="D65" s="4">
        <v>2949591.4557999996</v>
      </c>
      <c r="E65" s="4">
        <v>7346697.3957120534</v>
      </c>
      <c r="F65" s="8">
        <v>2231649.3879041113</v>
      </c>
      <c r="G65" s="8">
        <v>3107473.5253558368</v>
      </c>
      <c r="H65" s="8">
        <v>5339122.9132599477</v>
      </c>
      <c r="I65" s="8">
        <v>2312587.9432256836</v>
      </c>
      <c r="J65" s="8">
        <v>3262218.7017091019</v>
      </c>
      <c r="K65" s="8">
        <v>5574806.6449347856</v>
      </c>
      <c r="L65" s="8">
        <v>2382275.2780390144</v>
      </c>
      <c r="M65" s="8">
        <v>3347618.6541129262</v>
      </c>
      <c r="N65" s="8">
        <v>5729893.9321519407</v>
      </c>
    </row>
    <row r="66" spans="1:14" x14ac:dyDescent="0.25">
      <c r="A66" s="1" t="s">
        <v>142</v>
      </c>
      <c r="B66" s="1" t="s">
        <v>303</v>
      </c>
      <c r="C66" s="4">
        <v>23835.662968646302</v>
      </c>
      <c r="D66" s="4">
        <v>1161121.6540000001</v>
      </c>
      <c r="E66" s="4">
        <v>1184957.3169686464</v>
      </c>
      <c r="F66" s="8">
        <v>3559821.9336082409</v>
      </c>
      <c r="G66" s="8">
        <v>1223272.7323736304</v>
      </c>
      <c r="H66" s="8">
        <v>4783094.6659818711</v>
      </c>
      <c r="I66" s="8">
        <v>3688931.3027008893</v>
      </c>
      <c r="J66" s="8">
        <v>1284188.956809564</v>
      </c>
      <c r="K66" s="8">
        <v>4973120.2595104538</v>
      </c>
      <c r="L66" s="8">
        <v>3800093.2550701997</v>
      </c>
      <c r="M66" s="8">
        <v>1317807.0817168846</v>
      </c>
      <c r="N66" s="8">
        <v>5117900.3367870841</v>
      </c>
    </row>
    <row r="67" spans="1:14" x14ac:dyDescent="0.25">
      <c r="A67" s="1" t="s">
        <v>143</v>
      </c>
      <c r="B67" s="1" t="s">
        <v>315</v>
      </c>
      <c r="C67" s="4">
        <v>954651.89832215116</v>
      </c>
      <c r="D67" s="4">
        <v>1025988.2797999999</v>
      </c>
      <c r="E67" s="4">
        <v>1980640.1781221512</v>
      </c>
      <c r="F67" s="8">
        <v>2135840.1905546584</v>
      </c>
      <c r="G67" s="8">
        <v>1080906.1066862738</v>
      </c>
      <c r="H67" s="8">
        <v>3216746.2972409325</v>
      </c>
      <c r="I67" s="8">
        <v>2213303.8908824231</v>
      </c>
      <c r="J67" s="8">
        <v>1134732.7941015225</v>
      </c>
      <c r="K67" s="8">
        <v>3348036.6849839455</v>
      </c>
      <c r="L67" s="8">
        <v>2279999.4082310237</v>
      </c>
      <c r="M67" s="8">
        <v>1164438.3826804117</v>
      </c>
      <c r="N67" s="8">
        <v>3444437.7909114351</v>
      </c>
    </row>
    <row r="68" spans="1:14" x14ac:dyDescent="0.25">
      <c r="A68" s="1" t="s">
        <v>144</v>
      </c>
      <c r="B68" s="1" t="s">
        <v>298</v>
      </c>
      <c r="C68" s="4">
        <v>0</v>
      </c>
      <c r="D68" s="4">
        <v>0</v>
      </c>
      <c r="E68" s="4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x14ac:dyDescent="0.25">
      <c r="A69" s="1" t="s">
        <v>145</v>
      </c>
      <c r="B69" s="1" t="s">
        <v>304</v>
      </c>
      <c r="C69" s="4">
        <v>0</v>
      </c>
      <c r="D69" s="4">
        <v>0</v>
      </c>
      <c r="E69" s="4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4" x14ac:dyDescent="0.25">
      <c r="A70" s="1" t="s">
        <v>146</v>
      </c>
      <c r="B70" s="1" t="s">
        <v>304</v>
      </c>
      <c r="C70" s="4">
        <v>85740.712016189995</v>
      </c>
      <c r="D70" s="4">
        <v>979428.38069999998</v>
      </c>
      <c r="E70" s="4">
        <v>1065169.09271619</v>
      </c>
      <c r="F70" s="8">
        <v>406137.62370296195</v>
      </c>
      <c r="G70" s="8">
        <v>1031854.0071109288</v>
      </c>
      <c r="H70" s="8">
        <v>1437991.6308138906</v>
      </c>
      <c r="I70" s="8">
        <v>420867.62237677968</v>
      </c>
      <c r="J70" s="8">
        <v>1083238.0105459762</v>
      </c>
      <c r="K70" s="8">
        <v>1504105.632922756</v>
      </c>
      <c r="L70" s="8">
        <v>433550.01268266013</v>
      </c>
      <c r="M70" s="8">
        <v>1111595.5435630525</v>
      </c>
      <c r="N70" s="8">
        <v>1545145.5562457126</v>
      </c>
    </row>
    <row r="71" spans="1:14" x14ac:dyDescent="0.25">
      <c r="A71" s="1" t="s">
        <v>147</v>
      </c>
      <c r="B71" s="1" t="s">
        <v>309</v>
      </c>
      <c r="C71" s="4">
        <v>2279744.3130823122</v>
      </c>
      <c r="D71" s="4">
        <v>335511.55659999995</v>
      </c>
      <c r="E71" s="4">
        <v>2615255.869682312</v>
      </c>
      <c r="F71" s="8">
        <v>1228166.6751393455</v>
      </c>
      <c r="G71" s="8">
        <v>353470.40266722301</v>
      </c>
      <c r="H71" s="8">
        <v>1581637.0778065685</v>
      </c>
      <c r="I71" s="8">
        <v>1272710.4269126633</v>
      </c>
      <c r="J71" s="8">
        <v>371072.43188809487</v>
      </c>
      <c r="K71" s="8">
        <v>1643782.8588007581</v>
      </c>
      <c r="L71" s="8">
        <v>1311062.178205187</v>
      </c>
      <c r="M71" s="8">
        <v>380786.54701011651</v>
      </c>
      <c r="N71" s="8">
        <v>1691848.7252153035</v>
      </c>
    </row>
    <row r="72" spans="1:14" x14ac:dyDescent="0.25">
      <c r="A72" s="1" t="s">
        <v>148</v>
      </c>
      <c r="B72" s="1" t="s">
        <v>308</v>
      </c>
      <c r="C72" s="4">
        <v>1548040.6762452256</v>
      </c>
      <c r="D72" s="4">
        <v>287203.27679999999</v>
      </c>
      <c r="E72" s="4">
        <v>1835243.9530452257</v>
      </c>
      <c r="F72" s="8">
        <v>680095.25899886363</v>
      </c>
      <c r="G72" s="8">
        <v>302576.33724036644</v>
      </c>
      <c r="H72" s="8">
        <v>982671.59623923013</v>
      </c>
      <c r="I72" s="8">
        <v>704761.28765138192</v>
      </c>
      <c r="J72" s="8">
        <v>317643.95673399477</v>
      </c>
      <c r="K72" s="8">
        <v>1022405.2443853767</v>
      </c>
      <c r="L72" s="8">
        <v>725998.50630933826</v>
      </c>
      <c r="M72" s="8">
        <v>325959.39517232927</v>
      </c>
      <c r="N72" s="8">
        <v>1051957.9014816675</v>
      </c>
    </row>
    <row r="73" spans="1:14" x14ac:dyDescent="0.25">
      <c r="A73" s="1" t="s">
        <v>149</v>
      </c>
      <c r="B73" s="1" t="s">
        <v>313</v>
      </c>
      <c r="C73" s="4">
        <v>21324.717333507506</v>
      </c>
      <c r="D73" s="4">
        <v>1544578.12674</v>
      </c>
      <c r="E73" s="4">
        <v>1565902.8440735075</v>
      </c>
      <c r="F73" s="8">
        <v>2162578.006532778</v>
      </c>
      <c r="G73" s="8">
        <v>1627254.3871288302</v>
      </c>
      <c r="H73" s="8">
        <v>3789832.393661608</v>
      </c>
      <c r="I73" s="8">
        <v>2241011.4470936875</v>
      </c>
      <c r="J73" s="8">
        <v>1708287.9872715827</v>
      </c>
      <c r="K73" s="8">
        <v>3949299.4343652702</v>
      </c>
      <c r="L73" s="8">
        <v>2308541.9016615241</v>
      </c>
      <c r="M73" s="8">
        <v>1753008.383463471</v>
      </c>
      <c r="N73" s="8">
        <v>4061550.2851249948</v>
      </c>
    </row>
    <row r="74" spans="1:14" x14ac:dyDescent="0.25">
      <c r="A74" s="1" t="s">
        <v>150</v>
      </c>
      <c r="B74" s="1" t="s">
        <v>304</v>
      </c>
      <c r="C74" s="4">
        <v>0</v>
      </c>
      <c r="D74" s="4">
        <v>0</v>
      </c>
      <c r="E74" s="4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 x14ac:dyDescent="0.25">
      <c r="A75" s="1" t="s">
        <v>151</v>
      </c>
      <c r="B75" s="1" t="s">
        <v>304</v>
      </c>
      <c r="C75" s="4">
        <v>192060.88546698901</v>
      </c>
      <c r="D75" s="4">
        <v>569419.25237999996</v>
      </c>
      <c r="E75" s="4">
        <v>761480.13784698898</v>
      </c>
      <c r="F75" s="8">
        <v>326018.94622840849</v>
      </c>
      <c r="G75" s="8">
        <v>599898.4191927166</v>
      </c>
      <c r="H75" s="8">
        <v>925917.36542112508</v>
      </c>
      <c r="I75" s="8">
        <v>337843.16138434329</v>
      </c>
      <c r="J75" s="8">
        <v>629772.00811135164</v>
      </c>
      <c r="K75" s="8">
        <v>967615.16949569492</v>
      </c>
      <c r="L75" s="8">
        <v>348023.699413503</v>
      </c>
      <c r="M75" s="8">
        <v>646258.48692707089</v>
      </c>
      <c r="N75" s="8">
        <v>994282.18634057394</v>
      </c>
    </row>
    <row r="76" spans="1:14" x14ac:dyDescent="0.25">
      <c r="A76" s="1" t="s">
        <v>152</v>
      </c>
      <c r="B76" s="1" t="s">
        <v>309</v>
      </c>
      <c r="C76" s="4">
        <v>367860.22896444297</v>
      </c>
      <c r="D76" s="4">
        <v>163041.51644000001</v>
      </c>
      <c r="E76" s="4">
        <v>530901.74540444301</v>
      </c>
      <c r="F76" s="8">
        <v>218412.02853744166</v>
      </c>
      <c r="G76" s="8">
        <v>171768.60031748147</v>
      </c>
      <c r="H76" s="8">
        <v>390180.62885492312</v>
      </c>
      <c r="I76" s="8">
        <v>226333.50318775713</v>
      </c>
      <c r="J76" s="8">
        <v>180322.28939357374</v>
      </c>
      <c r="K76" s="8">
        <v>406655.79258133087</v>
      </c>
      <c r="L76" s="8">
        <v>233153.81835126146</v>
      </c>
      <c r="M76" s="8">
        <v>185042.85424212049</v>
      </c>
      <c r="N76" s="8">
        <v>418196.67259338195</v>
      </c>
    </row>
    <row r="77" spans="1:14" x14ac:dyDescent="0.25">
      <c r="A77" s="1" t="s">
        <v>153</v>
      </c>
      <c r="B77" s="1" t="s">
        <v>316</v>
      </c>
      <c r="C77" s="4">
        <v>6663819.832018394</v>
      </c>
      <c r="D77" s="4">
        <v>4703637.5891999993</v>
      </c>
      <c r="E77" s="4">
        <v>11367457.421218393</v>
      </c>
      <c r="F77" s="8">
        <v>6876402.9637432387</v>
      </c>
      <c r="G77" s="8">
        <v>4955408.0625525899</v>
      </c>
      <c r="H77" s="8">
        <v>11831811.02629583</v>
      </c>
      <c r="I77" s="8">
        <v>7125799.7214557296</v>
      </c>
      <c r="J77" s="8">
        <v>5202176.2130404655</v>
      </c>
      <c r="K77" s="8">
        <v>12327975.934496194</v>
      </c>
      <c r="L77" s="8">
        <v>7340527.983987961</v>
      </c>
      <c r="M77" s="8">
        <v>5338361.3194397409</v>
      </c>
      <c r="N77" s="8">
        <v>12678889.303427702</v>
      </c>
    </row>
    <row r="78" spans="1:14" x14ac:dyDescent="0.25">
      <c r="A78" s="1" t="s">
        <v>154</v>
      </c>
      <c r="B78" s="1" t="s">
        <v>316</v>
      </c>
      <c r="C78" s="4">
        <v>3048449.7790911468</v>
      </c>
      <c r="D78" s="4">
        <v>688675.57</v>
      </c>
      <c r="E78" s="4">
        <v>3737125.3490911466</v>
      </c>
      <c r="F78" s="8">
        <v>3599774.6722920458</v>
      </c>
      <c r="G78" s="8">
        <v>725538.1409266761</v>
      </c>
      <c r="H78" s="8">
        <v>4325312.8132187221</v>
      </c>
      <c r="I78" s="8">
        <v>3730333.0669205748</v>
      </c>
      <c r="J78" s="8">
        <v>761668.30475674837</v>
      </c>
      <c r="K78" s="8">
        <v>4492001.3716773232</v>
      </c>
      <c r="L78" s="8">
        <v>3842742.6166465585</v>
      </c>
      <c r="M78" s="8">
        <v>781607.62916183798</v>
      </c>
      <c r="N78" s="8">
        <v>4624350.2458083965</v>
      </c>
    </row>
    <row r="79" spans="1:14" x14ac:dyDescent="0.25">
      <c r="A79" s="1" t="s">
        <v>155</v>
      </c>
      <c r="B79" s="1" t="s">
        <v>312</v>
      </c>
      <c r="C79" s="4">
        <v>17.375204</v>
      </c>
      <c r="D79" s="4">
        <v>22.22</v>
      </c>
      <c r="E79" s="4">
        <v>39.595203999999995</v>
      </c>
      <c r="F79" s="8">
        <v>11.231617175466347</v>
      </c>
      <c r="G79" s="8">
        <v>23.409364574077667</v>
      </c>
      <c r="H79" s="8">
        <v>34.640981749544011</v>
      </c>
      <c r="I79" s="8">
        <v>11.638970979802503</v>
      </c>
      <c r="J79" s="8">
        <v>24.575098157895965</v>
      </c>
      <c r="K79" s="8">
        <v>36.214069137698466</v>
      </c>
      <c r="L79" s="8">
        <v>11.989698773713254</v>
      </c>
      <c r="M79" s="8">
        <v>25.218437064605094</v>
      </c>
      <c r="N79" s="8">
        <v>37.208135838318348</v>
      </c>
    </row>
    <row r="80" spans="1:14" x14ac:dyDescent="0.25">
      <c r="A80" s="1" t="s">
        <v>156</v>
      </c>
      <c r="B80" s="1" t="s">
        <v>309</v>
      </c>
      <c r="C80" s="4">
        <v>1401379.318436824</v>
      </c>
      <c r="D80" s="4">
        <v>615933.28939999989</v>
      </c>
      <c r="E80" s="4">
        <v>2017312.6078368239</v>
      </c>
      <c r="F80" s="8">
        <v>904185.03672252549</v>
      </c>
      <c r="G80" s="8">
        <v>648902.2018395809</v>
      </c>
      <c r="H80" s="8">
        <v>1553087.2385621064</v>
      </c>
      <c r="I80" s="8">
        <v>936978.46341955441</v>
      </c>
      <c r="J80" s="8">
        <v>681216.06866429967</v>
      </c>
      <c r="K80" s="8">
        <v>1618194.5320838541</v>
      </c>
      <c r="L80" s="8">
        <v>965213.29534647486</v>
      </c>
      <c r="M80" s="8">
        <v>699049.27519032836</v>
      </c>
      <c r="N80" s="8">
        <v>1664262.5705368032</v>
      </c>
    </row>
    <row r="81" spans="1:14" x14ac:dyDescent="0.25">
      <c r="A81" s="1" t="s">
        <v>157</v>
      </c>
      <c r="B81" s="1" t="s">
        <v>307</v>
      </c>
      <c r="C81" s="4">
        <v>5972.549703754501</v>
      </c>
      <c r="D81" s="4">
        <v>658025.34643999988</v>
      </c>
      <c r="E81" s="4">
        <v>663997.89614375436</v>
      </c>
      <c r="F81" s="8">
        <v>529947.94631978124</v>
      </c>
      <c r="G81" s="8">
        <v>693247.31025192258</v>
      </c>
      <c r="H81" s="8">
        <v>1223195.2565717038</v>
      </c>
      <c r="I81" s="8">
        <v>549168.35854190041</v>
      </c>
      <c r="J81" s="8">
        <v>727769.4635079432</v>
      </c>
      <c r="K81" s="8">
        <v>1276937.8220498436</v>
      </c>
      <c r="L81" s="8">
        <v>565716.95267545653</v>
      </c>
      <c r="M81" s="8">
        <v>746821.36751179572</v>
      </c>
      <c r="N81" s="8">
        <v>1312538.3201872522</v>
      </c>
    </row>
    <row r="82" spans="1:14" x14ac:dyDescent="0.25">
      <c r="A82" s="1" t="s">
        <v>158</v>
      </c>
      <c r="B82" s="1" t="s">
        <v>298</v>
      </c>
      <c r="C82" s="4">
        <v>6870.7571365509993</v>
      </c>
      <c r="D82" s="4">
        <v>0</v>
      </c>
      <c r="E82" s="4">
        <v>6870.7571365509993</v>
      </c>
      <c r="F82" s="8">
        <v>176397.21173256097</v>
      </c>
      <c r="G82" s="8">
        <v>0</v>
      </c>
      <c r="H82" s="8">
        <v>176397.21173256097</v>
      </c>
      <c r="I82" s="8">
        <v>182794.87238560634</v>
      </c>
      <c r="J82" s="8">
        <v>0</v>
      </c>
      <c r="K82" s="8">
        <v>182794.87238560634</v>
      </c>
      <c r="L82" s="8">
        <v>188303.19803065315</v>
      </c>
      <c r="M82" s="8">
        <v>0</v>
      </c>
      <c r="N82" s="8">
        <v>188303.19803065315</v>
      </c>
    </row>
    <row r="83" spans="1:14" x14ac:dyDescent="0.25">
      <c r="A83" s="1" t="s">
        <v>159</v>
      </c>
      <c r="B83" s="1" t="s">
        <v>315</v>
      </c>
      <c r="C83" s="4">
        <v>3018347.7171727549</v>
      </c>
      <c r="D83" s="4">
        <v>2634904.39432</v>
      </c>
      <c r="E83" s="4">
        <v>5653252.1114927549</v>
      </c>
      <c r="F83" s="8">
        <v>3745289.9161651833</v>
      </c>
      <c r="G83" s="8">
        <v>2775942.2855299818</v>
      </c>
      <c r="H83" s="8">
        <v>6521232.2016951647</v>
      </c>
      <c r="I83" s="8">
        <v>3881125.9290791824</v>
      </c>
      <c r="J83" s="8">
        <v>2914177.953514195</v>
      </c>
      <c r="K83" s="8">
        <v>6795303.8825933775</v>
      </c>
      <c r="L83" s="8">
        <v>3998079.4585069926</v>
      </c>
      <c r="M83" s="8">
        <v>2990466.7254460095</v>
      </c>
      <c r="N83" s="8">
        <v>6988546.1839530021</v>
      </c>
    </row>
    <row r="84" spans="1:14" x14ac:dyDescent="0.25">
      <c r="A84" s="1" t="s">
        <v>65</v>
      </c>
      <c r="B84" s="1" t="s">
        <v>303</v>
      </c>
      <c r="C84" s="4">
        <v>45905.626119868</v>
      </c>
      <c r="D84" s="4">
        <v>4075066.2303999998</v>
      </c>
      <c r="E84" s="4">
        <v>4120971.8565198677</v>
      </c>
      <c r="F84" s="8">
        <v>6684811.5311482418</v>
      </c>
      <c r="G84" s="8">
        <v>4293191.3164242115</v>
      </c>
      <c r="H84" s="8">
        <v>10978002.847572453</v>
      </c>
      <c r="I84" s="8">
        <v>6927259.5567479366</v>
      </c>
      <c r="J84" s="8">
        <v>4506982.5657968977</v>
      </c>
      <c r="K84" s="8">
        <v>11434242.122544834</v>
      </c>
      <c r="L84" s="8">
        <v>7136005.0262917234</v>
      </c>
      <c r="M84" s="8">
        <v>4624968.5538001768</v>
      </c>
      <c r="N84" s="8">
        <v>11760973.580091901</v>
      </c>
    </row>
    <row r="85" spans="1:14" x14ac:dyDescent="0.25">
      <c r="A85" s="1" t="s">
        <v>160</v>
      </c>
      <c r="B85" s="1" t="s">
        <v>298</v>
      </c>
      <c r="C85" s="4">
        <v>0</v>
      </c>
      <c r="D85" s="4">
        <v>0</v>
      </c>
      <c r="E85" s="4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x14ac:dyDescent="0.25">
      <c r="A86" s="1" t="s">
        <v>161</v>
      </c>
      <c r="B86" s="1" t="s">
        <v>312</v>
      </c>
      <c r="C86" s="4">
        <v>8454.33811332</v>
      </c>
      <c r="D86" s="4">
        <v>105954.60347999999</v>
      </c>
      <c r="E86" s="4">
        <v>114408.94159331999</v>
      </c>
      <c r="F86" s="8">
        <v>44693.911608670351</v>
      </c>
      <c r="G86" s="8">
        <v>111626.00995342748</v>
      </c>
      <c r="H86" s="8">
        <v>156319.92156209782</v>
      </c>
      <c r="I86" s="8">
        <v>46314.892331217095</v>
      </c>
      <c r="J86" s="8">
        <v>117184.73360944848</v>
      </c>
      <c r="K86" s="8">
        <v>163499.62594066557</v>
      </c>
      <c r="L86" s="8">
        <v>47710.541486175076</v>
      </c>
      <c r="M86" s="8">
        <v>120252.45272572314</v>
      </c>
      <c r="N86" s="8">
        <v>167962.99421189821</v>
      </c>
    </row>
    <row r="87" spans="1:14" x14ac:dyDescent="0.25">
      <c r="A87" s="1" t="s">
        <v>162</v>
      </c>
      <c r="B87" s="1" t="s">
        <v>305</v>
      </c>
      <c r="C87" s="4">
        <v>210646.03282109756</v>
      </c>
      <c r="D87" s="4">
        <v>386090.27600000001</v>
      </c>
      <c r="E87" s="4">
        <v>596736.3088210976</v>
      </c>
      <c r="F87" s="8">
        <v>392491.89902435144</v>
      </c>
      <c r="G87" s="8">
        <v>406756.4369662588</v>
      </c>
      <c r="H87" s="8">
        <v>799248.3359906103</v>
      </c>
      <c r="I87" s="8">
        <v>406726.98785803519</v>
      </c>
      <c r="J87" s="8">
        <v>427011.99057196872</v>
      </c>
      <c r="K87" s="8">
        <v>833738.97843000386</v>
      </c>
      <c r="L87" s="8">
        <v>418983.26544674643</v>
      </c>
      <c r="M87" s="8">
        <v>438190.51874716522</v>
      </c>
      <c r="N87" s="8">
        <v>857173.78419391159</v>
      </c>
    </row>
    <row r="88" spans="1:14" x14ac:dyDescent="0.25">
      <c r="A88" s="1" t="s">
        <v>163</v>
      </c>
      <c r="B88" s="1" t="s">
        <v>304</v>
      </c>
      <c r="C88" s="4">
        <v>0</v>
      </c>
      <c r="D88" s="4">
        <v>0</v>
      </c>
      <c r="E88" s="4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</row>
    <row r="89" spans="1:14" x14ac:dyDescent="0.25">
      <c r="A89" s="1" t="s">
        <v>164</v>
      </c>
      <c r="B89" s="1" t="s">
        <v>304</v>
      </c>
      <c r="C89" s="4">
        <v>615103.94578479009</v>
      </c>
      <c r="D89" s="4">
        <v>2275221.7439600001</v>
      </c>
      <c r="E89" s="4">
        <v>2890325.6897447901</v>
      </c>
      <c r="F89" s="8">
        <v>1439354.95705389</v>
      </c>
      <c r="G89" s="8">
        <v>2397006.9888041602</v>
      </c>
      <c r="H89" s="8">
        <v>3836361.9458580501</v>
      </c>
      <c r="I89" s="8">
        <v>1491558.1890894992</v>
      </c>
      <c r="J89" s="8">
        <v>2516372.5332491556</v>
      </c>
      <c r="K89" s="8">
        <v>4007930.722338655</v>
      </c>
      <c r="L89" s="8">
        <v>1536504.6808417931</v>
      </c>
      <c r="M89" s="8">
        <v>2582247.3608495193</v>
      </c>
      <c r="N89" s="8">
        <v>4118752.0416913126</v>
      </c>
    </row>
    <row r="90" spans="1:14" x14ac:dyDescent="0.25">
      <c r="A90" s="1" t="s">
        <v>165</v>
      </c>
      <c r="B90" s="1" t="s">
        <v>310</v>
      </c>
      <c r="C90" s="4">
        <v>603589.62656422507</v>
      </c>
      <c r="D90" s="4">
        <v>662482.4118</v>
      </c>
      <c r="E90" s="4">
        <v>1266072.0383642251</v>
      </c>
      <c r="F90" s="8">
        <v>815224.10926248576</v>
      </c>
      <c r="G90" s="8">
        <v>697942.94787310762</v>
      </c>
      <c r="H90" s="8">
        <v>1513167.0571355934</v>
      </c>
      <c r="I90" s="8">
        <v>844791.057379273</v>
      </c>
      <c r="J90" s="8">
        <v>732698.93329723913</v>
      </c>
      <c r="K90" s="8">
        <v>1577489.990676512</v>
      </c>
      <c r="L90" s="8">
        <v>870247.92159728066</v>
      </c>
      <c r="M90" s="8">
        <v>751879.88336571085</v>
      </c>
      <c r="N90" s="8">
        <v>1622127.8049629915</v>
      </c>
    </row>
    <row r="91" spans="1:14" x14ac:dyDescent="0.25">
      <c r="A91" s="1" t="s">
        <v>166</v>
      </c>
      <c r="B91" s="1" t="s">
        <v>313</v>
      </c>
      <c r="C91" s="4">
        <v>639.96196658600002</v>
      </c>
      <c r="D91" s="4">
        <v>53567.26496</v>
      </c>
      <c r="E91" s="4">
        <v>54207.226926586001</v>
      </c>
      <c r="F91" s="8">
        <v>80474.709861358424</v>
      </c>
      <c r="G91" s="8">
        <v>56434.547015520075</v>
      </c>
      <c r="H91" s="8">
        <v>136909.2568768785</v>
      </c>
      <c r="I91" s="8">
        <v>83393.40613659106</v>
      </c>
      <c r="J91" s="8">
        <v>59244.860235914544</v>
      </c>
      <c r="K91" s="8">
        <v>142638.2663725056</v>
      </c>
      <c r="L91" s="8">
        <v>85906.376175930971</v>
      </c>
      <c r="M91" s="8">
        <v>60795.801085363899</v>
      </c>
      <c r="N91" s="8">
        <v>146702.17726129486</v>
      </c>
    </row>
    <row r="92" spans="1:14" x14ac:dyDescent="0.25">
      <c r="A92" s="1" t="s">
        <v>167</v>
      </c>
      <c r="B92" s="1" t="s">
        <v>314</v>
      </c>
      <c r="C92" s="4">
        <v>5458224.7736063357</v>
      </c>
      <c r="D92" s="4">
        <v>2721972.22</v>
      </c>
      <c r="E92" s="4">
        <v>8180196.9936063364</v>
      </c>
      <c r="F92" s="8">
        <v>3989055.7693072986</v>
      </c>
      <c r="G92" s="8">
        <v>2867670.5696890885</v>
      </c>
      <c r="H92" s="8">
        <v>6856726.3389963871</v>
      </c>
      <c r="I92" s="8">
        <v>4133732.8018263448</v>
      </c>
      <c r="J92" s="8">
        <v>3010474.0994404135</v>
      </c>
      <c r="K92" s="8">
        <v>7144206.9012667583</v>
      </c>
      <c r="L92" s="8">
        <v>4258298.3659743266</v>
      </c>
      <c r="M92" s="8">
        <v>3089283.7588511892</v>
      </c>
      <c r="N92" s="8">
        <v>7347582.1248255158</v>
      </c>
    </row>
    <row r="93" spans="1:14" x14ac:dyDescent="0.25">
      <c r="A93" s="1" t="s">
        <v>168</v>
      </c>
      <c r="B93" s="1" t="s">
        <v>312</v>
      </c>
      <c r="C93" s="4">
        <v>0</v>
      </c>
      <c r="D93" s="4">
        <v>0</v>
      </c>
      <c r="E93" s="4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</row>
    <row r="94" spans="1:14" x14ac:dyDescent="0.25">
      <c r="A94" s="1" t="s">
        <v>169</v>
      </c>
      <c r="B94" s="1" t="s">
        <v>298</v>
      </c>
      <c r="C94" s="4">
        <v>11725.177483250001</v>
      </c>
      <c r="D94" s="4">
        <v>0</v>
      </c>
      <c r="E94" s="4">
        <v>11725.177483250001</v>
      </c>
      <c r="F94" s="8">
        <v>12014.849293919946</v>
      </c>
      <c r="G94" s="8">
        <v>0</v>
      </c>
      <c r="H94" s="8">
        <v>12014.849293919946</v>
      </c>
      <c r="I94" s="8">
        <v>12450.609745148167</v>
      </c>
      <c r="J94" s="8">
        <v>0</v>
      </c>
      <c r="K94" s="8">
        <v>12450.609745148167</v>
      </c>
      <c r="L94" s="8">
        <v>12825.795394836387</v>
      </c>
      <c r="M94" s="8">
        <v>0</v>
      </c>
      <c r="N94" s="8">
        <v>12825.795394836387</v>
      </c>
    </row>
    <row r="95" spans="1:14" x14ac:dyDescent="0.25">
      <c r="A95" s="1" t="s">
        <v>170</v>
      </c>
      <c r="B95" s="1" t="s">
        <v>304</v>
      </c>
      <c r="C95" s="4">
        <v>0</v>
      </c>
      <c r="D95" s="4">
        <v>0</v>
      </c>
      <c r="E95" s="4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</row>
    <row r="96" spans="1:14" x14ac:dyDescent="0.25">
      <c r="A96" s="1" t="s">
        <v>171</v>
      </c>
      <c r="B96" s="1" t="s">
        <v>298</v>
      </c>
      <c r="C96" s="4">
        <v>177988.58623392001</v>
      </c>
      <c r="D96" s="4">
        <v>0</v>
      </c>
      <c r="E96" s="4">
        <v>177988.58623392001</v>
      </c>
      <c r="F96" s="8">
        <v>22207.380876391097</v>
      </c>
      <c r="G96" s="8">
        <v>0</v>
      </c>
      <c r="H96" s="8">
        <v>22207.380876391097</v>
      </c>
      <c r="I96" s="8">
        <v>23012.809065672693</v>
      </c>
      <c r="J96" s="8">
        <v>0</v>
      </c>
      <c r="K96" s="8">
        <v>23012.809065672693</v>
      </c>
      <c r="L96" s="8">
        <v>23706.275160682213</v>
      </c>
      <c r="M96" s="8">
        <v>0</v>
      </c>
      <c r="N96" s="8">
        <v>23706.275160682213</v>
      </c>
    </row>
    <row r="97" spans="1:14" x14ac:dyDescent="0.25">
      <c r="A97" s="1" t="s">
        <v>172</v>
      </c>
      <c r="B97" s="1" t="s">
        <v>298</v>
      </c>
      <c r="C97" s="4">
        <v>154566.42903239999</v>
      </c>
      <c r="D97" s="4">
        <v>0</v>
      </c>
      <c r="E97" s="4">
        <v>154566.42903239999</v>
      </c>
      <c r="F97" s="8">
        <v>19285.03188240973</v>
      </c>
      <c r="G97" s="8">
        <v>0</v>
      </c>
      <c r="H97" s="8">
        <v>19285.03188240973</v>
      </c>
      <c r="I97" s="8">
        <v>19984.470884052658</v>
      </c>
      <c r="J97" s="8">
        <v>0</v>
      </c>
      <c r="K97" s="8">
        <v>19984.470884052658</v>
      </c>
      <c r="L97" s="8">
        <v>20586.681285453313</v>
      </c>
      <c r="M97" s="8">
        <v>0</v>
      </c>
      <c r="N97" s="8">
        <v>20586.681285453313</v>
      </c>
    </row>
    <row r="98" spans="1:14" x14ac:dyDescent="0.25">
      <c r="A98" s="1" t="s">
        <v>173</v>
      </c>
      <c r="B98" s="1" t="s">
        <v>298</v>
      </c>
      <c r="C98" s="4">
        <v>1477724.8293547737</v>
      </c>
      <c r="D98" s="4">
        <v>0</v>
      </c>
      <c r="E98" s="4">
        <v>1477724.8293547737</v>
      </c>
      <c r="F98" s="8">
        <v>190482.82506134943</v>
      </c>
      <c r="G98" s="8">
        <v>0</v>
      </c>
      <c r="H98" s="8">
        <v>190482.82506134943</v>
      </c>
      <c r="I98" s="8">
        <v>197391.34965199616</v>
      </c>
      <c r="J98" s="8">
        <v>0</v>
      </c>
      <c r="K98" s="8">
        <v>197391.34965199616</v>
      </c>
      <c r="L98" s="8">
        <v>203339.52434206527</v>
      </c>
      <c r="M98" s="8">
        <v>0</v>
      </c>
      <c r="N98" s="8">
        <v>203339.52434206527</v>
      </c>
    </row>
    <row r="99" spans="1:14" x14ac:dyDescent="0.25">
      <c r="A99" s="1" t="s">
        <v>174</v>
      </c>
      <c r="B99" s="1" t="s">
        <v>312</v>
      </c>
      <c r="C99" s="4">
        <v>39336.384859298996</v>
      </c>
      <c r="D99" s="4">
        <v>40911.708419999995</v>
      </c>
      <c r="E99" s="4">
        <v>80248.093279298992</v>
      </c>
      <c r="F99" s="8">
        <v>20425.9110506699</v>
      </c>
      <c r="G99" s="8">
        <v>43101.579556802113</v>
      </c>
      <c r="H99" s="8">
        <v>63527.490607472013</v>
      </c>
      <c r="I99" s="8">
        <v>21166.728017944861</v>
      </c>
      <c r="J99" s="8">
        <v>45247.941054397772</v>
      </c>
      <c r="K99" s="8">
        <v>66414.669072342629</v>
      </c>
      <c r="L99" s="8">
        <v>21804.564458548193</v>
      </c>
      <c r="M99" s="8">
        <v>46432.46372615861</v>
      </c>
      <c r="N99" s="8">
        <v>68237.028184706811</v>
      </c>
    </row>
    <row r="100" spans="1:14" x14ac:dyDescent="0.25">
      <c r="A100" s="1" t="s">
        <v>175</v>
      </c>
      <c r="B100" s="1" t="s">
        <v>308</v>
      </c>
      <c r="C100" s="4">
        <v>1582408.288979901</v>
      </c>
      <c r="D100" s="4">
        <v>627154.16719999991</v>
      </c>
      <c r="E100" s="4">
        <v>2209562.456179901</v>
      </c>
      <c r="F100" s="8">
        <v>692801.09753471171</v>
      </c>
      <c r="G100" s="8">
        <v>660723.69685584446</v>
      </c>
      <c r="H100" s="8">
        <v>1353524.7943905562</v>
      </c>
      <c r="I100" s="8">
        <v>717927.94777543074</v>
      </c>
      <c r="J100" s="8">
        <v>693626.24748305557</v>
      </c>
      <c r="K100" s="8">
        <v>1411554.1952584863</v>
      </c>
      <c r="L100" s="8">
        <v>739561.92948627984</v>
      </c>
      <c r="M100" s="8">
        <v>711784.33372358326</v>
      </c>
      <c r="N100" s="8">
        <v>1451346.2632098631</v>
      </c>
    </row>
    <row r="101" spans="1:14" x14ac:dyDescent="0.25">
      <c r="A101" s="1" t="s">
        <v>176</v>
      </c>
      <c r="B101" s="1" t="s">
        <v>317</v>
      </c>
      <c r="C101" s="4">
        <v>1864171.1530769374</v>
      </c>
      <c r="D101" s="4">
        <v>772613.86421999987</v>
      </c>
      <c r="E101" s="4">
        <v>2636785.0172969373</v>
      </c>
      <c r="F101" s="8">
        <v>2299186.7891718084</v>
      </c>
      <c r="G101" s="8">
        <v>813969.3799510767</v>
      </c>
      <c r="H101" s="8">
        <v>3113156.169122885</v>
      </c>
      <c r="I101" s="8">
        <v>2382574.8241107468</v>
      </c>
      <c r="J101" s="8">
        <v>854503.22013311449</v>
      </c>
      <c r="K101" s="8">
        <v>3237078.0442438615</v>
      </c>
      <c r="L101" s="8">
        <v>2454371.1378345089</v>
      </c>
      <c r="M101" s="8">
        <v>876872.82223552733</v>
      </c>
      <c r="N101" s="8">
        <v>3331243.9600700364</v>
      </c>
    </row>
    <row r="102" spans="1:14" x14ac:dyDescent="0.25">
      <c r="A102" s="1" t="s">
        <v>177</v>
      </c>
      <c r="B102" s="1" t="s">
        <v>298</v>
      </c>
      <c r="C102" s="4">
        <v>3408.7615742180001</v>
      </c>
      <c r="D102" s="4">
        <v>0</v>
      </c>
      <c r="E102" s="4">
        <v>3408.7615742180001</v>
      </c>
      <c r="F102" s="8">
        <v>89118.499538398828</v>
      </c>
      <c r="G102" s="8">
        <v>0</v>
      </c>
      <c r="H102" s="8">
        <v>89118.499538398828</v>
      </c>
      <c r="I102" s="8">
        <v>92350.693020117047</v>
      </c>
      <c r="J102" s="8">
        <v>0</v>
      </c>
      <c r="K102" s="8">
        <v>92350.693020117047</v>
      </c>
      <c r="L102" s="8">
        <v>95133.581205445662</v>
      </c>
      <c r="M102" s="8">
        <v>0</v>
      </c>
      <c r="N102" s="8">
        <v>95133.581205445662</v>
      </c>
    </row>
    <row r="103" spans="1:14" x14ac:dyDescent="0.25">
      <c r="A103" s="1" t="s">
        <v>178</v>
      </c>
      <c r="B103" s="1" t="s">
        <v>313</v>
      </c>
      <c r="C103" s="4">
        <v>88.539874999999995</v>
      </c>
      <c r="D103" s="4">
        <v>3056.7165199999995</v>
      </c>
      <c r="E103" s="4">
        <v>3145.2563949999994</v>
      </c>
      <c r="F103" s="8">
        <v>11997.095591716647</v>
      </c>
      <c r="G103" s="8">
        <v>3220.3326469975682</v>
      </c>
      <c r="H103" s="8">
        <v>15217.428238714216</v>
      </c>
      <c r="I103" s="8">
        <v>12432.212142959626</v>
      </c>
      <c r="J103" s="8">
        <v>3380.6979531891157</v>
      </c>
      <c r="K103" s="8">
        <v>15812.910096148742</v>
      </c>
      <c r="L103" s="8">
        <v>12806.843400817155</v>
      </c>
      <c r="M103" s="8">
        <v>3469.1995132294646</v>
      </c>
      <c r="N103" s="8">
        <v>16276.04291404662</v>
      </c>
    </row>
    <row r="104" spans="1:14" x14ac:dyDescent="0.25">
      <c r="A104" s="1" t="s">
        <v>179</v>
      </c>
      <c r="B104" s="1" t="s">
        <v>303</v>
      </c>
      <c r="C104" s="4">
        <v>596.54094940750008</v>
      </c>
      <c r="D104" s="4">
        <v>41558.821479999991</v>
      </c>
      <c r="E104" s="4">
        <v>42155.362429407491</v>
      </c>
      <c r="F104" s="8">
        <v>83530.482277173767</v>
      </c>
      <c r="G104" s="8">
        <v>43783.330481292978</v>
      </c>
      <c r="H104" s="8">
        <v>127313.81275846675</v>
      </c>
      <c r="I104" s="8">
        <v>86560.006806194055</v>
      </c>
      <c r="J104" s="8">
        <v>45963.641638050183</v>
      </c>
      <c r="K104" s="8">
        <v>132523.64844424423</v>
      </c>
      <c r="L104" s="8">
        <v>89168.398929580144</v>
      </c>
      <c r="M104" s="8">
        <v>47166.900268791105</v>
      </c>
      <c r="N104" s="8">
        <v>136335.29919837124</v>
      </c>
    </row>
    <row r="105" spans="1:14" x14ac:dyDescent="0.25">
      <c r="A105" s="1" t="s">
        <v>180</v>
      </c>
      <c r="B105" s="1" t="s">
        <v>309</v>
      </c>
      <c r="C105" s="4">
        <v>3256089.5740698404</v>
      </c>
      <c r="D105" s="4">
        <v>804427.39365999994</v>
      </c>
      <c r="E105" s="4">
        <v>4060516.9677298404</v>
      </c>
      <c r="F105" s="8">
        <v>1603671.646337697</v>
      </c>
      <c r="G105" s="8">
        <v>847485.78449874138</v>
      </c>
      <c r="H105" s="8">
        <v>2451157.4308364382</v>
      </c>
      <c r="I105" s="8">
        <v>1661834.3967089108</v>
      </c>
      <c r="J105" s="8">
        <v>889688.66607087816</v>
      </c>
      <c r="K105" s="8">
        <v>2551523.0627797889</v>
      </c>
      <c r="L105" s="8">
        <v>1711911.977692158</v>
      </c>
      <c r="M105" s="8">
        <v>912979.36993964971</v>
      </c>
      <c r="N105" s="8">
        <v>2624891.3476318074</v>
      </c>
    </row>
    <row r="106" spans="1:14" x14ac:dyDescent="0.25">
      <c r="A106" s="1" t="s">
        <v>181</v>
      </c>
      <c r="B106" s="1" t="s">
        <v>314</v>
      </c>
      <c r="C106" s="4">
        <v>783961.4513993999</v>
      </c>
      <c r="D106" s="4">
        <v>46537.123599999992</v>
      </c>
      <c r="E106" s="4">
        <v>830498.57499939995</v>
      </c>
      <c r="F106" s="8">
        <v>416847.11269717396</v>
      </c>
      <c r="G106" s="8">
        <v>49028.104976656788</v>
      </c>
      <c r="H106" s="8">
        <v>465875.21767383075</v>
      </c>
      <c r="I106" s="8">
        <v>431965.52837418328</v>
      </c>
      <c r="J106" s="8">
        <v>51469.594079934148</v>
      </c>
      <c r="K106" s="8">
        <v>483435.1224541174</v>
      </c>
      <c r="L106" s="8">
        <v>444982.34206631087</v>
      </c>
      <c r="M106" s="8">
        <v>52816.990219367624</v>
      </c>
      <c r="N106" s="8">
        <v>497799.33228567848</v>
      </c>
    </row>
    <row r="107" spans="1:14" x14ac:dyDescent="0.25">
      <c r="A107" s="1" t="s">
        <v>182</v>
      </c>
      <c r="B107" s="1" t="s">
        <v>314</v>
      </c>
      <c r="C107" s="4">
        <v>826416.81437430007</v>
      </c>
      <c r="D107" s="4">
        <v>113510.87</v>
      </c>
      <c r="E107" s="4">
        <v>939927.68437430006</v>
      </c>
      <c r="F107" s="8">
        <v>542900.43334328313</v>
      </c>
      <c r="G107" s="8">
        <v>119586.73892667577</v>
      </c>
      <c r="H107" s="8">
        <v>662487.17226995889</v>
      </c>
      <c r="I107" s="8">
        <v>562590.61272201105</v>
      </c>
      <c r="J107" s="8">
        <v>125541.88893961153</v>
      </c>
      <c r="K107" s="8">
        <v>688132.50166162255</v>
      </c>
      <c r="L107" s="8">
        <v>579543.6719587167</v>
      </c>
      <c r="M107" s="8">
        <v>128828.3857445351</v>
      </c>
      <c r="N107" s="8">
        <v>708372.05770325183</v>
      </c>
    </row>
    <row r="108" spans="1:14" x14ac:dyDescent="0.25">
      <c r="A108" s="1" t="s">
        <v>183</v>
      </c>
      <c r="B108" s="1" t="s">
        <v>313</v>
      </c>
      <c r="C108" s="4">
        <v>47929.370219637502</v>
      </c>
      <c r="D108" s="4">
        <v>50826.872359999994</v>
      </c>
      <c r="E108" s="4">
        <v>98756.242579637503</v>
      </c>
      <c r="F108" s="8">
        <v>55688.844546708322</v>
      </c>
      <c r="G108" s="8">
        <v>53547.470082599073</v>
      </c>
      <c r="H108" s="8">
        <v>109236.3146293074</v>
      </c>
      <c r="I108" s="8">
        <v>57708.594893500624</v>
      </c>
      <c r="J108" s="8">
        <v>56214.01338010122</v>
      </c>
      <c r="K108" s="8">
        <v>113922.60827360184</v>
      </c>
      <c r="L108" s="8">
        <v>59447.580944055262</v>
      </c>
      <c r="M108" s="8">
        <v>57685.611242186147</v>
      </c>
      <c r="N108" s="8">
        <v>117133.19218624142</v>
      </c>
    </row>
    <row r="109" spans="1:14" x14ac:dyDescent="0.25">
      <c r="A109" s="1" t="s">
        <v>184</v>
      </c>
      <c r="B109" s="1" t="s">
        <v>309</v>
      </c>
      <c r="C109" s="4">
        <v>1819786.2802817298</v>
      </c>
      <c r="D109" s="4">
        <v>648093.62859999994</v>
      </c>
      <c r="E109" s="4">
        <v>2467879.9088817295</v>
      </c>
      <c r="F109" s="8">
        <v>856930.30164555553</v>
      </c>
      <c r="G109" s="8">
        <v>682783.97974951798</v>
      </c>
      <c r="H109" s="8">
        <v>1539714.2813950735</v>
      </c>
      <c r="I109" s="8">
        <v>888009.87041760585</v>
      </c>
      <c r="J109" s="8">
        <v>716785.08273411216</v>
      </c>
      <c r="K109" s="8">
        <v>1604794.953151718</v>
      </c>
      <c r="L109" s="8">
        <v>914769.08679188916</v>
      </c>
      <c r="M109" s="8">
        <v>735549.43226015521</v>
      </c>
      <c r="N109" s="8">
        <v>1650318.5190520445</v>
      </c>
    </row>
    <row r="110" spans="1:14" x14ac:dyDescent="0.25">
      <c r="A110" s="1" t="s">
        <v>185</v>
      </c>
      <c r="B110" s="1" t="s">
        <v>303</v>
      </c>
      <c r="C110" s="4">
        <v>1087.7747837739998</v>
      </c>
      <c r="D110" s="4">
        <v>77944.693639999998</v>
      </c>
      <c r="E110" s="4">
        <v>79032.468423774</v>
      </c>
      <c r="F110" s="8">
        <v>198840.88738665875</v>
      </c>
      <c r="G110" s="8">
        <v>82116.820433553235</v>
      </c>
      <c r="H110" s="8">
        <v>280957.707820212</v>
      </c>
      <c r="I110" s="8">
        <v>206052.54628395988</v>
      </c>
      <c r="J110" s="8">
        <v>86206.052974353253</v>
      </c>
      <c r="K110" s="8">
        <v>292258.59925831313</v>
      </c>
      <c r="L110" s="8">
        <v>212261.71676073803</v>
      </c>
      <c r="M110" s="8">
        <v>88462.797078319752</v>
      </c>
      <c r="N110" s="8">
        <v>300724.51383905776</v>
      </c>
    </row>
    <row r="111" spans="1:14" x14ac:dyDescent="0.25">
      <c r="A111" s="1" t="s">
        <v>186</v>
      </c>
      <c r="B111" s="1" t="s">
        <v>305</v>
      </c>
      <c r="C111" s="4">
        <v>6994.7099779554992</v>
      </c>
      <c r="D111" s="4">
        <v>16575.786700000001</v>
      </c>
      <c r="E111" s="4">
        <v>23570.4966779555</v>
      </c>
      <c r="F111" s="8">
        <v>27015.283791383808</v>
      </c>
      <c r="G111" s="8">
        <v>17463.034831793328</v>
      </c>
      <c r="H111" s="8">
        <v>44478.31862317714</v>
      </c>
      <c r="I111" s="8">
        <v>27995.087363364451</v>
      </c>
      <c r="J111" s="8">
        <v>18332.654599318019</v>
      </c>
      <c r="K111" s="8">
        <v>46327.74196268247</v>
      </c>
      <c r="L111" s="8">
        <v>28838.689022680417</v>
      </c>
      <c r="M111" s="8">
        <v>18812.575773639433</v>
      </c>
      <c r="N111" s="8">
        <v>47651.264796319854</v>
      </c>
    </row>
    <row r="112" spans="1:14" x14ac:dyDescent="0.25">
      <c r="A112" s="1" t="s">
        <v>187</v>
      </c>
      <c r="B112" s="1" t="s">
        <v>304</v>
      </c>
      <c r="C112" s="4">
        <v>1575327.8387397318</v>
      </c>
      <c r="D112" s="4">
        <v>1460230.5845599996</v>
      </c>
      <c r="E112" s="4">
        <v>3035558.4232997317</v>
      </c>
      <c r="F112" s="8">
        <v>1286752.8059952185</v>
      </c>
      <c r="G112" s="8">
        <v>1538391.9944277043</v>
      </c>
      <c r="H112" s="8">
        <v>2825144.8004229227</v>
      </c>
      <c r="I112" s="8">
        <v>1333421.3883172129</v>
      </c>
      <c r="J112" s="8">
        <v>1615000.4477373448</v>
      </c>
      <c r="K112" s="8">
        <v>2948421.8360545579</v>
      </c>
      <c r="L112" s="8">
        <v>1373602.5987257161</v>
      </c>
      <c r="M112" s="8">
        <v>1657278.7172159255</v>
      </c>
      <c r="N112" s="8">
        <v>3030881.3159416416</v>
      </c>
    </row>
    <row r="113" spans="1:14" x14ac:dyDescent="0.25">
      <c r="A113" s="1" t="s">
        <v>188</v>
      </c>
      <c r="B113" s="1" t="s">
        <v>303</v>
      </c>
      <c r="C113" s="4">
        <v>1485.2078832735001</v>
      </c>
      <c r="D113" s="4">
        <v>2838.5161200000002</v>
      </c>
      <c r="E113" s="4">
        <v>4323.7240032735008</v>
      </c>
      <c r="F113" s="8">
        <v>6516.8743582083516</v>
      </c>
      <c r="G113" s="8">
        <v>2990.4526868801263</v>
      </c>
      <c r="H113" s="8">
        <v>9507.3270450884775</v>
      </c>
      <c r="I113" s="8">
        <v>6753.2315559942263</v>
      </c>
      <c r="J113" s="8">
        <v>3139.3704892785777</v>
      </c>
      <c r="K113" s="8">
        <v>9892.6020452728044</v>
      </c>
      <c r="L113" s="8">
        <v>6956.7328800814284</v>
      </c>
      <c r="M113" s="8">
        <v>3221.5544612550425</v>
      </c>
      <c r="N113" s="8">
        <v>10178.28734133647</v>
      </c>
    </row>
    <row r="114" spans="1:14" x14ac:dyDescent="0.25">
      <c r="A114" s="1" t="s">
        <v>189</v>
      </c>
      <c r="B114" s="1" t="s">
        <v>303</v>
      </c>
      <c r="C114" s="4">
        <v>0</v>
      </c>
      <c r="D114" s="4">
        <v>0</v>
      </c>
      <c r="E114" s="4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</row>
    <row r="115" spans="1:14" x14ac:dyDescent="0.25">
      <c r="A115" s="1" t="s">
        <v>190</v>
      </c>
      <c r="B115" s="1" t="s">
        <v>306</v>
      </c>
      <c r="C115" s="4">
        <v>141969.5547503375</v>
      </c>
      <c r="D115" s="4">
        <v>7225.9662199999993</v>
      </c>
      <c r="E115" s="4">
        <v>149195.5209703375</v>
      </c>
      <c r="F115" s="8">
        <v>93442.402501522622</v>
      </c>
      <c r="G115" s="8">
        <v>7612.7487688546316</v>
      </c>
      <c r="H115" s="8">
        <v>101055.15127037725</v>
      </c>
      <c r="I115" s="8">
        <v>96831.417418132347</v>
      </c>
      <c r="J115" s="8">
        <v>7991.846496045926</v>
      </c>
      <c r="K115" s="8">
        <v>104823.26391417827</v>
      </c>
      <c r="L115" s="8">
        <v>99749.327383819807</v>
      </c>
      <c r="M115" s="8">
        <v>8201.0609518466408</v>
      </c>
      <c r="N115" s="8">
        <v>107950.38833566644</v>
      </c>
    </row>
    <row r="116" spans="1:14" x14ac:dyDescent="0.25">
      <c r="A116" s="1" t="s">
        <v>191</v>
      </c>
      <c r="B116" s="1" t="s">
        <v>313</v>
      </c>
      <c r="C116" s="4">
        <v>22226.541292798502</v>
      </c>
      <c r="D116" s="4">
        <v>252449.01923999999</v>
      </c>
      <c r="E116" s="4">
        <v>274675.56053279852</v>
      </c>
      <c r="F116" s="8">
        <v>755800.17746769253</v>
      </c>
      <c r="G116" s="8">
        <v>265961.79692878074</v>
      </c>
      <c r="H116" s="8">
        <v>1021761.9743964733</v>
      </c>
      <c r="I116" s="8">
        <v>783211.9092601469</v>
      </c>
      <c r="J116" s="8">
        <v>279206.094855426</v>
      </c>
      <c r="K116" s="8">
        <v>1062418.0041155729</v>
      </c>
      <c r="L116" s="8">
        <v>806813.15249514824</v>
      </c>
      <c r="M116" s="8">
        <v>286515.28819645458</v>
      </c>
      <c r="N116" s="8">
        <v>1093328.4406916029</v>
      </c>
    </row>
    <row r="117" spans="1:14" x14ac:dyDescent="0.25">
      <c r="A117" s="1" t="s">
        <v>192</v>
      </c>
      <c r="B117" s="1" t="s">
        <v>309</v>
      </c>
      <c r="C117" s="4">
        <v>198707.90658903401</v>
      </c>
      <c r="D117" s="4">
        <v>21666.944199999998</v>
      </c>
      <c r="E117" s="4">
        <v>220374.85078903401</v>
      </c>
      <c r="F117" s="8">
        <v>105694.01558433972</v>
      </c>
      <c r="G117" s="8">
        <v>22826.70548982887</v>
      </c>
      <c r="H117" s="8">
        <v>128520.7210741686</v>
      </c>
      <c r="I117" s="8">
        <v>109527.37801748002</v>
      </c>
      <c r="J117" s="8">
        <v>23963.423964745933</v>
      </c>
      <c r="K117" s="8">
        <v>133490.80198222597</v>
      </c>
      <c r="L117" s="8">
        <v>112827.86701530994</v>
      </c>
      <c r="M117" s="8">
        <v>24590.750166067071</v>
      </c>
      <c r="N117" s="8">
        <v>137418.61718137702</v>
      </c>
    </row>
    <row r="118" spans="1:14" x14ac:dyDescent="0.25">
      <c r="A118" s="1" t="s">
        <v>193</v>
      </c>
      <c r="B118" s="1" t="s">
        <v>303</v>
      </c>
      <c r="C118" s="4">
        <v>38289.520851272013</v>
      </c>
      <c r="D118" s="4">
        <v>191421.81146000003</v>
      </c>
      <c r="E118" s="4">
        <v>229711.33231127204</v>
      </c>
      <c r="F118" s="8">
        <v>290834.13041148742</v>
      </c>
      <c r="G118" s="8">
        <v>201668.00053544101</v>
      </c>
      <c r="H118" s="8">
        <v>492502.1309469284</v>
      </c>
      <c r="I118" s="8">
        <v>301382.24539823231</v>
      </c>
      <c r="J118" s="8">
        <v>211710.61233986291</v>
      </c>
      <c r="K118" s="8">
        <v>513092.85773809522</v>
      </c>
      <c r="L118" s="8">
        <v>310464.07318488293</v>
      </c>
      <c r="M118" s="8">
        <v>217252.87601695379</v>
      </c>
      <c r="N118" s="8">
        <v>527716.94920183672</v>
      </c>
    </row>
    <row r="119" spans="1:14" x14ac:dyDescent="0.25">
      <c r="A119" s="1" t="s">
        <v>194</v>
      </c>
      <c r="B119" s="1" t="s">
        <v>306</v>
      </c>
      <c r="C119" s="4">
        <v>1672732.3773959207</v>
      </c>
      <c r="D119" s="4">
        <v>559710.68999999994</v>
      </c>
      <c r="E119" s="4">
        <v>2232443.0673959209</v>
      </c>
      <c r="F119" s="8">
        <v>1021947.9182402504</v>
      </c>
      <c r="G119" s="8">
        <v>589670.18893872947</v>
      </c>
      <c r="H119" s="8">
        <v>1611618.10717898</v>
      </c>
      <c r="I119" s="8">
        <v>1059012.4269236403</v>
      </c>
      <c r="J119" s="8">
        <v>619034.43504832033</v>
      </c>
      <c r="K119" s="8">
        <v>1678046.8619719606</v>
      </c>
      <c r="L119" s="8">
        <v>1090924.6202664669</v>
      </c>
      <c r="M119" s="8">
        <v>635239.82043887</v>
      </c>
      <c r="N119" s="8">
        <v>1726164.4407053369</v>
      </c>
    </row>
    <row r="120" spans="1:14" x14ac:dyDescent="0.25">
      <c r="A120" s="1" t="s">
        <v>195</v>
      </c>
      <c r="B120" s="1" t="s">
        <v>308</v>
      </c>
      <c r="C120" s="4">
        <v>877252.19610125001</v>
      </c>
      <c r="D120" s="4">
        <v>848588.99927999999</v>
      </c>
      <c r="E120" s="4">
        <v>1725841.19538125</v>
      </c>
      <c r="F120" s="8">
        <v>564733.77578019735</v>
      </c>
      <c r="G120" s="8">
        <v>894011.21771814814</v>
      </c>
      <c r="H120" s="8">
        <v>1458744.9934983454</v>
      </c>
      <c r="I120" s="8">
        <v>585215.81753850123</v>
      </c>
      <c r="J120" s="8">
        <v>938530.96098184993</v>
      </c>
      <c r="K120" s="8">
        <v>1523746.7785203513</v>
      </c>
      <c r="L120" s="8">
        <v>602850.66283566155</v>
      </c>
      <c r="M120" s="8">
        <v>963100.28227087762</v>
      </c>
      <c r="N120" s="8">
        <v>1565950.9451065392</v>
      </c>
    </row>
    <row r="121" spans="1:14" x14ac:dyDescent="0.25">
      <c r="A121" s="1" t="s">
        <v>196</v>
      </c>
      <c r="B121" s="1" t="s">
        <v>317</v>
      </c>
      <c r="C121" s="4">
        <v>3476953.3343052035</v>
      </c>
      <c r="D121" s="4">
        <v>3792678.4720000001</v>
      </c>
      <c r="E121" s="4">
        <v>7269631.8063052036</v>
      </c>
      <c r="F121" s="8">
        <v>3527336.2128664986</v>
      </c>
      <c r="G121" s="8">
        <v>3995688.2566743391</v>
      </c>
      <c r="H121" s="8">
        <v>7523024.4695408382</v>
      </c>
      <c r="I121" s="8">
        <v>3655267.3738948936</v>
      </c>
      <c r="J121" s="8">
        <v>4194664.5243356833</v>
      </c>
      <c r="K121" s="8">
        <v>7849931.8982305769</v>
      </c>
      <c r="L121" s="8">
        <v>3765414.9002032592</v>
      </c>
      <c r="M121" s="8">
        <v>4304474.4983084891</v>
      </c>
      <c r="N121" s="8">
        <v>8069889.3985117488</v>
      </c>
    </row>
    <row r="122" spans="1:14" x14ac:dyDescent="0.25">
      <c r="A122" s="1" t="s">
        <v>197</v>
      </c>
      <c r="B122" s="1" t="s">
        <v>309</v>
      </c>
      <c r="C122" s="4">
        <v>5998132.5866501983</v>
      </c>
      <c r="D122" s="4">
        <v>664360.46841999982</v>
      </c>
      <c r="E122" s="4">
        <v>6662493.0550701981</v>
      </c>
      <c r="F122" s="8">
        <v>2740389.0949518387</v>
      </c>
      <c r="G122" s="8">
        <v>699921.53077627334</v>
      </c>
      <c r="H122" s="8">
        <v>3440310.6257281122</v>
      </c>
      <c r="I122" s="8">
        <v>2839778.8716643448</v>
      </c>
      <c r="J122" s="8">
        <v>734776.04516864265</v>
      </c>
      <c r="K122" s="8">
        <v>3574554.9168329872</v>
      </c>
      <c r="L122" s="8">
        <v>2925352.5345406919</v>
      </c>
      <c r="M122" s="8">
        <v>754011.37088484829</v>
      </c>
      <c r="N122" s="8">
        <v>3679363.9054255402</v>
      </c>
    </row>
    <row r="123" spans="1:14" x14ac:dyDescent="0.25">
      <c r="A123" s="1" t="s">
        <v>198</v>
      </c>
      <c r="B123" s="1" t="s">
        <v>318</v>
      </c>
      <c r="C123" s="4">
        <v>4535840.2099152999</v>
      </c>
      <c r="D123" s="4">
        <v>1244216.2770400001</v>
      </c>
      <c r="E123" s="4">
        <v>5780056.4869553</v>
      </c>
      <c r="F123" s="8">
        <v>2022839.8684885395</v>
      </c>
      <c r="G123" s="8">
        <v>1310815.1412345176</v>
      </c>
      <c r="H123" s="8">
        <v>3333655.009723057</v>
      </c>
      <c r="I123" s="8">
        <v>2096205.2176736577</v>
      </c>
      <c r="J123" s="8">
        <v>1376090.7802839726</v>
      </c>
      <c r="K123" s="8">
        <v>3472295.9979576301</v>
      </c>
      <c r="L123" s="8">
        <v>2159372.0932380618</v>
      </c>
      <c r="M123" s="8">
        <v>1412114.7559536677</v>
      </c>
      <c r="N123" s="8">
        <v>3571486.8491917294</v>
      </c>
    </row>
    <row r="124" spans="1:14" x14ac:dyDescent="0.25">
      <c r="A124" s="1" t="s">
        <v>199</v>
      </c>
      <c r="B124" s="1" t="s">
        <v>308</v>
      </c>
      <c r="C124" s="4">
        <v>60912.148108159003</v>
      </c>
      <c r="D124" s="4">
        <v>17091.068499999998</v>
      </c>
      <c r="E124" s="4">
        <v>78003.216608158997</v>
      </c>
      <c r="F124" s="8">
        <v>27298.640560762757</v>
      </c>
      <c r="G124" s="8">
        <v>18005.897996266191</v>
      </c>
      <c r="H124" s="8">
        <v>45304.538557028951</v>
      </c>
      <c r="I124" s="8">
        <v>28288.721055130245</v>
      </c>
      <c r="J124" s="8">
        <v>18902.551125599628</v>
      </c>
      <c r="K124" s="8">
        <v>47191.272180729873</v>
      </c>
      <c r="L124" s="8">
        <v>29141.171047955198</v>
      </c>
      <c r="M124" s="8">
        <v>19397.391329167625</v>
      </c>
      <c r="N124" s="8">
        <v>48538.562377122827</v>
      </c>
    </row>
    <row r="125" spans="1:14" x14ac:dyDescent="0.25">
      <c r="A125" s="1" t="s">
        <v>200</v>
      </c>
      <c r="B125" s="1" t="s">
        <v>314</v>
      </c>
      <c r="C125" s="4">
        <v>4177628.2370032747</v>
      </c>
      <c r="D125" s="4">
        <v>883593.63179999997</v>
      </c>
      <c r="E125" s="4">
        <v>5061221.8688032748</v>
      </c>
      <c r="F125" s="8">
        <v>2024940.8810254561</v>
      </c>
      <c r="G125" s="8">
        <v>930889.53474975447</v>
      </c>
      <c r="H125" s="8">
        <v>2955830.4157752106</v>
      </c>
      <c r="I125" s="8">
        <v>2098382.4307644665</v>
      </c>
      <c r="J125" s="8">
        <v>977245.73506646184</v>
      </c>
      <c r="K125" s="8">
        <v>3075628.1658309284</v>
      </c>
      <c r="L125" s="8">
        <v>2161614.9142890186</v>
      </c>
      <c r="M125" s="8">
        <v>1002828.5505955961</v>
      </c>
      <c r="N125" s="8">
        <v>3164443.4648846146</v>
      </c>
    </row>
    <row r="126" spans="1:14" x14ac:dyDescent="0.25">
      <c r="A126" s="1" t="s">
        <v>201</v>
      </c>
      <c r="B126" s="1" t="s">
        <v>304</v>
      </c>
      <c r="C126" s="4">
        <v>1517809.702687663</v>
      </c>
      <c r="D126" s="4">
        <v>2191439.8785399999</v>
      </c>
      <c r="E126" s="4">
        <v>3709249.581227663</v>
      </c>
      <c r="F126" s="8">
        <v>1520818.4807090606</v>
      </c>
      <c r="G126" s="8">
        <v>2308740.5517063611</v>
      </c>
      <c r="H126" s="8">
        <v>3829559.0324154217</v>
      </c>
      <c r="I126" s="8">
        <v>1575976.271803899</v>
      </c>
      <c r="J126" s="8">
        <v>2423710.626563821</v>
      </c>
      <c r="K126" s="8">
        <v>3999686.8983677197</v>
      </c>
      <c r="L126" s="8">
        <v>1623466.611115223</v>
      </c>
      <c r="M126" s="8">
        <v>2487159.7055727644</v>
      </c>
      <c r="N126" s="8">
        <v>4110626.3166879872</v>
      </c>
    </row>
    <row r="127" spans="1:14" x14ac:dyDescent="0.25">
      <c r="A127" s="1" t="s">
        <v>202</v>
      </c>
      <c r="B127" s="1" t="s">
        <v>305</v>
      </c>
      <c r="C127" s="4">
        <v>293025.52840879164</v>
      </c>
      <c r="D127" s="4">
        <v>137045.6274</v>
      </c>
      <c r="E127" s="4">
        <v>430071.15580879163</v>
      </c>
      <c r="F127" s="8">
        <v>240891.02399928315</v>
      </c>
      <c r="G127" s="8">
        <v>144381.23560260161</v>
      </c>
      <c r="H127" s="8">
        <v>385272.25960188475</v>
      </c>
      <c r="I127" s="8">
        <v>249627.77788997706</v>
      </c>
      <c r="J127" s="8">
        <v>151571.09565551017</v>
      </c>
      <c r="K127" s="8">
        <v>401198.87354548724</v>
      </c>
      <c r="L127" s="8">
        <v>257150.0408108251</v>
      </c>
      <c r="M127" s="8">
        <v>155538.99773025289</v>
      </c>
      <c r="N127" s="8">
        <v>412689.03854107799</v>
      </c>
    </row>
    <row r="128" spans="1:14" x14ac:dyDescent="0.25">
      <c r="A128" s="1" t="s">
        <v>203</v>
      </c>
      <c r="B128" s="1" t="s">
        <v>310</v>
      </c>
      <c r="C128" s="4">
        <v>2462782.792754652</v>
      </c>
      <c r="D128" s="4">
        <v>1603744.054</v>
      </c>
      <c r="E128" s="4">
        <v>4066526.846754652</v>
      </c>
      <c r="F128" s="8">
        <v>2902962.5581715885</v>
      </c>
      <c r="G128" s="8">
        <v>1689587.2746892574</v>
      </c>
      <c r="H128" s="8">
        <v>4592549.8328608461</v>
      </c>
      <c r="I128" s="8">
        <v>3008248.6290412112</v>
      </c>
      <c r="J128" s="8">
        <v>1773724.9121148519</v>
      </c>
      <c r="K128" s="8">
        <v>4781973.5411560629</v>
      </c>
      <c r="L128" s="8">
        <v>3098898.9457255285</v>
      </c>
      <c r="M128" s="8">
        <v>1820158.3480438183</v>
      </c>
      <c r="N128" s="8">
        <v>4919057.2937693466</v>
      </c>
    </row>
    <row r="129" spans="1:14" x14ac:dyDescent="0.25">
      <c r="A129" s="1" t="s">
        <v>204</v>
      </c>
      <c r="B129" s="1" t="s">
        <v>304</v>
      </c>
      <c r="C129" s="4">
        <v>267419.84415962198</v>
      </c>
      <c r="D129" s="4">
        <v>979833.49574000004</v>
      </c>
      <c r="E129" s="4">
        <v>1247253.3398996219</v>
      </c>
      <c r="F129" s="8">
        <v>621595.01026560599</v>
      </c>
      <c r="G129" s="8">
        <v>1032280.8066458432</v>
      </c>
      <c r="H129" s="8">
        <v>1653875.8169114492</v>
      </c>
      <c r="I129" s="8">
        <v>644139.32318442245</v>
      </c>
      <c r="J129" s="8">
        <v>1083686.063735591</v>
      </c>
      <c r="K129" s="8">
        <v>1727825.3869200135</v>
      </c>
      <c r="L129" s="8">
        <v>663549.7645527944</v>
      </c>
      <c r="M129" s="8">
        <v>1112055.3261076144</v>
      </c>
      <c r="N129" s="8">
        <v>1775605.0906604088</v>
      </c>
    </row>
    <row r="130" spans="1:14" x14ac:dyDescent="0.25">
      <c r="A130" s="1" t="s">
        <v>205</v>
      </c>
      <c r="B130" s="1" t="s">
        <v>313</v>
      </c>
      <c r="C130" s="4">
        <v>74101.006097337988</v>
      </c>
      <c r="D130" s="4">
        <v>51585.396499999995</v>
      </c>
      <c r="E130" s="4">
        <v>125686.40259733799</v>
      </c>
      <c r="F130" s="8">
        <v>96508.593485614547</v>
      </c>
      <c r="G130" s="8">
        <v>54346.595561064358</v>
      </c>
      <c r="H130" s="8">
        <v>150855.18904667889</v>
      </c>
      <c r="I130" s="8">
        <v>100008.81452175975</v>
      </c>
      <c r="J130" s="8">
        <v>57052.93350591731</v>
      </c>
      <c r="K130" s="8">
        <v>157061.74802767707</v>
      </c>
      <c r="L130" s="8">
        <v>103022.47191034802</v>
      </c>
      <c r="M130" s="8">
        <v>58546.493028260571</v>
      </c>
      <c r="N130" s="8">
        <v>161568.96493860858</v>
      </c>
    </row>
    <row r="131" spans="1:14" x14ac:dyDescent="0.25">
      <c r="A131" s="1" t="s">
        <v>206</v>
      </c>
      <c r="B131" s="1" t="s">
        <v>308</v>
      </c>
      <c r="C131" s="4">
        <v>2775790.3600503276</v>
      </c>
      <c r="D131" s="4">
        <v>954258.1202</v>
      </c>
      <c r="E131" s="4">
        <v>3730048.4802503278</v>
      </c>
      <c r="F131" s="8">
        <v>1194579.856648776</v>
      </c>
      <c r="G131" s="8">
        <v>1005336.464155528</v>
      </c>
      <c r="H131" s="8">
        <v>2199916.320804304</v>
      </c>
      <c r="I131" s="8">
        <v>1237905.4652042526</v>
      </c>
      <c r="J131" s="8">
        <v>1055399.9537301657</v>
      </c>
      <c r="K131" s="8">
        <v>2293305.4189344184</v>
      </c>
      <c r="L131" s="8">
        <v>1275208.4066442284</v>
      </c>
      <c r="M131" s="8">
        <v>1083028.7285171945</v>
      </c>
      <c r="N131" s="8">
        <v>2358237.1351614231</v>
      </c>
    </row>
    <row r="132" spans="1:14" x14ac:dyDescent="0.25">
      <c r="A132" s="1" t="s">
        <v>207</v>
      </c>
      <c r="B132" s="1" t="s">
        <v>304</v>
      </c>
      <c r="C132" s="4">
        <v>490897.46197107009</v>
      </c>
      <c r="D132" s="4">
        <v>1815791.60268</v>
      </c>
      <c r="E132" s="4">
        <v>2306689.0646510702</v>
      </c>
      <c r="F132" s="8">
        <v>1138493.3868403349</v>
      </c>
      <c r="G132" s="8">
        <v>1912985.0412999508</v>
      </c>
      <c r="H132" s="8">
        <v>3051478.4281402854</v>
      </c>
      <c r="I132" s="8">
        <v>1179784.823780867</v>
      </c>
      <c r="J132" s="8">
        <v>2008247.3838948798</v>
      </c>
      <c r="K132" s="8">
        <v>3188032.2076757466</v>
      </c>
      <c r="L132" s="8">
        <v>1215336.3625940578</v>
      </c>
      <c r="M132" s="8">
        <v>2060820.2634844289</v>
      </c>
      <c r="N132" s="8">
        <v>3276156.6260784864</v>
      </c>
    </row>
    <row r="133" spans="1:14" x14ac:dyDescent="0.25">
      <c r="A133" s="1" t="s">
        <v>208</v>
      </c>
      <c r="B133" s="1" t="s">
        <v>306</v>
      </c>
      <c r="C133" s="4">
        <v>1307288.8104182913</v>
      </c>
      <c r="D133" s="4">
        <v>462507.74460000003</v>
      </c>
      <c r="E133" s="4">
        <v>1769796.5550182913</v>
      </c>
      <c r="F133" s="8">
        <v>683026.52252695756</v>
      </c>
      <c r="G133" s="8">
        <v>487264.28495390643</v>
      </c>
      <c r="H133" s="8">
        <v>1170290.807480864</v>
      </c>
      <c r="I133" s="8">
        <v>707798.86368381314</v>
      </c>
      <c r="J133" s="8">
        <v>511528.94789973344</v>
      </c>
      <c r="K133" s="8">
        <v>1219327.8115835465</v>
      </c>
      <c r="L133" s="8">
        <v>729127.61640801444</v>
      </c>
      <c r="M133" s="8">
        <v>524920.00220916059</v>
      </c>
      <c r="N133" s="8">
        <v>1254047.6186171751</v>
      </c>
    </row>
    <row r="134" spans="1:14" x14ac:dyDescent="0.25">
      <c r="A134" s="1" t="s">
        <v>74</v>
      </c>
      <c r="B134" s="1" t="s">
        <v>311</v>
      </c>
      <c r="C134" s="4">
        <v>49262.381539800001</v>
      </c>
      <c r="D134" s="4">
        <v>7504525.6946</v>
      </c>
      <c r="E134" s="4">
        <v>7553788.0761398003</v>
      </c>
      <c r="F134" s="8">
        <v>4263603.981238652</v>
      </c>
      <c r="G134" s="8">
        <v>9927009.0939361025</v>
      </c>
      <c r="H134" s="8">
        <v>14190613.075174754</v>
      </c>
      <c r="I134" s="8">
        <v>4418238.4630596768</v>
      </c>
      <c r="J134" s="8">
        <v>11414646.667326873</v>
      </c>
      <c r="K134" s="8">
        <v>15832885.13038655</v>
      </c>
      <c r="L134" s="8">
        <v>4551377.2973956019</v>
      </c>
      <c r="M134" s="8">
        <v>12438629.214185143</v>
      </c>
      <c r="N134" s="8">
        <v>16990006.511580743</v>
      </c>
    </row>
    <row r="135" spans="1:14" x14ac:dyDescent="0.25">
      <c r="A135" s="1" t="s">
        <v>209</v>
      </c>
      <c r="B135" s="1" t="s">
        <v>303</v>
      </c>
      <c r="C135" s="4">
        <v>114.07902486400002</v>
      </c>
      <c r="D135" s="4">
        <v>5803.0862999999999</v>
      </c>
      <c r="E135" s="4">
        <v>5917.1653248639996</v>
      </c>
      <c r="F135" s="8">
        <v>14451.993650542167</v>
      </c>
      <c r="G135" s="8">
        <v>6113.7066989889936</v>
      </c>
      <c r="H135" s="8">
        <v>20565.700349531158</v>
      </c>
      <c r="I135" s="8">
        <v>14976.145649476897</v>
      </c>
      <c r="J135" s="8">
        <v>6418.1555104068984</v>
      </c>
      <c r="K135" s="8">
        <v>21394.301159883795</v>
      </c>
      <c r="L135" s="8">
        <v>15427.435590318069</v>
      </c>
      <c r="M135" s="8">
        <v>6586.1731159775891</v>
      </c>
      <c r="N135" s="8">
        <v>22013.608706295658</v>
      </c>
    </row>
    <row r="136" spans="1:14" x14ac:dyDescent="0.25">
      <c r="A136" s="1" t="s">
        <v>210</v>
      </c>
      <c r="B136" s="1" t="s">
        <v>307</v>
      </c>
      <c r="C136" s="4">
        <v>2710598.3791346406</v>
      </c>
      <c r="D136" s="4">
        <v>3951849.8199400003</v>
      </c>
      <c r="E136" s="4">
        <v>6662448.1990746409</v>
      </c>
      <c r="F136" s="8">
        <v>4207260.5448455224</v>
      </c>
      <c r="G136" s="8">
        <v>4163379.5309171313</v>
      </c>
      <c r="H136" s="8">
        <v>8370640.0757626537</v>
      </c>
      <c r="I136" s="8">
        <v>4359851.5352613851</v>
      </c>
      <c r="J136" s="8">
        <v>4370706.4460076056</v>
      </c>
      <c r="K136" s="8">
        <v>8730557.9812689908</v>
      </c>
      <c r="L136" s="8">
        <v>4491230.9427188123</v>
      </c>
      <c r="M136" s="8">
        <v>4485124.9312748816</v>
      </c>
      <c r="N136" s="8">
        <v>8976355.8739936948</v>
      </c>
    </row>
    <row r="137" spans="1:14" x14ac:dyDescent="0.25">
      <c r="A137" s="1" t="s">
        <v>73</v>
      </c>
      <c r="B137" s="1" t="s">
        <v>308</v>
      </c>
      <c r="C137" s="4">
        <v>4458754.6671183268</v>
      </c>
      <c r="D137" s="4">
        <v>536661.88399999996</v>
      </c>
      <c r="E137" s="4">
        <v>4995416.5511183264</v>
      </c>
      <c r="F137" s="8">
        <v>2092007.8924545909</v>
      </c>
      <c r="G137" s="8">
        <v>565387.65506603871</v>
      </c>
      <c r="H137" s="8">
        <v>2657395.5475206296</v>
      </c>
      <c r="I137" s="8">
        <v>2167881.86148143</v>
      </c>
      <c r="J137" s="8">
        <v>593542.68572913494</v>
      </c>
      <c r="K137" s="8">
        <v>2761424.5472105648</v>
      </c>
      <c r="L137" s="8">
        <v>2233208.6351331514</v>
      </c>
      <c r="M137" s="8">
        <v>609080.73567175528</v>
      </c>
      <c r="N137" s="8">
        <v>2842289.3708049068</v>
      </c>
    </row>
    <row r="138" spans="1:14" x14ac:dyDescent="0.25">
      <c r="A138" s="1" t="s">
        <v>211</v>
      </c>
      <c r="B138" s="1" t="s">
        <v>298</v>
      </c>
      <c r="C138" s="4">
        <v>0</v>
      </c>
      <c r="D138" s="4">
        <v>0</v>
      </c>
      <c r="E138" s="4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x14ac:dyDescent="0.25">
      <c r="A139" s="1" t="s">
        <v>212</v>
      </c>
      <c r="B139" s="1" t="s">
        <v>307</v>
      </c>
      <c r="C139" s="4">
        <v>16595.404534479501</v>
      </c>
      <c r="D139" s="4">
        <v>1004671.4561399999</v>
      </c>
      <c r="E139" s="4">
        <v>1021266.8606744794</v>
      </c>
      <c r="F139" s="8">
        <v>1457063.5927217186</v>
      </c>
      <c r="G139" s="8">
        <v>1058448.2625540388</v>
      </c>
      <c r="H139" s="8">
        <v>2515511.8552757576</v>
      </c>
      <c r="I139" s="8">
        <v>1509909.0902473461</v>
      </c>
      <c r="J139" s="8">
        <v>1111156.5999584503</v>
      </c>
      <c r="K139" s="8">
        <v>2621065.6902057966</v>
      </c>
      <c r="L139" s="8">
        <v>1555408.5665453125</v>
      </c>
      <c r="M139" s="8">
        <v>1140244.9994271712</v>
      </c>
      <c r="N139" s="8">
        <v>2695653.5659724837</v>
      </c>
    </row>
    <row r="140" spans="1:14" x14ac:dyDescent="0.25">
      <c r="A140" s="1" t="s">
        <v>213</v>
      </c>
      <c r="B140" s="1" t="s">
        <v>304</v>
      </c>
      <c r="C140" s="4">
        <v>14262.946590970001</v>
      </c>
      <c r="D140" s="4">
        <v>5539540.8794000009</v>
      </c>
      <c r="E140" s="4">
        <v>5553803.8259909712</v>
      </c>
      <c r="F140" s="8">
        <v>4506920.4121089261</v>
      </c>
      <c r="G140" s="8">
        <v>5836054.5463042939</v>
      </c>
      <c r="H140" s="8">
        <v>10342974.958413221</v>
      </c>
      <c r="I140" s="8">
        <v>4670379.6136674611</v>
      </c>
      <c r="J140" s="8">
        <v>6126676.9064325979</v>
      </c>
      <c r="K140" s="8">
        <v>10797056.520100059</v>
      </c>
      <c r="L140" s="8">
        <v>4811116.4486909239</v>
      </c>
      <c r="M140" s="8">
        <v>6287064.0429323157</v>
      </c>
      <c r="N140" s="8">
        <v>11098180.49162324</v>
      </c>
    </row>
    <row r="141" spans="1:14" x14ac:dyDescent="0.25">
      <c r="A141" s="1" t="s">
        <v>214</v>
      </c>
      <c r="B141" s="1" t="s">
        <v>304</v>
      </c>
      <c r="C141" s="4">
        <v>4683.4569416249997</v>
      </c>
      <c r="D141" s="4">
        <v>24253.241099999999</v>
      </c>
      <c r="E141" s="4">
        <v>28936.698041625001</v>
      </c>
      <c r="F141" s="8">
        <v>10349.101731224893</v>
      </c>
      <c r="G141" s="8">
        <v>25551.438479428642</v>
      </c>
      <c r="H141" s="8">
        <v>35900.540210653533</v>
      </c>
      <c r="I141" s="8">
        <v>10724.448032279832</v>
      </c>
      <c r="J141" s="8">
        <v>26823.842514834232</v>
      </c>
      <c r="K141" s="8">
        <v>37548.290547114062</v>
      </c>
      <c r="L141" s="8">
        <v>11047.617666932176</v>
      </c>
      <c r="M141" s="8">
        <v>27526.050148201786</v>
      </c>
      <c r="N141" s="8">
        <v>38573.667815133958</v>
      </c>
    </row>
    <row r="142" spans="1:14" x14ac:dyDescent="0.25">
      <c r="A142" s="1" t="s">
        <v>215</v>
      </c>
      <c r="B142" s="1" t="s">
        <v>310</v>
      </c>
      <c r="C142" s="4">
        <v>513555.08230990899</v>
      </c>
      <c r="D142" s="4">
        <v>444457.77200000006</v>
      </c>
      <c r="E142" s="4">
        <v>958012.85430990905</v>
      </c>
      <c r="F142" s="8">
        <v>670498.8903071672</v>
      </c>
      <c r="G142" s="8">
        <v>468248.15582944604</v>
      </c>
      <c r="H142" s="8">
        <v>1138747.0461366132</v>
      </c>
      <c r="I142" s="8">
        <v>694816.87314995879</v>
      </c>
      <c r="J142" s="8">
        <v>491565.85841312981</v>
      </c>
      <c r="K142" s="8">
        <v>1186382.7315630885</v>
      </c>
      <c r="L142" s="8">
        <v>715754.4276395042</v>
      </c>
      <c r="M142" s="8">
        <v>504434.30922846997</v>
      </c>
      <c r="N142" s="8">
        <v>1220188.736867974</v>
      </c>
    </row>
    <row r="143" spans="1:14" x14ac:dyDescent="0.25">
      <c r="A143" s="1" t="s">
        <v>216</v>
      </c>
      <c r="B143" s="1" t="s">
        <v>317</v>
      </c>
      <c r="C143" s="4">
        <v>4797990.1427936284</v>
      </c>
      <c r="D143" s="4">
        <v>3425233.4424000001</v>
      </c>
      <c r="E143" s="4">
        <v>8223223.5851936284</v>
      </c>
      <c r="F143" s="8">
        <v>4603325.9557620464</v>
      </c>
      <c r="G143" s="8">
        <v>3608575.085709481</v>
      </c>
      <c r="H143" s="8">
        <v>8211901.0414715279</v>
      </c>
      <c r="I143" s="8">
        <v>4770281.6408948228</v>
      </c>
      <c r="J143" s="8">
        <v>3788273.9901299682</v>
      </c>
      <c r="K143" s="8">
        <v>8558555.6310247909</v>
      </c>
      <c r="L143" s="8">
        <v>4914028.9153873296</v>
      </c>
      <c r="M143" s="8">
        <v>3887445.2744709756</v>
      </c>
      <c r="N143" s="8">
        <v>8801474.1898583062</v>
      </c>
    </row>
    <row r="144" spans="1:14" x14ac:dyDescent="0.25">
      <c r="A144" s="1" t="s">
        <v>217</v>
      </c>
      <c r="B144" s="1" t="s">
        <v>317</v>
      </c>
      <c r="C144" s="4">
        <v>7065482.5367604783</v>
      </c>
      <c r="D144" s="4">
        <v>4512337.3877999997</v>
      </c>
      <c r="E144" s="4">
        <v>11577819.924560478</v>
      </c>
      <c r="F144" s="8">
        <v>6736016.1894726874</v>
      </c>
      <c r="G144" s="8">
        <v>4753868.1814694637</v>
      </c>
      <c r="H144" s="8">
        <v>11489884.370942151</v>
      </c>
      <c r="I144" s="8">
        <v>6980321.3307523718</v>
      </c>
      <c r="J144" s="8">
        <v>4990600.1002128199</v>
      </c>
      <c r="K144" s="8">
        <v>11970921.430965193</v>
      </c>
      <c r="L144" s="8">
        <v>7190665.7594283596</v>
      </c>
      <c r="M144" s="8">
        <v>5121246.463928842</v>
      </c>
      <c r="N144" s="8">
        <v>12311912.223357201</v>
      </c>
    </row>
    <row r="145" spans="1:14" x14ac:dyDescent="0.25">
      <c r="A145" s="1" t="s">
        <v>218</v>
      </c>
      <c r="B145" s="1" t="s">
        <v>312</v>
      </c>
      <c r="C145" s="4">
        <v>53.103676416999996</v>
      </c>
      <c r="D145" s="4">
        <v>13310.51326</v>
      </c>
      <c r="E145" s="4">
        <v>13363.616936417</v>
      </c>
      <c r="F145" s="8">
        <v>6726.9123939185474</v>
      </c>
      <c r="G145" s="8">
        <v>14022.981888903469</v>
      </c>
      <c r="H145" s="8">
        <v>20749.894282822017</v>
      </c>
      <c r="I145" s="8">
        <v>6970.8873542728197</v>
      </c>
      <c r="J145" s="8">
        <v>14721.294774818891</v>
      </c>
      <c r="K145" s="8">
        <v>21692.182129091711</v>
      </c>
      <c r="L145" s="8">
        <v>7180.9475002777517</v>
      </c>
      <c r="M145" s="8">
        <v>15106.676010121582</v>
      </c>
      <c r="N145" s="8">
        <v>22287.623510399335</v>
      </c>
    </row>
    <row r="146" spans="1:14" x14ac:dyDescent="0.25">
      <c r="A146" s="1" t="s">
        <v>219</v>
      </c>
      <c r="B146" s="1" t="s">
        <v>307</v>
      </c>
      <c r="C146" s="4">
        <v>80123.369397246031</v>
      </c>
      <c r="D146" s="4">
        <v>214990.49880000003</v>
      </c>
      <c r="E146" s="4">
        <v>295113.86819724605</v>
      </c>
      <c r="F146" s="8">
        <v>292560.80014703324</v>
      </c>
      <c r="G146" s="8">
        <v>226498.24331107142</v>
      </c>
      <c r="H146" s="8">
        <v>519059.04345810466</v>
      </c>
      <c r="I146" s="8">
        <v>303171.53883921762</v>
      </c>
      <c r="J146" s="8">
        <v>237777.3452306487</v>
      </c>
      <c r="K146" s="8">
        <v>540948.88406986627</v>
      </c>
      <c r="L146" s="8">
        <v>312307.28504720517</v>
      </c>
      <c r="M146" s="8">
        <v>244001.99655606918</v>
      </c>
      <c r="N146" s="8">
        <v>556309.2816032744</v>
      </c>
    </row>
    <row r="147" spans="1:14" x14ac:dyDescent="0.25">
      <c r="A147" s="1" t="s">
        <v>220</v>
      </c>
      <c r="B147" s="1" t="s">
        <v>312</v>
      </c>
      <c r="C147" s="4">
        <v>375421.6156256281</v>
      </c>
      <c r="D147" s="4">
        <v>402136.62676000001</v>
      </c>
      <c r="E147" s="4">
        <v>777558.24238562817</v>
      </c>
      <c r="F147" s="8">
        <v>203671.09213082879</v>
      </c>
      <c r="G147" s="8">
        <v>423661.69686834549</v>
      </c>
      <c r="H147" s="8">
        <v>627332.78899917426</v>
      </c>
      <c r="I147" s="8">
        <v>211057.93526451566</v>
      </c>
      <c r="J147" s="8">
        <v>444759.09430747852</v>
      </c>
      <c r="K147" s="8">
        <v>655817.02957199421</v>
      </c>
      <c r="L147" s="8">
        <v>217417.93772101612</v>
      </c>
      <c r="M147" s="8">
        <v>456402.2148208663</v>
      </c>
      <c r="N147" s="8">
        <v>673820.15254188236</v>
      </c>
    </row>
    <row r="148" spans="1:14" x14ac:dyDescent="0.25">
      <c r="A148" s="1" t="s">
        <v>221</v>
      </c>
      <c r="B148" s="1" t="s">
        <v>303</v>
      </c>
      <c r="C148" s="4">
        <v>1218.4675326645004</v>
      </c>
      <c r="D148" s="4">
        <v>43060.582399999999</v>
      </c>
      <c r="E148" s="4">
        <v>44279.0499326645</v>
      </c>
      <c r="F148" s="8">
        <v>193696.11228138124</v>
      </c>
      <c r="G148" s="8">
        <v>45365.475795396596</v>
      </c>
      <c r="H148" s="8">
        <v>239061.58807677784</v>
      </c>
      <c r="I148" s="8">
        <v>200721.17795004518</v>
      </c>
      <c r="J148" s="8">
        <v>47624.574222149749</v>
      </c>
      <c r="K148" s="8">
        <v>248345.75217219495</v>
      </c>
      <c r="L148" s="8">
        <v>206769.69341208661</v>
      </c>
      <c r="M148" s="8">
        <v>48871.313556239504</v>
      </c>
      <c r="N148" s="8">
        <v>255641.00696832611</v>
      </c>
    </row>
    <row r="149" spans="1:14" x14ac:dyDescent="0.25">
      <c r="A149" s="1" t="s">
        <v>222</v>
      </c>
      <c r="B149" s="1" t="s">
        <v>309</v>
      </c>
      <c r="C149" s="4">
        <v>2040965.3015061149</v>
      </c>
      <c r="D149" s="4">
        <v>507713.44579999999</v>
      </c>
      <c r="E149" s="4">
        <v>2548678.747306115</v>
      </c>
      <c r="F149" s="8">
        <v>1070283.5856842012</v>
      </c>
      <c r="G149" s="8">
        <v>534889.70080528443</v>
      </c>
      <c r="H149" s="8">
        <v>1605173.2864894858</v>
      </c>
      <c r="I149" s="8">
        <v>1109101.1560781903</v>
      </c>
      <c r="J149" s="8">
        <v>561526.00209804636</v>
      </c>
      <c r="K149" s="8">
        <v>1670627.1581762368</v>
      </c>
      <c r="L149" s="8">
        <v>1142522.7190643169</v>
      </c>
      <c r="M149" s="8">
        <v>576225.9036796171</v>
      </c>
      <c r="N149" s="8">
        <v>1718748.6227439339</v>
      </c>
    </row>
    <row r="150" spans="1:14" x14ac:dyDescent="0.25">
      <c r="A150" s="1" t="s">
        <v>223</v>
      </c>
      <c r="B150" s="1" t="s">
        <v>307</v>
      </c>
      <c r="C150" s="4">
        <v>28594.294041008005</v>
      </c>
      <c r="D150" s="4">
        <v>95288.603520000004</v>
      </c>
      <c r="E150" s="4">
        <v>123882.89756100801</v>
      </c>
      <c r="F150" s="8">
        <v>159296.0449194765</v>
      </c>
      <c r="G150" s="8">
        <v>100389.09358930786</v>
      </c>
      <c r="H150" s="8">
        <v>259685.13850878435</v>
      </c>
      <c r="I150" s="8">
        <v>165073.47206108124</v>
      </c>
      <c r="J150" s="8">
        <v>105388.24414189158</v>
      </c>
      <c r="K150" s="8">
        <v>270461.71620297281</v>
      </c>
      <c r="L150" s="8">
        <v>170047.78248677435</v>
      </c>
      <c r="M150" s="8">
        <v>108147.14900284552</v>
      </c>
      <c r="N150" s="8">
        <v>278194.93148961989</v>
      </c>
    </row>
    <row r="151" spans="1:14" x14ac:dyDescent="0.25">
      <c r="A151" s="1" t="s">
        <v>224</v>
      </c>
      <c r="B151" s="1" t="s">
        <v>312</v>
      </c>
      <c r="C151" s="4">
        <v>0</v>
      </c>
      <c r="D151" s="4">
        <v>0</v>
      </c>
      <c r="E151" s="4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 x14ac:dyDescent="0.25">
      <c r="A152" s="1" t="s">
        <v>225</v>
      </c>
      <c r="B152" s="1" t="s">
        <v>304</v>
      </c>
      <c r="C152" s="4">
        <v>0</v>
      </c>
      <c r="D152" s="4">
        <v>0</v>
      </c>
      <c r="E152" s="4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</row>
    <row r="153" spans="1:14" x14ac:dyDescent="0.25">
      <c r="A153" s="1" t="s">
        <v>226</v>
      </c>
      <c r="B153" s="1" t="s">
        <v>304</v>
      </c>
      <c r="C153" s="4">
        <v>8030.8153978360015</v>
      </c>
      <c r="D153" s="4">
        <v>3119063.0847200002</v>
      </c>
      <c r="E153" s="4">
        <v>3127093.900117836</v>
      </c>
      <c r="F153" s="8">
        <v>1262028.1078393264</v>
      </c>
      <c r="G153" s="8">
        <v>3286016.4212312233</v>
      </c>
      <c r="H153" s="8">
        <v>4548044.5290705496</v>
      </c>
      <c r="I153" s="8">
        <v>1307799.9626734154</v>
      </c>
      <c r="J153" s="8">
        <v>3449652.6313080001</v>
      </c>
      <c r="K153" s="8">
        <v>4757452.593981415</v>
      </c>
      <c r="L153" s="8">
        <v>1347209.099149568</v>
      </c>
      <c r="M153" s="8">
        <v>3539959.3205465502</v>
      </c>
      <c r="N153" s="8">
        <v>4887168.4196961187</v>
      </c>
    </row>
    <row r="154" spans="1:14" x14ac:dyDescent="0.25">
      <c r="A154" s="1" t="s">
        <v>227</v>
      </c>
      <c r="B154" s="1" t="s">
        <v>309</v>
      </c>
      <c r="C154" s="4">
        <v>205187.054895576</v>
      </c>
      <c r="D154" s="4">
        <v>118970.90171999998</v>
      </c>
      <c r="E154" s="4">
        <v>324157.956615576</v>
      </c>
      <c r="F154" s="8">
        <v>177822.03059995882</v>
      </c>
      <c r="G154" s="8">
        <v>125339.02844600557</v>
      </c>
      <c r="H154" s="8">
        <v>303161.05904596439</v>
      </c>
      <c r="I154" s="8">
        <v>184271.36728300565</v>
      </c>
      <c r="J154" s="8">
        <v>131580.62950955867</v>
      </c>
      <c r="K154" s="8">
        <v>315851.99679256428</v>
      </c>
      <c r="L154" s="8">
        <v>189824.18550381222</v>
      </c>
      <c r="M154" s="8">
        <v>135025.21141067226</v>
      </c>
      <c r="N154" s="8">
        <v>324849.39691448445</v>
      </c>
    </row>
    <row r="155" spans="1:14" x14ac:dyDescent="0.25">
      <c r="A155" s="1" t="s">
        <v>228</v>
      </c>
      <c r="B155" s="1" t="s">
        <v>306</v>
      </c>
      <c r="C155" s="4">
        <v>511207.70651676017</v>
      </c>
      <c r="D155" s="4">
        <v>447172.27830000001</v>
      </c>
      <c r="E155" s="4">
        <v>958379.98481676017</v>
      </c>
      <c r="F155" s="8">
        <v>444837.3732816113</v>
      </c>
      <c r="G155" s="8">
        <v>471107.96085263812</v>
      </c>
      <c r="H155" s="8">
        <v>915945.33413424948</v>
      </c>
      <c r="I155" s="8">
        <v>460970.95346746227</v>
      </c>
      <c r="J155" s="8">
        <v>494568.07527958916</v>
      </c>
      <c r="K155" s="8">
        <v>955539.02874705149</v>
      </c>
      <c r="L155" s="8">
        <v>474861.81425293384</v>
      </c>
      <c r="M155" s="8">
        <v>507515.11959246732</v>
      </c>
      <c r="N155" s="8">
        <v>982376.93384540116</v>
      </c>
    </row>
    <row r="156" spans="1:14" x14ac:dyDescent="0.25">
      <c r="A156" s="1" t="s">
        <v>229</v>
      </c>
      <c r="B156" s="1" t="s">
        <v>310</v>
      </c>
      <c r="C156" s="4">
        <v>208980.75656485354</v>
      </c>
      <c r="D156" s="4">
        <v>787669.89179999987</v>
      </c>
      <c r="E156" s="4">
        <v>996650.64836485335</v>
      </c>
      <c r="F156" s="8">
        <v>711926.2271056741</v>
      </c>
      <c r="G156" s="8">
        <v>829831.30788346124</v>
      </c>
      <c r="H156" s="8">
        <v>1541757.5349891353</v>
      </c>
      <c r="I156" s="8">
        <v>737746.71693252237</v>
      </c>
      <c r="J156" s="8">
        <v>871155.03631882509</v>
      </c>
      <c r="K156" s="8">
        <v>1608901.7532513475</v>
      </c>
      <c r="L156" s="8">
        <v>759977.91580256494</v>
      </c>
      <c r="M156" s="8">
        <v>893960.55778769602</v>
      </c>
      <c r="N156" s="8">
        <v>1653938.4735902608</v>
      </c>
    </row>
    <row r="157" spans="1:14" x14ac:dyDescent="0.25">
      <c r="A157" s="1" t="s">
        <v>230</v>
      </c>
      <c r="B157" s="1" t="s">
        <v>310</v>
      </c>
      <c r="C157" s="4">
        <v>77987.175624629992</v>
      </c>
      <c r="D157" s="4">
        <v>79676.276020000005</v>
      </c>
      <c r="E157" s="4">
        <v>157663.45164463</v>
      </c>
      <c r="F157" s="8">
        <v>94095.442768700668</v>
      </c>
      <c r="G157" s="8">
        <v>83941.088805446532</v>
      </c>
      <c r="H157" s="8">
        <v>178036.5315741472</v>
      </c>
      <c r="I157" s="8">
        <v>97508.142470240651</v>
      </c>
      <c r="J157" s="8">
        <v>88121.165798699934</v>
      </c>
      <c r="K157" s="8">
        <v>185629.3082689406</v>
      </c>
      <c r="L157" s="8">
        <v>100446.44481297092</v>
      </c>
      <c r="M157" s="8">
        <v>90428.044660327374</v>
      </c>
      <c r="N157" s="8">
        <v>190874.48947329831</v>
      </c>
    </row>
    <row r="158" spans="1:14" x14ac:dyDescent="0.25">
      <c r="A158" s="1" t="s">
        <v>231</v>
      </c>
      <c r="B158" s="1" t="s">
        <v>306</v>
      </c>
      <c r="C158" s="4">
        <v>3169155.4178686575</v>
      </c>
      <c r="D158" s="4">
        <v>2420034.1946</v>
      </c>
      <c r="E158" s="4">
        <v>5589189.612468658</v>
      </c>
      <c r="F158" s="8">
        <v>2233832.9855093085</v>
      </c>
      <c r="G158" s="8">
        <v>2549570.7805187139</v>
      </c>
      <c r="H158" s="8">
        <v>4783403.7660280224</v>
      </c>
      <c r="I158" s="8">
        <v>2314850.7366205612</v>
      </c>
      <c r="J158" s="8">
        <v>2676533.6578649729</v>
      </c>
      <c r="K158" s="8">
        <v>4991384.3944855342</v>
      </c>
      <c r="L158" s="8">
        <v>2384606.2582638836</v>
      </c>
      <c r="M158" s="8">
        <v>2746601.2615082078</v>
      </c>
      <c r="N158" s="8">
        <v>5131207.5197720919</v>
      </c>
    </row>
    <row r="159" spans="1:14" x14ac:dyDescent="0.25">
      <c r="A159" s="1" t="s">
        <v>232</v>
      </c>
      <c r="B159" s="1" t="s">
        <v>304</v>
      </c>
      <c r="C159" s="4">
        <v>178519.04411264</v>
      </c>
      <c r="D159" s="4">
        <v>509812.12479999999</v>
      </c>
      <c r="E159" s="4">
        <v>688331.16891263996</v>
      </c>
      <c r="F159" s="8">
        <v>296401.17703345965</v>
      </c>
      <c r="G159" s="8">
        <v>537100.71528930624</v>
      </c>
      <c r="H159" s="8">
        <v>833501.8923227659</v>
      </c>
      <c r="I159" s="8">
        <v>307151.20039946534</v>
      </c>
      <c r="J159" s="8">
        <v>563847.12011905969</v>
      </c>
      <c r="K159" s="8">
        <v>870998.32051852508</v>
      </c>
      <c r="L159" s="8">
        <v>316406.86940148327</v>
      </c>
      <c r="M159" s="8">
        <v>578607.78506036894</v>
      </c>
      <c r="N159" s="8">
        <v>895014.65446185227</v>
      </c>
    </row>
    <row r="160" spans="1:14" x14ac:dyDescent="0.25">
      <c r="A160" s="1" t="s">
        <v>233</v>
      </c>
      <c r="B160" s="1" t="s">
        <v>304</v>
      </c>
      <c r="C160" s="4">
        <v>0.20023849999999999</v>
      </c>
      <c r="D160" s="4">
        <v>2.222</v>
      </c>
      <c r="E160" s="4">
        <v>2.4222384999999997</v>
      </c>
      <c r="F160" s="8">
        <v>0.95966949645963506</v>
      </c>
      <c r="G160" s="8">
        <v>2.3409364574077665</v>
      </c>
      <c r="H160" s="8">
        <v>3.3006059538674015</v>
      </c>
      <c r="I160" s="8">
        <v>0.99447526077486736</v>
      </c>
      <c r="J160" s="8">
        <v>2.4575098157895963</v>
      </c>
      <c r="K160" s="8">
        <v>3.4519850765644637</v>
      </c>
      <c r="L160" s="8">
        <v>1.0244426964627522</v>
      </c>
      <c r="M160" s="8">
        <v>2.5218437064605097</v>
      </c>
      <c r="N160" s="8">
        <v>3.5462864029232621</v>
      </c>
    </row>
    <row r="161" spans="1:14" x14ac:dyDescent="0.25">
      <c r="A161" s="1" t="s">
        <v>234</v>
      </c>
      <c r="B161" s="1" t="s">
        <v>312</v>
      </c>
      <c r="C161" s="4">
        <v>1310.4397473090003</v>
      </c>
      <c r="D161" s="4">
        <v>328463.61702000001</v>
      </c>
      <c r="E161" s="4">
        <v>329774.05676730903</v>
      </c>
      <c r="F161" s="8">
        <v>137979.18982032419</v>
      </c>
      <c r="G161" s="8">
        <v>346045.2097273359</v>
      </c>
      <c r="H161" s="8">
        <v>484024.39954766008</v>
      </c>
      <c r="I161" s="8">
        <v>142983.48679861717</v>
      </c>
      <c r="J161" s="8">
        <v>363277.48107849003</v>
      </c>
      <c r="K161" s="8">
        <v>506260.96787710721</v>
      </c>
      <c r="L161" s="8">
        <v>147292.1394258615</v>
      </c>
      <c r="M161" s="8">
        <v>372787.53617603163</v>
      </c>
      <c r="N161" s="8">
        <v>520079.6756018931</v>
      </c>
    </row>
    <row r="162" spans="1:14" x14ac:dyDescent="0.25">
      <c r="A162" s="1" t="s">
        <v>235</v>
      </c>
      <c r="B162" s="1" t="s">
        <v>298</v>
      </c>
      <c r="C162" s="4">
        <v>0</v>
      </c>
      <c r="D162" s="4">
        <v>0</v>
      </c>
      <c r="E162" s="4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x14ac:dyDescent="0.25">
      <c r="A163" s="1" t="s">
        <v>236</v>
      </c>
      <c r="B163" s="1" t="s">
        <v>313</v>
      </c>
      <c r="C163" s="4">
        <v>2185.7311243595004</v>
      </c>
      <c r="D163" s="4">
        <v>738203.72779999999</v>
      </c>
      <c r="E163" s="4">
        <v>740389.45892435953</v>
      </c>
      <c r="F163" s="8">
        <v>305885.32912595919</v>
      </c>
      <c r="G163" s="8">
        <v>777717.38046864956</v>
      </c>
      <c r="H163" s="8">
        <v>1083602.7095946088</v>
      </c>
      <c r="I163" s="8">
        <v>316979.32837499469</v>
      </c>
      <c r="J163" s="8">
        <v>816445.95279971708</v>
      </c>
      <c r="K163" s="8">
        <v>1133425.2811747119</v>
      </c>
      <c r="L163" s="8">
        <v>326531.15737681941</v>
      </c>
      <c r="M163" s="8">
        <v>837819.27319447207</v>
      </c>
      <c r="N163" s="8">
        <v>1164350.4305712916</v>
      </c>
    </row>
    <row r="164" spans="1:14" x14ac:dyDescent="0.25">
      <c r="A164" s="1" t="s">
        <v>237</v>
      </c>
      <c r="B164" s="1" t="s">
        <v>313</v>
      </c>
      <c r="C164" s="4">
        <v>14077.5826510435</v>
      </c>
      <c r="D164" s="4">
        <v>152758.50039999999</v>
      </c>
      <c r="E164" s="4">
        <v>166836.0830510435</v>
      </c>
      <c r="F164" s="8">
        <v>2143203.5408398365</v>
      </c>
      <c r="G164" s="8">
        <v>160935.16776116061</v>
      </c>
      <c r="H164" s="8">
        <v>2304138.708600997</v>
      </c>
      <c r="I164" s="8">
        <v>2220934.2987697679</v>
      </c>
      <c r="J164" s="8">
        <v>168949.37631786632</v>
      </c>
      <c r="K164" s="8">
        <v>2389883.675087634</v>
      </c>
      <c r="L164" s="8">
        <v>2287859.7502018558</v>
      </c>
      <c r="M164" s="8">
        <v>173372.21550048838</v>
      </c>
      <c r="N164" s="8">
        <v>2461231.9657023442</v>
      </c>
    </row>
    <row r="165" spans="1:14" x14ac:dyDescent="0.25">
      <c r="A165" s="1" t="s">
        <v>238</v>
      </c>
      <c r="B165" s="1" t="s">
        <v>308</v>
      </c>
      <c r="C165" s="4">
        <v>6259762.5765499389</v>
      </c>
      <c r="D165" s="4">
        <v>1810114.5704399997</v>
      </c>
      <c r="E165" s="4">
        <v>8069877.1469899388</v>
      </c>
      <c r="F165" s="8">
        <v>4129018.6183778178</v>
      </c>
      <c r="G165" s="8">
        <v>1907004.1359261903</v>
      </c>
      <c r="H165" s="8">
        <v>6036022.7543040086</v>
      </c>
      <c r="I165" s="8">
        <v>4278771.892202449</v>
      </c>
      <c r="J165" s="8">
        <v>2001968.6429163225</v>
      </c>
      <c r="K165" s="8">
        <v>6280740.5351187717</v>
      </c>
      <c r="L165" s="8">
        <v>4407708.0523667522</v>
      </c>
      <c r="M165" s="8">
        <v>2054377.1545619185</v>
      </c>
      <c r="N165" s="8">
        <v>6462085.2069286704</v>
      </c>
    </row>
    <row r="166" spans="1:14" x14ac:dyDescent="0.25">
      <c r="A166" s="1" t="s">
        <v>239</v>
      </c>
      <c r="B166" s="1" t="s">
        <v>312</v>
      </c>
      <c r="C166" s="4">
        <v>16106.6899994</v>
      </c>
      <c r="D166" s="4">
        <v>22182.225999999995</v>
      </c>
      <c r="E166" s="4">
        <v>38288.915999399993</v>
      </c>
      <c r="F166" s="8">
        <v>12414.291827945039</v>
      </c>
      <c r="G166" s="8">
        <v>23369.568654301736</v>
      </c>
      <c r="H166" s="8">
        <v>35783.860482246775</v>
      </c>
      <c r="I166" s="8">
        <v>12864.539457048613</v>
      </c>
      <c r="J166" s="8">
        <v>24533.320491027538</v>
      </c>
      <c r="K166" s="8">
        <v>37397.859948076148</v>
      </c>
      <c r="L166" s="8">
        <v>13252.198430619235</v>
      </c>
      <c r="M166" s="8">
        <v>25175.565721595263</v>
      </c>
      <c r="N166" s="8">
        <v>38427.764152214499</v>
      </c>
    </row>
    <row r="167" spans="1:14" x14ac:dyDescent="0.25">
      <c r="A167" s="1" t="s">
        <v>240</v>
      </c>
      <c r="B167" s="1" t="s">
        <v>309</v>
      </c>
      <c r="C167" s="4">
        <v>5003150.0407387437</v>
      </c>
      <c r="D167" s="4">
        <v>1242743.3799000001</v>
      </c>
      <c r="E167" s="4">
        <v>6245893.4206387438</v>
      </c>
      <c r="F167" s="8">
        <v>2550373.9166419222</v>
      </c>
      <c r="G167" s="8">
        <v>1309263.4046849955</v>
      </c>
      <c r="H167" s="8">
        <v>3859637.321326918</v>
      </c>
      <c r="I167" s="8">
        <v>2642872.1296056896</v>
      </c>
      <c r="J167" s="8">
        <v>1374461.7707523806</v>
      </c>
      <c r="K167" s="8">
        <v>4017333.9003580702</v>
      </c>
      <c r="L167" s="8">
        <v>2722512.2209173143</v>
      </c>
      <c r="M167" s="8">
        <v>1410443.1014159662</v>
      </c>
      <c r="N167" s="8">
        <v>4132955.3223332805</v>
      </c>
    </row>
    <row r="168" spans="1:14" x14ac:dyDescent="0.25">
      <c r="A168" s="1" t="s">
        <v>241</v>
      </c>
      <c r="B168" s="1" t="s">
        <v>304</v>
      </c>
      <c r="C168" s="4">
        <v>401617.88888952503</v>
      </c>
      <c r="D168" s="4">
        <v>567211.29541999998</v>
      </c>
      <c r="E168" s="4">
        <v>968829.18430952495</v>
      </c>
      <c r="F168" s="8">
        <v>367273.1184793521</v>
      </c>
      <c r="G168" s="8">
        <v>597572.27745371964</v>
      </c>
      <c r="H168" s="8">
        <v>964845.39593307173</v>
      </c>
      <c r="I168" s="8">
        <v>380593.56020254118</v>
      </c>
      <c r="J168" s="8">
        <v>627330.02975759795</v>
      </c>
      <c r="K168" s="8">
        <v>1007923.5899601391</v>
      </c>
      <c r="L168" s="8">
        <v>392062.33523240557</v>
      </c>
      <c r="M168" s="8">
        <v>643752.58127283526</v>
      </c>
      <c r="N168" s="8">
        <v>1035814.9165052408</v>
      </c>
    </row>
    <row r="169" spans="1:14" x14ac:dyDescent="0.25">
      <c r="A169" s="1" t="s">
        <v>242</v>
      </c>
      <c r="B169" s="1" t="s">
        <v>312</v>
      </c>
      <c r="C169" s="4">
        <v>0</v>
      </c>
      <c r="D169" s="4">
        <v>0</v>
      </c>
      <c r="E169" s="4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</row>
    <row r="170" spans="1:14" x14ac:dyDescent="0.25">
      <c r="A170" s="1" t="s">
        <v>243</v>
      </c>
      <c r="B170" s="1" t="s">
        <v>304</v>
      </c>
      <c r="C170" s="4">
        <v>135026.21028388801</v>
      </c>
      <c r="D170" s="4">
        <v>400323.69696000003</v>
      </c>
      <c r="E170" s="4">
        <v>535349.90724388801</v>
      </c>
      <c r="F170" s="8">
        <v>233645.91855351196</v>
      </c>
      <c r="G170" s="8">
        <v>421751.72681274655</v>
      </c>
      <c r="H170" s="8">
        <v>655397.64536625845</v>
      </c>
      <c r="I170" s="8">
        <v>242119.90340391148</v>
      </c>
      <c r="J170" s="8">
        <v>442754.0120487758</v>
      </c>
      <c r="K170" s="8">
        <v>684873.9154526873</v>
      </c>
      <c r="L170" s="8">
        <v>249415.92465270573</v>
      </c>
      <c r="M170" s="8">
        <v>454344.64254076517</v>
      </c>
      <c r="N170" s="8">
        <v>703760.5671934709</v>
      </c>
    </row>
    <row r="171" spans="1:14" x14ac:dyDescent="0.25">
      <c r="A171" s="1" t="s">
        <v>244</v>
      </c>
      <c r="B171" s="1" t="s">
        <v>312</v>
      </c>
      <c r="C171" s="4">
        <v>841975.04507001606</v>
      </c>
      <c r="D171" s="4">
        <v>775890.66983999999</v>
      </c>
      <c r="E171" s="4">
        <v>1617865.7149100159</v>
      </c>
      <c r="F171" s="8">
        <v>430177.12492117961</v>
      </c>
      <c r="G171" s="8">
        <v>817421.5823541804</v>
      </c>
      <c r="H171" s="8">
        <v>1247598.7072753599</v>
      </c>
      <c r="I171" s="8">
        <v>445779.00002406351</v>
      </c>
      <c r="J171" s="8">
        <v>858127.33443355758</v>
      </c>
      <c r="K171" s="8">
        <v>1303906.334457621</v>
      </c>
      <c r="L171" s="8">
        <v>459212.06773438741</v>
      </c>
      <c r="M171" s="8">
        <v>880591.81036788167</v>
      </c>
      <c r="N171" s="8">
        <v>1339803.878102269</v>
      </c>
    </row>
    <row r="172" spans="1:14" x14ac:dyDescent="0.25">
      <c r="A172" s="1" t="s">
        <v>245</v>
      </c>
      <c r="B172" s="1" t="s">
        <v>316</v>
      </c>
      <c r="C172" s="4">
        <v>2068927.6025234468</v>
      </c>
      <c r="D172" s="4">
        <v>1367.6409999999998</v>
      </c>
      <c r="E172" s="4">
        <v>2070295.2435234468</v>
      </c>
      <c r="F172" s="8">
        <v>2262842.5152910296</v>
      </c>
      <c r="G172" s="8">
        <v>1440.8463895344803</v>
      </c>
      <c r="H172" s="8">
        <v>2264283.361680564</v>
      </c>
      <c r="I172" s="8">
        <v>2344912.3982666419</v>
      </c>
      <c r="J172" s="8">
        <v>1512.5972916184965</v>
      </c>
      <c r="K172" s="8">
        <v>2346424.9955582605</v>
      </c>
      <c r="L172" s="8">
        <v>2415573.7955486886</v>
      </c>
      <c r="M172" s="8">
        <v>1552.1948013264437</v>
      </c>
      <c r="N172" s="8">
        <v>2417125.990350015</v>
      </c>
    </row>
    <row r="173" spans="1:14" x14ac:dyDescent="0.25">
      <c r="A173" s="1" t="s">
        <v>246</v>
      </c>
      <c r="B173" s="1" t="s">
        <v>312</v>
      </c>
      <c r="C173" s="4">
        <v>13383.24644855</v>
      </c>
      <c r="D173" s="4">
        <v>12198.291160000001</v>
      </c>
      <c r="E173" s="4">
        <v>25581.537608550003</v>
      </c>
      <c r="F173" s="8">
        <v>6826.6459750194799</v>
      </c>
      <c r="G173" s="8">
        <v>12851.22614514801</v>
      </c>
      <c r="H173" s="8">
        <v>19677.872120167489</v>
      </c>
      <c r="I173" s="8">
        <v>7074.2381218435949</v>
      </c>
      <c r="J173" s="8">
        <v>13491.18823652541</v>
      </c>
      <c r="K173" s="8">
        <v>20565.426358369004</v>
      </c>
      <c r="L173" s="8">
        <v>7287.412631375335</v>
      </c>
      <c r="M173" s="8">
        <v>13844.367142852778</v>
      </c>
      <c r="N173" s="8">
        <v>21131.779774228111</v>
      </c>
    </row>
    <row r="174" spans="1:14" x14ac:dyDescent="0.25">
      <c r="A174" s="1" t="s">
        <v>247</v>
      </c>
      <c r="B174" s="1" t="s">
        <v>306</v>
      </c>
      <c r="C174" s="4">
        <v>177110.04849174034</v>
      </c>
      <c r="D174" s="4">
        <v>959.904</v>
      </c>
      <c r="E174" s="4">
        <v>178069.95249174035</v>
      </c>
      <c r="F174" s="8">
        <v>68895.516804404397</v>
      </c>
      <c r="G174" s="8">
        <v>1011.2845496001552</v>
      </c>
      <c r="H174" s="8">
        <v>69906.80135400455</v>
      </c>
      <c r="I174" s="8">
        <v>71394.253222636573</v>
      </c>
      <c r="J174" s="8">
        <v>1061.6442404211055</v>
      </c>
      <c r="K174" s="8">
        <v>72455.897463057685</v>
      </c>
      <c r="L174" s="8">
        <v>73545.641775295895</v>
      </c>
      <c r="M174" s="8">
        <v>1089.4364811909402</v>
      </c>
      <c r="N174" s="8">
        <v>74635.078256486842</v>
      </c>
    </row>
    <row r="175" spans="1:14" x14ac:dyDescent="0.25">
      <c r="A175" s="1" t="s">
        <v>248</v>
      </c>
      <c r="B175" s="1" t="s">
        <v>305</v>
      </c>
      <c r="C175" s="4">
        <v>29649.319608490001</v>
      </c>
      <c r="D175" s="4">
        <v>60992.277940000007</v>
      </c>
      <c r="E175" s="4">
        <v>90641.597548490012</v>
      </c>
      <c r="F175" s="8">
        <v>68983.219305139908</v>
      </c>
      <c r="G175" s="8">
        <v>64256.996872229298</v>
      </c>
      <c r="H175" s="8">
        <v>133240.21617736921</v>
      </c>
      <c r="I175" s="8">
        <v>71485.136560714251</v>
      </c>
      <c r="J175" s="8">
        <v>67456.850461258902</v>
      </c>
      <c r="K175" s="8">
        <v>138941.98702197315</v>
      </c>
      <c r="L175" s="8">
        <v>73639.263784405775</v>
      </c>
      <c r="M175" s="8">
        <v>69222.768796435281</v>
      </c>
      <c r="N175" s="8">
        <v>142862.03258084104</v>
      </c>
    </row>
    <row r="176" spans="1:14" x14ac:dyDescent="0.25">
      <c r="A176" s="1" t="s">
        <v>249</v>
      </c>
      <c r="B176" s="1" t="s">
        <v>303</v>
      </c>
      <c r="C176" s="4">
        <v>3799.0671857025004</v>
      </c>
      <c r="D176" s="4">
        <v>151745.26839999997</v>
      </c>
      <c r="E176" s="4">
        <v>155544.33558570247</v>
      </c>
      <c r="F176" s="8">
        <v>551838.26209722483</v>
      </c>
      <c r="G176" s="8">
        <v>159867.70073658269</v>
      </c>
      <c r="H176" s="8">
        <v>711705.96283380757</v>
      </c>
      <c r="I176" s="8">
        <v>571852.60303599737</v>
      </c>
      <c r="J176" s="8">
        <v>167828.75184186627</v>
      </c>
      <c r="K176" s="8">
        <v>739681.35487786366</v>
      </c>
      <c r="L176" s="8">
        <v>589084.76232679572</v>
      </c>
      <c r="M176" s="8">
        <v>172222.25477034241</v>
      </c>
      <c r="N176" s="8">
        <v>761307.0170971381</v>
      </c>
    </row>
    <row r="177" spans="1:14" x14ac:dyDescent="0.25">
      <c r="A177" s="1" t="s">
        <v>250</v>
      </c>
      <c r="B177" s="1" t="s">
        <v>304</v>
      </c>
      <c r="C177" s="4">
        <v>0</v>
      </c>
      <c r="D177" s="4">
        <v>0</v>
      </c>
      <c r="E177" s="4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</row>
    <row r="178" spans="1:14" x14ac:dyDescent="0.25">
      <c r="A178" s="1" t="s">
        <v>75</v>
      </c>
      <c r="B178" s="1" t="s">
        <v>303</v>
      </c>
      <c r="C178" s="4">
        <v>375.03764401150011</v>
      </c>
      <c r="D178" s="4">
        <v>31457.542820000002</v>
      </c>
      <c r="E178" s="4">
        <v>31832.580464011502</v>
      </c>
      <c r="F178" s="8">
        <v>69628.134252900083</v>
      </c>
      <c r="G178" s="8">
        <v>33141.363117823552</v>
      </c>
      <c r="H178" s="8">
        <v>102769.49737072363</v>
      </c>
      <c r="I178" s="8">
        <v>72153.441600331964</v>
      </c>
      <c r="J178" s="8">
        <v>34791.728290176208</v>
      </c>
      <c r="K178" s="8">
        <v>106945.16989050817</v>
      </c>
      <c r="L178" s="8">
        <v>74327.707473102637</v>
      </c>
      <c r="M178" s="8">
        <v>35702.523123910432</v>
      </c>
      <c r="N178" s="8">
        <v>110030.23059701307</v>
      </c>
    </row>
    <row r="179" spans="1:14" x14ac:dyDescent="0.25">
      <c r="A179" s="1" t="s">
        <v>251</v>
      </c>
      <c r="B179" s="1" t="s">
        <v>304</v>
      </c>
      <c r="C179" s="4">
        <v>1746.00134093</v>
      </c>
      <c r="D179" s="4">
        <v>678123.9585999999</v>
      </c>
      <c r="E179" s="4">
        <v>679869.9599409299</v>
      </c>
      <c r="F179" s="8">
        <v>581204.08775776078</v>
      </c>
      <c r="G179" s="8">
        <v>714421.73597138387</v>
      </c>
      <c r="H179" s="8">
        <v>1295625.8237291446</v>
      </c>
      <c r="I179" s="8">
        <v>602283.48287469917</v>
      </c>
      <c r="J179" s="8">
        <v>749998.32789450837</v>
      </c>
      <c r="K179" s="8">
        <v>1352281.8107692075</v>
      </c>
      <c r="L179" s="8">
        <v>620432.64379486104</v>
      </c>
      <c r="M179" s="8">
        <v>769632.14995296893</v>
      </c>
      <c r="N179" s="8">
        <v>1390064.79374783</v>
      </c>
    </row>
    <row r="180" spans="1:14" x14ac:dyDescent="0.25">
      <c r="A180" s="1" t="s">
        <v>252</v>
      </c>
      <c r="B180" s="1" t="s">
        <v>312</v>
      </c>
      <c r="C180" s="4">
        <v>0</v>
      </c>
      <c r="D180" s="4">
        <v>0</v>
      </c>
      <c r="E180" s="4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  <row r="181" spans="1:14" x14ac:dyDescent="0.25">
      <c r="A181" s="1" t="s">
        <v>253</v>
      </c>
      <c r="B181" s="1" t="s">
        <v>304</v>
      </c>
      <c r="C181" s="4">
        <v>509030.92625685298</v>
      </c>
      <c r="D181" s="4">
        <v>1689751.4301800001</v>
      </c>
      <c r="E181" s="4">
        <v>2198782.3564368533</v>
      </c>
      <c r="F181" s="8">
        <v>797110.76577016432</v>
      </c>
      <c r="G181" s="8">
        <v>1780198.3469240668</v>
      </c>
      <c r="H181" s="8">
        <v>2577309.1126942309</v>
      </c>
      <c r="I181" s="8">
        <v>826020.77025491931</v>
      </c>
      <c r="J181" s="8">
        <v>1868848.2114814848</v>
      </c>
      <c r="K181" s="8">
        <v>2694868.9817364039</v>
      </c>
      <c r="L181" s="8">
        <v>850912.01218504435</v>
      </c>
      <c r="M181" s="8">
        <v>1917771.8315400893</v>
      </c>
      <c r="N181" s="8">
        <v>2768683.8437251337</v>
      </c>
    </row>
    <row r="182" spans="1:14" x14ac:dyDescent="0.25">
      <c r="A182" s="1" t="s">
        <v>254</v>
      </c>
      <c r="B182" s="1" t="s">
        <v>304</v>
      </c>
      <c r="C182" s="4">
        <v>2487.7464183880006</v>
      </c>
      <c r="D182" s="4">
        <v>966207.99176000012</v>
      </c>
      <c r="E182" s="4">
        <v>968695.7381783881</v>
      </c>
      <c r="F182" s="8">
        <v>403767.54154571495</v>
      </c>
      <c r="G182" s="8">
        <v>1017925.9736047378</v>
      </c>
      <c r="H182" s="8">
        <v>1421693.5151504527</v>
      </c>
      <c r="I182" s="8">
        <v>418411.58091658814</v>
      </c>
      <c r="J182" s="8">
        <v>1068616.3923692859</v>
      </c>
      <c r="K182" s="8">
        <v>1487027.9732858741</v>
      </c>
      <c r="L182" s="8">
        <v>431019.96107117773</v>
      </c>
      <c r="M182" s="8">
        <v>1096591.153533665</v>
      </c>
      <c r="N182" s="8">
        <v>1527611.1146048428</v>
      </c>
    </row>
    <row r="183" spans="1:14" x14ac:dyDescent="0.25">
      <c r="A183" s="1" t="s">
        <v>255</v>
      </c>
      <c r="B183" s="1" t="s">
        <v>304</v>
      </c>
      <c r="C183" s="4">
        <v>385568.60417044198</v>
      </c>
      <c r="D183" s="4">
        <v>1160850.9699599999</v>
      </c>
      <c r="E183" s="4">
        <v>1546419.574130442</v>
      </c>
      <c r="F183" s="8">
        <v>694845.83518485946</v>
      </c>
      <c r="G183" s="8">
        <v>1222987.5594943888</v>
      </c>
      <c r="H183" s="8">
        <v>1917833.3946792483</v>
      </c>
      <c r="I183" s="8">
        <v>720046.84497425659</v>
      </c>
      <c r="J183" s="8">
        <v>1283889.5829638045</v>
      </c>
      <c r="K183" s="8">
        <v>2003936.4279380611</v>
      </c>
      <c r="L183" s="8">
        <v>741744.67735896318</v>
      </c>
      <c r="M183" s="8">
        <v>1317499.8707165634</v>
      </c>
      <c r="N183" s="8">
        <v>2059244.5480755265</v>
      </c>
    </row>
    <row r="184" spans="1:14" x14ac:dyDescent="0.25">
      <c r="A184" s="1" t="s">
        <v>256</v>
      </c>
      <c r="B184" s="1" t="s">
        <v>304</v>
      </c>
      <c r="C184" s="4">
        <v>592135.86096665007</v>
      </c>
      <c r="D184" s="4">
        <v>3285396.8718999992</v>
      </c>
      <c r="E184" s="4">
        <v>3877532.7328666495</v>
      </c>
      <c r="F184" s="8">
        <v>1510181.054140029</v>
      </c>
      <c r="G184" s="8">
        <v>3461253.5168695515</v>
      </c>
      <c r="H184" s="8">
        <v>4971434.57100958</v>
      </c>
      <c r="I184" s="8">
        <v>1564953.0418270817</v>
      </c>
      <c r="J184" s="8">
        <v>3633616.1392703354</v>
      </c>
      <c r="K184" s="8">
        <v>5198569.1810974171</v>
      </c>
      <c r="L184" s="8">
        <v>1612111.208033219</v>
      </c>
      <c r="M184" s="8">
        <v>3728738.7149532218</v>
      </c>
      <c r="N184" s="8">
        <v>5340849.9229864404</v>
      </c>
    </row>
    <row r="185" spans="1:14" x14ac:dyDescent="0.25">
      <c r="A185" s="1" t="s">
        <v>257</v>
      </c>
      <c r="B185" s="1" t="s">
        <v>303</v>
      </c>
      <c r="C185" s="4">
        <v>788.82122514749994</v>
      </c>
      <c r="D185" s="4">
        <v>0</v>
      </c>
      <c r="E185" s="4">
        <v>788.82122514749994</v>
      </c>
      <c r="F185" s="8">
        <v>32727.496962134082</v>
      </c>
      <c r="G185" s="8">
        <v>0</v>
      </c>
      <c r="H185" s="8">
        <v>32727.496962134082</v>
      </c>
      <c r="I185" s="8">
        <v>33914.473885016232</v>
      </c>
      <c r="J185" s="8">
        <v>0</v>
      </c>
      <c r="K185" s="8">
        <v>33914.473885016232</v>
      </c>
      <c r="L185" s="8">
        <v>34936.449850758989</v>
      </c>
      <c r="M185" s="8">
        <v>0</v>
      </c>
      <c r="N185" s="8">
        <v>34936.449850758989</v>
      </c>
    </row>
    <row r="186" spans="1:14" x14ac:dyDescent="0.25">
      <c r="A186" s="1" t="s">
        <v>258</v>
      </c>
      <c r="B186" s="1" t="s">
        <v>306</v>
      </c>
      <c r="C186" s="4">
        <v>227521.58260736003</v>
      </c>
      <c r="D186" s="4">
        <v>91460.808560000005</v>
      </c>
      <c r="E186" s="4">
        <v>318982.39116736001</v>
      </c>
      <c r="F186" s="8">
        <v>140780.61770111564</v>
      </c>
      <c r="G186" s="8">
        <v>96356.409172860644</v>
      </c>
      <c r="H186" s="8">
        <v>237137.02687397628</v>
      </c>
      <c r="I186" s="8">
        <v>145886.51824076456</v>
      </c>
      <c r="J186" s="8">
        <v>101154.74113242715</v>
      </c>
      <c r="K186" s="8">
        <v>247041.25937319171</v>
      </c>
      <c r="L186" s="8">
        <v>150282.65057864002</v>
      </c>
      <c r="M186" s="8">
        <v>103802.81928660013</v>
      </c>
      <c r="N186" s="8">
        <v>254085.46986524016</v>
      </c>
    </row>
    <row r="187" spans="1:14" x14ac:dyDescent="0.25">
      <c r="A187" s="1" t="s">
        <v>259</v>
      </c>
      <c r="B187" s="1" t="s">
        <v>298</v>
      </c>
      <c r="C187" s="4">
        <v>794352.99932188203</v>
      </c>
      <c r="D187" s="4">
        <v>0</v>
      </c>
      <c r="E187" s="4">
        <v>794352.99932188203</v>
      </c>
      <c r="F187" s="8">
        <v>102404.93354262566</v>
      </c>
      <c r="G187" s="8">
        <v>0</v>
      </c>
      <c r="H187" s="8">
        <v>102404.93354262566</v>
      </c>
      <c r="I187" s="8">
        <v>106119.00593395499</v>
      </c>
      <c r="J187" s="8">
        <v>0</v>
      </c>
      <c r="K187" s="8">
        <v>106119.00593395499</v>
      </c>
      <c r="L187" s="8">
        <v>109316.78732784325</v>
      </c>
      <c r="M187" s="8">
        <v>0</v>
      </c>
      <c r="N187" s="8">
        <v>109316.78732784325</v>
      </c>
    </row>
    <row r="188" spans="1:14" x14ac:dyDescent="0.25">
      <c r="A188" s="1" t="s">
        <v>260</v>
      </c>
      <c r="B188" s="1" t="s">
        <v>305</v>
      </c>
      <c r="C188" s="4">
        <v>21952.764860254498</v>
      </c>
      <c r="D188" s="4">
        <v>30340.676739999995</v>
      </c>
      <c r="E188" s="4">
        <v>52293.441600254489</v>
      </c>
      <c r="F188" s="8">
        <v>34464.665479165807</v>
      </c>
      <c r="G188" s="8">
        <v>31964.714816872111</v>
      </c>
      <c r="H188" s="8">
        <v>66429.380296037911</v>
      </c>
      <c r="I188" s="8">
        <v>35714.646882447414</v>
      </c>
      <c r="J188" s="8">
        <v>33556.485556367727</v>
      </c>
      <c r="K188" s="8">
        <v>69271.132438815141</v>
      </c>
      <c r="L188" s="8">
        <v>36790.869113185807</v>
      </c>
      <c r="M188" s="8">
        <v>34434.94360329512</v>
      </c>
      <c r="N188" s="8">
        <v>71225.812716480927</v>
      </c>
    </row>
    <row r="189" spans="1:14" x14ac:dyDescent="0.25">
      <c r="A189" s="1" t="s">
        <v>261</v>
      </c>
      <c r="B189" s="1" t="s">
        <v>304</v>
      </c>
      <c r="C189" s="4">
        <v>148715.83983718001</v>
      </c>
      <c r="D189" s="4">
        <v>1050168.6615199998</v>
      </c>
      <c r="E189" s="4">
        <v>1198884.5013571798</v>
      </c>
      <c r="F189" s="8">
        <v>435881.07595585432</v>
      </c>
      <c r="G189" s="8">
        <v>1106380.7858592642</v>
      </c>
      <c r="H189" s="8">
        <v>1542261.8618151185</v>
      </c>
      <c r="I189" s="8">
        <v>451689.82475443347</v>
      </c>
      <c r="J189" s="8">
        <v>1161476.0548694967</v>
      </c>
      <c r="K189" s="8">
        <v>1613165.8796239302</v>
      </c>
      <c r="L189" s="8">
        <v>465301.00877086993</v>
      </c>
      <c r="M189" s="8">
        <v>1191881.7415734783</v>
      </c>
      <c r="N189" s="8">
        <v>1657182.7503443481</v>
      </c>
    </row>
    <row r="190" spans="1:14" x14ac:dyDescent="0.25">
      <c r="A190" s="1" t="s">
        <v>262</v>
      </c>
      <c r="B190" s="1" t="s">
        <v>316</v>
      </c>
      <c r="C190" s="4">
        <v>10514037.015938379</v>
      </c>
      <c r="D190" s="4">
        <v>3114623.3954000003</v>
      </c>
      <c r="E190" s="4">
        <v>13628660.41133838</v>
      </c>
      <c r="F190" s="8">
        <v>9838604.0606979802</v>
      </c>
      <c r="G190" s="8">
        <v>3281339.089733135</v>
      </c>
      <c r="H190" s="8">
        <v>13119943.150431115</v>
      </c>
      <c r="I190" s="8">
        <v>10195435.381679686</v>
      </c>
      <c r="J190" s="8">
        <v>3444742.3792454642</v>
      </c>
      <c r="K190" s="8">
        <v>13640177.76092515</v>
      </c>
      <c r="L190" s="8">
        <v>10502663.792643283</v>
      </c>
      <c r="M190" s="8">
        <v>3534920.5255104201</v>
      </c>
      <c r="N190" s="8">
        <v>14037584.318153702</v>
      </c>
    </row>
    <row r="191" spans="1:14" x14ac:dyDescent="0.25">
      <c r="A191" s="1" t="s">
        <v>263</v>
      </c>
      <c r="B191" s="1" t="s">
        <v>312</v>
      </c>
      <c r="C191" s="4">
        <v>1638.828443439</v>
      </c>
      <c r="D191" s="4">
        <v>410774.71841999993</v>
      </c>
      <c r="E191" s="4">
        <v>412413.54686343891</v>
      </c>
      <c r="F191" s="8">
        <v>207858.49164427328</v>
      </c>
      <c r="G191" s="8">
        <v>432762.15757461189</v>
      </c>
      <c r="H191" s="8">
        <v>640620.64921888523</v>
      </c>
      <c r="I191" s="8">
        <v>215397.2054387411</v>
      </c>
      <c r="J191" s="8">
        <v>454312.73744165496</v>
      </c>
      <c r="K191" s="8">
        <v>669709.94288039603</v>
      </c>
      <c r="L191" s="8">
        <v>221887.96710565893</v>
      </c>
      <c r="M191" s="8">
        <v>466205.95788504265</v>
      </c>
      <c r="N191" s="8">
        <v>688093.92499070161</v>
      </c>
    </row>
    <row r="192" spans="1:14" x14ac:dyDescent="0.25">
      <c r="A192" s="1" t="s">
        <v>264</v>
      </c>
      <c r="B192" s="1" t="s">
        <v>312</v>
      </c>
      <c r="C192" s="4">
        <v>986.93468912940023</v>
      </c>
      <c r="D192" s="4">
        <v>247376.60653200001</v>
      </c>
      <c r="E192" s="4">
        <v>248363.54122112942</v>
      </c>
      <c r="F192" s="8">
        <v>125020.02950152374</v>
      </c>
      <c r="G192" s="8">
        <v>260617.87441069982</v>
      </c>
      <c r="H192" s="8">
        <v>385637.90391222353</v>
      </c>
      <c r="I192" s="8">
        <v>129554.31729285866</v>
      </c>
      <c r="J192" s="8">
        <v>273596.05704280408</v>
      </c>
      <c r="K192" s="8">
        <v>403150.37433566275</v>
      </c>
      <c r="L192" s="8">
        <v>133458.29643109936</v>
      </c>
      <c r="M192" s="8">
        <v>280758.38807753468</v>
      </c>
      <c r="N192" s="8">
        <v>414216.68450863403</v>
      </c>
    </row>
    <row r="193" spans="1:14" x14ac:dyDescent="0.25">
      <c r="A193" s="1" t="s">
        <v>265</v>
      </c>
      <c r="B193" s="1" t="s">
        <v>312</v>
      </c>
      <c r="C193" s="4">
        <v>0</v>
      </c>
      <c r="D193" s="4">
        <v>0</v>
      </c>
      <c r="E193" s="4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 x14ac:dyDescent="0.25">
      <c r="A194" s="1" t="s">
        <v>266</v>
      </c>
      <c r="B194" s="1" t="s">
        <v>305</v>
      </c>
      <c r="C194" s="4">
        <v>33910.974127875801</v>
      </c>
      <c r="D194" s="4">
        <v>3238700.3198000002</v>
      </c>
      <c r="E194" s="4">
        <v>3272611.2939278758</v>
      </c>
      <c r="F194" s="8">
        <v>2969249.3208566904</v>
      </c>
      <c r="G194" s="8">
        <v>3412057.4497020761</v>
      </c>
      <c r="H194" s="8">
        <v>6381306.770558767</v>
      </c>
      <c r="I194" s="8">
        <v>3076939.5125697381</v>
      </c>
      <c r="J194" s="8">
        <v>3581970.218861118</v>
      </c>
      <c r="K194" s="8">
        <v>6658909.7314308565</v>
      </c>
      <c r="L194" s="8">
        <v>3169659.7546867705</v>
      </c>
      <c r="M194" s="8">
        <v>3675740.7824479165</v>
      </c>
      <c r="N194" s="8">
        <v>6845400.5371346865</v>
      </c>
    </row>
    <row r="195" spans="1:14" x14ac:dyDescent="0.25">
      <c r="A195" s="1" t="s">
        <v>267</v>
      </c>
      <c r="B195" s="1" t="s">
        <v>312</v>
      </c>
      <c r="C195" s="4">
        <v>13296.690717387002</v>
      </c>
      <c r="D195" s="4">
        <v>3332834.7498599999</v>
      </c>
      <c r="E195" s="4">
        <v>3346131.4405773869</v>
      </c>
      <c r="F195" s="8">
        <v>1381668.3078498133</v>
      </c>
      <c r="G195" s="8">
        <v>3511230.590667313</v>
      </c>
      <c r="H195" s="8">
        <v>4892898.8985171262</v>
      </c>
      <c r="I195" s="8">
        <v>1431779.3321787701</v>
      </c>
      <c r="J195" s="8">
        <v>3686081.9586793943</v>
      </c>
      <c r="K195" s="8">
        <v>5117861.2908581644</v>
      </c>
      <c r="L195" s="8">
        <v>1474924.4527752125</v>
      </c>
      <c r="M195" s="8">
        <v>3782578.0101743145</v>
      </c>
      <c r="N195" s="8">
        <v>5257502.4629495274</v>
      </c>
    </row>
    <row r="196" spans="1:14" x14ac:dyDescent="0.25">
      <c r="A196" s="1" t="s">
        <v>268</v>
      </c>
      <c r="B196" s="1" t="s">
        <v>304</v>
      </c>
      <c r="C196" s="4">
        <v>1415.8473583870002</v>
      </c>
      <c r="D196" s="4">
        <v>549896.49374000006</v>
      </c>
      <c r="E196" s="4">
        <v>551312.34109838703</v>
      </c>
      <c r="F196" s="8">
        <v>222146.98499207408</v>
      </c>
      <c r="G196" s="8">
        <v>579330.67056555708</v>
      </c>
      <c r="H196" s="8">
        <v>801477.65555763117</v>
      </c>
      <c r="I196" s="8">
        <v>230203.92087624891</v>
      </c>
      <c r="J196" s="8">
        <v>608180.03196864645</v>
      </c>
      <c r="K196" s="8">
        <v>838383.95284489542</v>
      </c>
      <c r="L196" s="8">
        <v>237140.86688794021</v>
      </c>
      <c r="M196" s="8">
        <v>624101.26550086413</v>
      </c>
      <c r="N196" s="8">
        <v>861242.13238880434</v>
      </c>
    </row>
    <row r="197" spans="1:14" x14ac:dyDescent="0.25">
      <c r="A197" s="1" t="s">
        <v>269</v>
      </c>
      <c r="B197" s="1" t="s">
        <v>313</v>
      </c>
      <c r="C197" s="4">
        <v>56380.114192054003</v>
      </c>
      <c r="D197" s="4">
        <v>136242.41884</v>
      </c>
      <c r="E197" s="4">
        <v>192622.53303205399</v>
      </c>
      <c r="F197" s="8">
        <v>247401.69680043962</v>
      </c>
      <c r="G197" s="8">
        <v>143535.03389197783</v>
      </c>
      <c r="H197" s="8">
        <v>390936.73069241748</v>
      </c>
      <c r="I197" s="8">
        <v>256374.58296780454</v>
      </c>
      <c r="J197" s="8">
        <v>150682.75500729858</v>
      </c>
      <c r="K197" s="8">
        <v>407057.33797510312</v>
      </c>
      <c r="L197" s="8">
        <v>264100.15355777543</v>
      </c>
      <c r="M197" s="8">
        <v>154627.40166724156</v>
      </c>
      <c r="N197" s="8">
        <v>418727.55522501701</v>
      </c>
    </row>
    <row r="198" spans="1:14" x14ac:dyDescent="0.25">
      <c r="A198" s="1" t="s">
        <v>270</v>
      </c>
      <c r="B198" s="1" t="s">
        <v>304</v>
      </c>
      <c r="C198" s="4">
        <v>0</v>
      </c>
      <c r="D198" s="4">
        <v>0</v>
      </c>
      <c r="E198" s="4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</row>
    <row r="199" spans="1:14" x14ac:dyDescent="0.25">
      <c r="A199" s="1" t="s">
        <v>271</v>
      </c>
      <c r="B199" s="1" t="s">
        <v>304</v>
      </c>
      <c r="C199" s="4">
        <v>123494.3315837</v>
      </c>
      <c r="D199" s="4">
        <v>705346.68049999978</v>
      </c>
      <c r="E199" s="4">
        <v>828841.01208369981</v>
      </c>
      <c r="F199" s="8">
        <v>479075.6980792192</v>
      </c>
      <c r="G199" s="8">
        <v>743101.60193249222</v>
      </c>
      <c r="H199" s="8">
        <v>1222177.3000117114</v>
      </c>
      <c r="I199" s="8">
        <v>496451.05063342222</v>
      </c>
      <c r="J199" s="8">
        <v>780106.38652716379</v>
      </c>
      <c r="K199" s="8">
        <v>1276557.437160586</v>
      </c>
      <c r="L199" s="8">
        <v>511411.06574777316</v>
      </c>
      <c r="M199" s="8">
        <v>800528.39203048451</v>
      </c>
      <c r="N199" s="8">
        <v>1311939.4577782578</v>
      </c>
    </row>
    <row r="200" spans="1:14" x14ac:dyDescent="0.25">
      <c r="A200" s="1" t="s">
        <v>272</v>
      </c>
      <c r="B200" s="1" t="s">
        <v>313</v>
      </c>
      <c r="C200" s="4">
        <v>6280.5381380584995</v>
      </c>
      <c r="D200" s="4">
        <v>12010.065539999998</v>
      </c>
      <c r="E200" s="4">
        <v>18290.603678058498</v>
      </c>
      <c r="F200" s="8">
        <v>22435.434235872413</v>
      </c>
      <c r="G200" s="8">
        <v>12652.925417840997</v>
      </c>
      <c r="H200" s="8">
        <v>35088.359653713414</v>
      </c>
      <c r="I200" s="8">
        <v>23249.133576327084</v>
      </c>
      <c r="J200" s="8">
        <v>13283.012580029872</v>
      </c>
      <c r="K200" s="8">
        <v>36532.146156356954</v>
      </c>
      <c r="L200" s="8">
        <v>23949.721054697096</v>
      </c>
      <c r="M200" s="8">
        <v>13630.741762478505</v>
      </c>
      <c r="N200" s="8">
        <v>37580.462817175605</v>
      </c>
    </row>
    <row r="201" spans="1:14" x14ac:dyDescent="0.25">
      <c r="A201" s="1" t="s">
        <v>273</v>
      </c>
      <c r="B201" s="1" t="s">
        <v>307</v>
      </c>
      <c r="C201" s="4">
        <v>848971.81629129988</v>
      </c>
      <c r="D201" s="4">
        <v>995635.29317999992</v>
      </c>
      <c r="E201" s="4">
        <v>1844607.1094712997</v>
      </c>
      <c r="F201" s="8">
        <v>1930546.6953644683</v>
      </c>
      <c r="G201" s="8">
        <v>1048928.4230814276</v>
      </c>
      <c r="H201" s="8">
        <v>2979475.1184458956</v>
      </c>
      <c r="I201" s="8">
        <v>2000564.7104480942</v>
      </c>
      <c r="J201" s="8">
        <v>1101162.693940775</v>
      </c>
      <c r="K201" s="8">
        <v>3101727.4043888692</v>
      </c>
      <c r="L201" s="8">
        <v>2060849.5628365711</v>
      </c>
      <c r="M201" s="8">
        <v>1129989.4680629827</v>
      </c>
      <c r="N201" s="8">
        <v>3190839.0308995536</v>
      </c>
    </row>
    <row r="202" spans="1:14" x14ac:dyDescent="0.25">
      <c r="A202" s="1" t="s">
        <v>274</v>
      </c>
      <c r="B202" s="1" t="s">
        <v>304</v>
      </c>
      <c r="C202" s="4">
        <v>0</v>
      </c>
      <c r="D202" s="4">
        <v>0</v>
      </c>
      <c r="E202" s="4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</row>
    <row r="203" spans="1:14" x14ac:dyDescent="0.25">
      <c r="A203" s="1" t="s">
        <v>275</v>
      </c>
      <c r="B203" s="1" t="s">
        <v>305</v>
      </c>
      <c r="C203" s="4">
        <v>3061558.4362109522</v>
      </c>
      <c r="D203" s="4">
        <v>1675945.7219999998</v>
      </c>
      <c r="E203" s="4">
        <v>4737504.1582109518</v>
      </c>
      <c r="F203" s="8">
        <v>1961338.9107397252</v>
      </c>
      <c r="G203" s="8">
        <v>1765653.6639362655</v>
      </c>
      <c r="H203" s="8">
        <v>3726992.5746759907</v>
      </c>
      <c r="I203" s="8">
        <v>2032473.7130037805</v>
      </c>
      <c r="J203" s="8">
        <v>1853579.2360691186</v>
      </c>
      <c r="K203" s="8">
        <v>3886052.9490728993</v>
      </c>
      <c r="L203" s="8">
        <v>2093720.1086499617</v>
      </c>
      <c r="M203" s="8">
        <v>1902103.1374415457</v>
      </c>
      <c r="N203" s="8">
        <v>3995823.2460915074</v>
      </c>
    </row>
    <row r="204" spans="1:14" x14ac:dyDescent="0.25">
      <c r="A204" s="1" t="s">
        <v>276</v>
      </c>
      <c r="B204" s="1" t="s">
        <v>312</v>
      </c>
      <c r="C204" s="4">
        <v>0</v>
      </c>
      <c r="D204" s="4">
        <v>0</v>
      </c>
      <c r="E204" s="4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</row>
    <row r="205" spans="1:14" x14ac:dyDescent="0.25">
      <c r="A205" s="1" t="s">
        <v>277</v>
      </c>
      <c r="B205" s="1" t="s">
        <v>305</v>
      </c>
      <c r="C205" s="4">
        <v>231.13865608000003</v>
      </c>
      <c r="D205" s="4">
        <v>14487.884399999999</v>
      </c>
      <c r="E205" s="4">
        <v>14719.023056079999</v>
      </c>
      <c r="F205" s="8">
        <v>16399.210793627073</v>
      </c>
      <c r="G205" s="8">
        <v>15263.373889590122</v>
      </c>
      <c r="H205" s="8">
        <v>31662.584683217196</v>
      </c>
      <c r="I205" s="8">
        <v>16993.985419625416</v>
      </c>
      <c r="J205" s="8">
        <v>16023.455500911325</v>
      </c>
      <c r="K205" s="8">
        <v>33017.440920536741</v>
      </c>
      <c r="L205" s="8">
        <v>17506.080778082774</v>
      </c>
      <c r="M205" s="8">
        <v>16442.925334863816</v>
      </c>
      <c r="N205" s="8">
        <v>33949.00611294659</v>
      </c>
    </row>
    <row r="206" spans="1:14" x14ac:dyDescent="0.25">
      <c r="A206" s="1" t="s">
        <v>278</v>
      </c>
      <c r="B206" s="1" t="s">
        <v>308</v>
      </c>
      <c r="C206" s="4">
        <v>7697212.2642681012</v>
      </c>
      <c r="D206" s="4">
        <v>4509506.7819999997</v>
      </c>
      <c r="E206" s="4">
        <v>12206719.046268102</v>
      </c>
      <c r="F206" s="8">
        <v>3651097.0128171141</v>
      </c>
      <c r="G206" s="8">
        <v>4750886.0625163727</v>
      </c>
      <c r="H206" s="8">
        <v>8401983.0753334872</v>
      </c>
      <c r="I206" s="8">
        <v>3783516.791281445</v>
      </c>
      <c r="J206" s="8">
        <v>4987469.4784584846</v>
      </c>
      <c r="K206" s="8">
        <v>8770986.2697399296</v>
      </c>
      <c r="L206" s="8">
        <v>3897528.9749816349</v>
      </c>
      <c r="M206" s="8">
        <v>5118033.8872311814</v>
      </c>
      <c r="N206" s="8">
        <v>9015562.8622128163</v>
      </c>
    </row>
    <row r="207" spans="1:14" x14ac:dyDescent="0.25">
      <c r="A207" s="1" t="s">
        <v>279</v>
      </c>
      <c r="B207" s="1" t="s">
        <v>304</v>
      </c>
      <c r="C207" s="4">
        <v>212587.33461688797</v>
      </c>
      <c r="D207" s="4">
        <v>2293503.4711600002</v>
      </c>
      <c r="E207" s="4">
        <v>2506090.805776888</v>
      </c>
      <c r="F207" s="8">
        <v>946813.21189395129</v>
      </c>
      <c r="G207" s="8">
        <v>2416267.2776011284</v>
      </c>
      <c r="H207" s="8">
        <v>3363080.48949508</v>
      </c>
      <c r="I207" s="8">
        <v>981152.69817053189</v>
      </c>
      <c r="J207" s="8">
        <v>2536591.9410095462</v>
      </c>
      <c r="K207" s="8">
        <v>3517744.6391800782</v>
      </c>
      <c r="L207" s="8">
        <v>1010718.67285301</v>
      </c>
      <c r="M207" s="8">
        <v>2602996.0821287935</v>
      </c>
      <c r="N207" s="8">
        <v>3613714.7549818037</v>
      </c>
    </row>
    <row r="208" spans="1:14" x14ac:dyDescent="0.25">
      <c r="A208" s="1" t="s">
        <v>280</v>
      </c>
      <c r="B208" s="1" t="s">
        <v>310</v>
      </c>
      <c r="C208" s="4">
        <v>128605.88256948002</v>
      </c>
      <c r="D208" s="4">
        <v>343073.68919999996</v>
      </c>
      <c r="E208" s="4">
        <v>471679.57176948001</v>
      </c>
      <c r="F208" s="8">
        <v>335254.59788911318</v>
      </c>
      <c r="G208" s="8">
        <v>361437.3117127188</v>
      </c>
      <c r="H208" s="8">
        <v>696691.90960183204</v>
      </c>
      <c r="I208" s="8">
        <v>347413.7761924502</v>
      </c>
      <c r="J208" s="8">
        <v>379436.07504417159</v>
      </c>
      <c r="K208" s="8">
        <v>726849.85123662185</v>
      </c>
      <c r="L208" s="8">
        <v>357882.7143408166</v>
      </c>
      <c r="M208" s="8">
        <v>389369.13769631361</v>
      </c>
      <c r="N208" s="8">
        <v>747251.85203713016</v>
      </c>
    </row>
    <row r="209" spans="1:14" x14ac:dyDescent="0.25">
      <c r="A209" s="1" t="s">
        <v>281</v>
      </c>
      <c r="B209" s="1" t="s">
        <v>308</v>
      </c>
      <c r="C209" s="4">
        <v>938827.42534526275</v>
      </c>
      <c r="D209" s="4">
        <v>15929.2958</v>
      </c>
      <c r="E209" s="4">
        <v>954756.72114526271</v>
      </c>
      <c r="F209" s="8">
        <v>382901.72027384024</v>
      </c>
      <c r="G209" s="8">
        <v>16781.939369510539</v>
      </c>
      <c r="H209" s="8">
        <v>399683.65964335075</v>
      </c>
      <c r="I209" s="8">
        <v>396788.98779762239</v>
      </c>
      <c r="J209" s="8">
        <v>17617.642118414038</v>
      </c>
      <c r="K209" s="8">
        <v>414406.62991603644</v>
      </c>
      <c r="L209" s="8">
        <v>408745.79451016081</v>
      </c>
      <c r="M209" s="8">
        <v>18078.845347244747</v>
      </c>
      <c r="N209" s="8">
        <v>426824.63985740556</v>
      </c>
    </row>
    <row r="210" spans="1:14" x14ac:dyDescent="0.25">
      <c r="A210" s="1" t="s">
        <v>282</v>
      </c>
      <c r="B210" s="1" t="s">
        <v>312</v>
      </c>
      <c r="C210" s="4">
        <v>34236.724277579997</v>
      </c>
      <c r="D210" s="4">
        <v>31092.334899999998</v>
      </c>
      <c r="E210" s="4">
        <v>65329.059177579999</v>
      </c>
      <c r="F210" s="8">
        <v>17474.912065606215</v>
      </c>
      <c r="G210" s="8">
        <v>32756.606801684011</v>
      </c>
      <c r="H210" s="8">
        <v>50231.51886729023</v>
      </c>
      <c r="I210" s="8">
        <v>18108.700753304161</v>
      </c>
      <c r="J210" s="8">
        <v>34387.811976853031</v>
      </c>
      <c r="K210" s="8">
        <v>52496.512730157192</v>
      </c>
      <c r="L210" s="8">
        <v>18654.38685191355</v>
      </c>
      <c r="M210" s="8">
        <v>35288.032892316587</v>
      </c>
      <c r="N210" s="8">
        <v>53942.419744230137</v>
      </c>
    </row>
    <row r="211" spans="1:14" x14ac:dyDescent="0.25">
      <c r="A211" s="1" t="s">
        <v>283</v>
      </c>
      <c r="B211" s="1" t="s">
        <v>304</v>
      </c>
      <c r="C211" s="4">
        <v>950868.11622264003</v>
      </c>
      <c r="D211" s="4">
        <v>1338060.4028</v>
      </c>
      <c r="E211" s="4">
        <v>2288928.5190226398</v>
      </c>
      <c r="F211" s="8">
        <v>732836.07246100763</v>
      </c>
      <c r="G211" s="8">
        <v>1409682.4388515938</v>
      </c>
      <c r="H211" s="8">
        <v>2142518.5113126012</v>
      </c>
      <c r="I211" s="8">
        <v>759414.93082201318</v>
      </c>
      <c r="J211" s="8">
        <v>1479881.446444816</v>
      </c>
      <c r="K211" s="8">
        <v>2239296.3772668289</v>
      </c>
      <c r="L211" s="8">
        <v>782299.07786665275</v>
      </c>
      <c r="M211" s="8">
        <v>1518622.5047998175</v>
      </c>
      <c r="N211" s="8">
        <v>2300921.5826664702</v>
      </c>
    </row>
    <row r="212" spans="1:14" x14ac:dyDescent="0.25">
      <c r="A212" s="1" t="s">
        <v>284</v>
      </c>
      <c r="B212" s="1" t="s">
        <v>313</v>
      </c>
      <c r="C212" s="4">
        <v>311853.04260093207</v>
      </c>
      <c r="D212" s="4">
        <v>297187.32273999997</v>
      </c>
      <c r="E212" s="4">
        <v>609040.36534093204</v>
      </c>
      <c r="F212" s="8">
        <v>649165.36469622212</v>
      </c>
      <c r="G212" s="8">
        <v>313094.79679634306</v>
      </c>
      <c r="H212" s="8">
        <v>962260.16149256518</v>
      </c>
      <c r="I212" s="8">
        <v>672709.61276139843</v>
      </c>
      <c r="J212" s="8">
        <v>328686.21186398773</v>
      </c>
      <c r="K212" s="8">
        <v>1001395.8246253862</v>
      </c>
      <c r="L212" s="8">
        <v>692980.98888526636</v>
      </c>
      <c r="M212" s="8">
        <v>337290.71984325704</v>
      </c>
      <c r="N212" s="8">
        <v>1030271.7087285235</v>
      </c>
    </row>
    <row r="213" spans="1:14" x14ac:dyDescent="0.25">
      <c r="A213" s="1" t="s">
        <v>285</v>
      </c>
      <c r="B213" s="1" t="s">
        <v>310</v>
      </c>
      <c r="C213" s="4">
        <v>4386310.050172423</v>
      </c>
      <c r="D213" s="4">
        <v>3337895.0659999996</v>
      </c>
      <c r="E213" s="4">
        <v>7724205.1161724227</v>
      </c>
      <c r="F213" s="8">
        <v>4188477.2821525061</v>
      </c>
      <c r="G213" s="8">
        <v>3516561.7691273196</v>
      </c>
      <c r="H213" s="8">
        <v>7705039.0512798261</v>
      </c>
      <c r="I213" s="8">
        <v>4340387.0319779618</v>
      </c>
      <c r="J213" s="8">
        <v>3691678.6178085785</v>
      </c>
      <c r="K213" s="8">
        <v>8032065.6497865403</v>
      </c>
      <c r="L213" s="8">
        <v>4471179.8976948839</v>
      </c>
      <c r="M213" s="8">
        <v>3788321.1813760968</v>
      </c>
      <c r="N213" s="8">
        <v>8259501.0790709807</v>
      </c>
    </row>
    <row r="214" spans="1:14" x14ac:dyDescent="0.25">
      <c r="A214" s="1" t="s">
        <v>286</v>
      </c>
      <c r="B214" s="1" t="s">
        <v>304</v>
      </c>
      <c r="C214" s="4">
        <v>0</v>
      </c>
      <c r="D214" s="4">
        <v>0</v>
      </c>
      <c r="E214" s="4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x14ac:dyDescent="0.25">
      <c r="A215" s="1" t="s">
        <v>287</v>
      </c>
      <c r="B215" s="1" t="s">
        <v>317</v>
      </c>
      <c r="C215" s="4">
        <v>536394.65569135023</v>
      </c>
      <c r="D215" s="4">
        <v>2522.6365999999998</v>
      </c>
      <c r="E215" s="4">
        <v>538917.2922913502</v>
      </c>
      <c r="F215" s="8">
        <v>261341.90866452342</v>
      </c>
      <c r="G215" s="8">
        <v>2657.6651600950372</v>
      </c>
      <c r="H215" s="8">
        <v>263999.57382461848</v>
      </c>
      <c r="I215" s="8">
        <v>270820.38527780294</v>
      </c>
      <c r="J215" s="8">
        <v>2790.0108938659287</v>
      </c>
      <c r="K215" s="8">
        <v>273610.39617166889</v>
      </c>
      <c r="L215" s="8">
        <v>278981.26448605716</v>
      </c>
      <c r="M215" s="8">
        <v>2863.0491599446163</v>
      </c>
      <c r="N215" s="8">
        <v>281844.3136460018</v>
      </c>
    </row>
    <row r="216" spans="1:14" x14ac:dyDescent="0.25">
      <c r="A216" s="1" t="s">
        <v>288</v>
      </c>
      <c r="B216" s="1" t="s">
        <v>316</v>
      </c>
      <c r="C216" s="4">
        <v>7175129.5795379197</v>
      </c>
      <c r="D216" s="4">
        <v>1074552.7561999999</v>
      </c>
      <c r="E216" s="4">
        <v>8249682.3357379194</v>
      </c>
      <c r="F216" s="8">
        <v>4487366.8289274862</v>
      </c>
      <c r="G216" s="8">
        <v>1132070.0820866697</v>
      </c>
      <c r="H216" s="8">
        <v>5619436.9110141564</v>
      </c>
      <c r="I216" s="8">
        <v>4650116.8515340555</v>
      </c>
      <c r="J216" s="8">
        <v>1188444.620137383</v>
      </c>
      <c r="K216" s="8">
        <v>5838561.4716714388</v>
      </c>
      <c r="L216" s="8">
        <v>4790243.0901505081</v>
      </c>
      <c r="M216" s="8">
        <v>1219556.3030975538</v>
      </c>
      <c r="N216" s="8">
        <v>6009799.3932480616</v>
      </c>
    </row>
    <row r="217" spans="1:14" x14ac:dyDescent="0.25">
      <c r="A217" s="1" t="s">
        <v>289</v>
      </c>
      <c r="B217" s="1" t="s">
        <v>314</v>
      </c>
      <c r="C217" s="4">
        <v>5499192.6419676961</v>
      </c>
      <c r="D217" s="4">
        <v>133815.06159999999</v>
      </c>
      <c r="E217" s="4">
        <v>5633007.7035676958</v>
      </c>
      <c r="F217" s="8">
        <v>3439226.3406394324</v>
      </c>
      <c r="G217" s="8">
        <v>140977.74808717647</v>
      </c>
      <c r="H217" s="8">
        <v>3580204.088726609</v>
      </c>
      <c r="I217" s="8">
        <v>3563961.8895764821</v>
      </c>
      <c r="J217" s="8">
        <v>147998.12213433368</v>
      </c>
      <c r="K217" s="8">
        <v>3711960.0117108156</v>
      </c>
      <c r="L217" s="8">
        <v>3671358.0239325427</v>
      </c>
      <c r="M217" s="8">
        <v>151872.48916542999</v>
      </c>
      <c r="N217" s="8">
        <v>3823230.5130979726</v>
      </c>
    </row>
    <row r="218" spans="1:14" x14ac:dyDescent="0.25">
      <c r="A218" s="1" t="s">
        <v>290</v>
      </c>
      <c r="B218" s="1" t="s">
        <v>304</v>
      </c>
      <c r="C218" s="4">
        <v>213386.64071124402</v>
      </c>
      <c r="D218" s="4">
        <v>1593780.09494</v>
      </c>
      <c r="E218" s="4">
        <v>1807166.7356512439</v>
      </c>
      <c r="F218" s="8">
        <v>658824.18448029691</v>
      </c>
      <c r="G218" s="8">
        <v>1679089.977198856</v>
      </c>
      <c r="H218" s="8">
        <v>2337914.1616791529</v>
      </c>
      <c r="I218" s="8">
        <v>682718.74336207006</v>
      </c>
      <c r="J218" s="8">
        <v>1762704.8728735934</v>
      </c>
      <c r="K218" s="8">
        <v>2445423.6162356632</v>
      </c>
      <c r="L218" s="8">
        <v>703291.7338039591</v>
      </c>
      <c r="M218" s="8">
        <v>1808849.8208399964</v>
      </c>
      <c r="N218" s="8">
        <v>2512141.5546439555</v>
      </c>
    </row>
    <row r="219" spans="1:14" x14ac:dyDescent="0.25">
      <c r="A219" s="1" t="s">
        <v>291</v>
      </c>
      <c r="B219" s="1" t="s">
        <v>304</v>
      </c>
      <c r="C219" s="4">
        <v>0</v>
      </c>
      <c r="D219" s="4">
        <v>0</v>
      </c>
      <c r="E219" s="4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</row>
    <row r="220" spans="1:14" x14ac:dyDescent="0.25">
      <c r="A220" s="1" t="s">
        <v>292</v>
      </c>
      <c r="B220" s="1" t="s">
        <v>310</v>
      </c>
      <c r="C220" s="4">
        <v>25832.004354550001</v>
      </c>
      <c r="D220" s="4">
        <v>1073243.1316199999</v>
      </c>
      <c r="E220" s="4">
        <v>1099075.1359745499</v>
      </c>
      <c r="F220" s="8">
        <v>2973312.4897715552</v>
      </c>
      <c r="G220" s="8">
        <v>1130690.357548038</v>
      </c>
      <c r="H220" s="8">
        <v>4104002.8473195932</v>
      </c>
      <c r="I220" s="8">
        <v>3081150.0464890609</v>
      </c>
      <c r="J220" s="8">
        <v>1186996.1884270546</v>
      </c>
      <c r="K220" s="8">
        <v>4268146.2349161152</v>
      </c>
      <c r="L220" s="8">
        <v>3173997.1684887982</v>
      </c>
      <c r="M220" s="8">
        <v>1218069.953635403</v>
      </c>
      <c r="N220" s="8">
        <v>4392067.1221242007</v>
      </c>
    </row>
    <row r="221" spans="1:14" x14ac:dyDescent="0.25">
      <c r="A221" s="1" t="s">
        <v>293</v>
      </c>
      <c r="B221" s="1" t="s">
        <v>312</v>
      </c>
      <c r="C221" s="4">
        <v>0.70475955000000001</v>
      </c>
      <c r="D221" s="4">
        <v>176.64899999999997</v>
      </c>
      <c r="E221" s="4">
        <v>177.35375954999998</v>
      </c>
      <c r="F221" s="8">
        <v>88.734464213772156</v>
      </c>
      <c r="G221" s="8">
        <v>186.10444836391744</v>
      </c>
      <c r="H221" s="8">
        <v>274.8389125776896</v>
      </c>
      <c r="I221" s="8">
        <v>91.952729313847527</v>
      </c>
      <c r="J221" s="8">
        <v>195.37203035527287</v>
      </c>
      <c r="K221" s="8">
        <v>287.3247596691204</v>
      </c>
      <c r="L221" s="8">
        <v>94.723625293593813</v>
      </c>
      <c r="M221" s="8">
        <v>200.48657466361047</v>
      </c>
      <c r="N221" s="8">
        <v>295.21019995720428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N4" sqref="N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5" t="s">
        <v>49</v>
      </c>
      <c r="B1" s="15"/>
      <c r="C1" s="15"/>
      <c r="D1" s="15"/>
      <c r="F1" s="15" t="s">
        <v>364</v>
      </c>
      <c r="G1" s="15"/>
      <c r="H1" s="15"/>
      <c r="I1" s="15"/>
      <c r="K1" s="15" t="s">
        <v>365</v>
      </c>
      <c r="L1" s="15"/>
      <c r="M1" s="15"/>
      <c r="N1" s="15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-253160282.13774022</v>
      </c>
      <c r="C3" s="12">
        <f t="shared" ref="C3:D4" si="0">H3+M3</f>
        <v>-262025611.90015042</v>
      </c>
      <c r="D3" s="12">
        <f t="shared" si="0"/>
        <v>-267681243.8821007</v>
      </c>
      <c r="F3" s="11" t="s">
        <v>47</v>
      </c>
      <c r="G3" s="13">
        <v>-222383410.34978992</v>
      </c>
      <c r="H3" s="13">
        <v>-226914727.50924703</v>
      </c>
      <c r="I3" s="13">
        <v>-229784784.22853532</v>
      </c>
      <c r="K3" s="11" t="s">
        <v>47</v>
      </c>
      <c r="L3" s="13">
        <v>-30776871.787950303</v>
      </c>
      <c r="M3" s="13">
        <v>-35110884.390903376</v>
      </c>
      <c r="N3" s="13">
        <v>-37896459.653565362</v>
      </c>
    </row>
    <row r="4" spans="1:14" x14ac:dyDescent="0.25">
      <c r="A4" s="10" t="s">
        <v>48</v>
      </c>
      <c r="B4" s="12">
        <f>G4+L4</f>
        <v>-161364722.94022706</v>
      </c>
      <c r="C4" s="12">
        <f t="shared" si="0"/>
        <v>-167490598.1148932</v>
      </c>
      <c r="D4" s="12">
        <f t="shared" si="0"/>
        <v>-172764919.01950479</v>
      </c>
      <c r="F4" s="11" t="s">
        <v>48</v>
      </c>
      <c r="G4" s="13">
        <v>-141597827.07059819</v>
      </c>
      <c r="H4" s="13">
        <v>-144867075.37523693</v>
      </c>
      <c r="I4" s="13">
        <v>-148111890.40822402</v>
      </c>
      <c r="K4" s="11" t="s">
        <v>48</v>
      </c>
      <c r="L4" s="13">
        <v>-19766895.869628873</v>
      </c>
      <c r="M4" s="13">
        <v>-22623522.739656258</v>
      </c>
      <c r="N4" s="13">
        <v>-24653028.611280784</v>
      </c>
    </row>
    <row r="5" spans="1:14" x14ac:dyDescent="0.25">
      <c r="A5" s="10" t="s">
        <v>49</v>
      </c>
      <c r="B5" s="12">
        <f>SUM(B3:B4)</f>
        <v>-414525005.07796729</v>
      </c>
      <c r="C5" s="12">
        <f>SUM(C3:C4)</f>
        <v>-429516210.01504362</v>
      </c>
      <c r="D5" s="12">
        <f>SUM(D3:D4)</f>
        <v>-440446162.90160549</v>
      </c>
      <c r="F5" s="11" t="s">
        <v>49</v>
      </c>
      <c r="G5" s="13">
        <f>G4+G3</f>
        <v>-363981237.4203881</v>
      </c>
      <c r="H5" s="13">
        <f>H4+H3</f>
        <v>-371781802.88448393</v>
      </c>
      <c r="I5" s="13">
        <f>I4+I3</f>
        <v>-377896674.63675934</v>
      </c>
      <c r="K5" s="11" t="s">
        <v>49</v>
      </c>
      <c r="L5" s="13">
        <f>L4+L3</f>
        <v>-50543767.657579176</v>
      </c>
      <c r="M5" s="13">
        <f>M4+M3</f>
        <v>-57734407.130559638</v>
      </c>
      <c r="N5" s="13">
        <f>N4+N3</f>
        <v>-62549488.264846146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2018-05-04T11:54:12Z</dcterms:modified>
</cp:coreProperties>
</file>