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/>
  </bookViews>
  <sheets>
    <sheet name="Network v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52" i="2"/>
  <c r="J43"/>
  <c r="I43"/>
  <c r="H43"/>
  <c r="G43"/>
  <c r="F43"/>
  <c r="E43"/>
  <c r="J51"/>
  <c r="I51"/>
  <c r="H51"/>
  <c r="G51"/>
  <c r="F51"/>
  <c r="E51"/>
  <c r="J50"/>
  <c r="I50"/>
  <c r="H50"/>
  <c r="G50"/>
  <c r="F50"/>
  <c r="E50"/>
  <c r="J26"/>
  <c r="I26"/>
  <c r="H26"/>
  <c r="G26"/>
  <c r="F26"/>
  <c r="J19"/>
  <c r="I19"/>
  <c r="H19"/>
  <c r="G19"/>
  <c r="F19"/>
  <c r="J18"/>
  <c r="I18"/>
  <c r="H18"/>
  <c r="G18"/>
  <c r="F18"/>
  <c r="F52" l="1"/>
  <c r="J52"/>
  <c r="I52"/>
  <c r="H52"/>
  <c r="G52"/>
</calcChain>
</file>

<file path=xl/sharedStrings.xml><?xml version="1.0" encoding="utf-8"?>
<sst xmlns="http://schemas.openxmlformats.org/spreadsheetml/2006/main" count="163" uniqueCount="145">
  <si>
    <t>Draft Mod 186 GDN revenue template</t>
  </si>
  <si>
    <t>Company name:</t>
  </si>
  <si>
    <t>Network:</t>
  </si>
  <si>
    <t>Date:</t>
  </si>
  <si>
    <t>TABLE 1</t>
  </si>
  <si>
    <t>Description</t>
  </si>
  <si>
    <t>2012-13</t>
  </si>
  <si>
    <t>2013-14</t>
  </si>
  <si>
    <t>2014-15</t>
  </si>
  <si>
    <t>2015-16</t>
  </si>
  <si>
    <t>2016-17</t>
  </si>
  <si>
    <t>2017-18</t>
  </si>
  <si>
    <t>Assumptions</t>
  </si>
  <si>
    <t>Year on Year RPI (Assumed in Price Control)</t>
  </si>
  <si>
    <t>RPI for 2012-13 is final.  Assumed RPI for 2013-14 will be resolved in 2015-16 and so on, following two-year lag.  Constant 3% RPI forecast used for 2015/16 onwards</t>
  </si>
  <si>
    <t>LDZ Transportation Charge Elements:</t>
  </si>
  <si>
    <t>Opening Base Revenue Allowance</t>
  </si>
  <si>
    <t>Opening base revenue term incorporates core allowances for Pass-through costs, NTS Exit capacity, and Shrinkage costs.</t>
  </si>
  <si>
    <t>PCFM Iteration Adjustment</t>
  </si>
  <si>
    <t>No assessment of potential legacy price control value adjustments (e.g. closing GDPCR1 RAV) has been incorporated as yet, as subject to 12-13 RRP process. This will, through PCFM (Financial Model) operation at November 2013, impact on Allowed Revenue for 2014-15 onwards.</t>
  </si>
  <si>
    <t>RPI True Up</t>
  </si>
  <si>
    <t>This trues-up the forecast RPI element of all the revenues, revenue adjustments and incentives for the year t-2 on an ex-post basis.  The values shown remain a forecast until RPI for the year in question is finalised.</t>
  </si>
  <si>
    <t>Forecast RPI Factor</t>
  </si>
  <si>
    <t>Base Revenue</t>
  </si>
  <si>
    <t>Pass Through</t>
  </si>
  <si>
    <t>Presently assumed that Pass-through costs in RIIO are equal to allowances.</t>
  </si>
  <si>
    <t>NTS Exit Capacity Revenue Adj</t>
  </si>
  <si>
    <t>Cost adjustment presently assumed to be zero, as this remains uncertain until NTS Exit Capacity charges for October are finalised.  Incentive performance also assumed to be neutral.</t>
  </si>
  <si>
    <t>Broad Measure of Cust Satisfaction Revenue Adjustment</t>
  </si>
  <si>
    <t>Incentive performance not as yet proven, so assumed neutral.</t>
  </si>
  <si>
    <t>Shrinkage Cost Adjustment</t>
  </si>
  <si>
    <t>Projected adjustmentment in respect of lower Shrinkage Volumes and Costs than initial Allowed Shrinkage Cost. Reflects latest data on forward gas prices for FY14 and FY15, plus RPI-based projection for later years, but excludes any potential adjustment to Shrinkage Allowances relating to the anticipated adjustment to baseline volumes</t>
  </si>
  <si>
    <t>Shrinkage Incentive Adjustment</t>
  </si>
  <si>
    <t xml:space="preserve">Projected Shrinkage Incentive Performance assumes that proposed reductions in baseline volumes are made relating to implementation of Low Pressure Service methodology change in Shrinkage &amp; Leakage Model, in line with Shrinkage proposals for 2013-14. </t>
  </si>
  <si>
    <t>Shrinkage Allowance Rev Adjustment</t>
  </si>
  <si>
    <t>Net Impact of Shrinkage Cost Adjustment and Incentive</t>
  </si>
  <si>
    <t>Environmental Emissions Incentive Rev Adjustment</t>
  </si>
  <si>
    <t>Projected EE Incentive performance consistent with basis for Shrinkage Incentive (above)</t>
  </si>
  <si>
    <t>Discretionary Reward Scheme Rev Adjustment</t>
  </si>
  <si>
    <t>Per Ofgem Panel Decision May 2012.  No assumption re future award.</t>
  </si>
  <si>
    <t>Network Innovation Allowance Rev Adjustment</t>
  </si>
  <si>
    <t>Consistent with Innovation Strategy published in NGGD Business Plan April 2012.</t>
  </si>
  <si>
    <t>K Added</t>
  </si>
  <si>
    <t>Accrued view of 2012-13 under-recovery carried forward into 2013-14.   Note that forecast over-recovery in 2013-14 is carried forward into 2015-16 as per 2-year lag in RIIO</t>
  </si>
  <si>
    <t>Maximum DN Allowed Revenue</t>
  </si>
  <si>
    <t>Forecast total value of Allowed Revenue in each Formula Year (note that 2012-13 value is not finalised until post RRP completion)</t>
  </si>
  <si>
    <t>Collectable Revenue</t>
  </si>
  <si>
    <t>Collectable revenue for 2012-13 now finalised on accruals basis.  Forecast for 2013-14 based on April 2013 transportation charges and assuming a 3% SOQ reduction in Oct-13.  For FY15-21 based on allowed taking into account an expected year-on-year 3% SOQ reduction.</t>
  </si>
  <si>
    <t>Simplifying assumption is that transportation charges will track allowed revenue exactly from 2014-15 onwards.</t>
  </si>
  <si>
    <t>Memo Item: LDZ ECN Charge Elements (NTS Exit Capacity)       (These elements are already included within the above and are broken out here for information)</t>
  </si>
  <si>
    <t>Initial Allowed Revenue</t>
  </si>
  <si>
    <t>Allowed NTS Exit Capacity cost built into the opening base allowed revenue term (PU)</t>
  </si>
  <si>
    <t>ECN K Added</t>
  </si>
  <si>
    <t>Accrued view of ECN charge over-recovery carried forward into 2013-14.  Note that forecast under-recovery in 2013-14 is carried forward into 2015-16 as per 2-year lag in RIIO</t>
  </si>
  <si>
    <t>Allowed Revenue (Adj'd for ECN K)</t>
  </si>
  <si>
    <t>Allowed adjusted for ECN K</t>
  </si>
  <si>
    <t>Forecast Collectable ECN Revenue</t>
  </si>
  <si>
    <t>Forecast ECN charge revenue.  Figure for 2012-13 is final on an accruals basis.  Values for 2013-14 based on April-13 price adjustment. Years 2015-21 based on Allowed NTS Exit (Flat) Capacity Costs (AExt)</t>
  </si>
  <si>
    <t>Under-/Over-Recovery cfwd</t>
  </si>
  <si>
    <t>Simplifying assumption is that ECN charges will track allowed NTS Exit Capacity costs exactly from 2014-15 onwards.</t>
  </si>
  <si>
    <t>LDZ + Customer Charges</t>
  </si>
  <si>
    <t>Price changes take impact of assumed SOQ reductions into account.  Allowed revenue includes impact of IFRS tax change from 2015-16. Still potential for re-opener if this does not occur at this time.</t>
  </si>
  <si>
    <t>Price changes take impact of assumed SOQ reductions into account.  (Impact of IFRS tax change is focused on distribution mains repex, so no corresponding impact on NTS costs)</t>
  </si>
  <si>
    <t>Total Charges</t>
  </si>
  <si>
    <t>SOQ Assumption for October each Year</t>
  </si>
  <si>
    <t>Assumed 3% ongoing reduction in SOQ. High uncertainty around this.</t>
  </si>
  <si>
    <t>TABLE 2</t>
  </si>
  <si>
    <t>Pensions</t>
  </si>
  <si>
    <t>Tax</t>
  </si>
  <si>
    <t>Distributed Generation / LCT impact</t>
  </si>
  <si>
    <t>SIUs (where applicable)</t>
  </si>
  <si>
    <t>Uncertainty Mechanisms / Other Issues / Logged up costs</t>
  </si>
  <si>
    <t>Innovation Rollout Mechanism costs</t>
  </si>
  <si>
    <t>Reopener</t>
  </si>
  <si>
    <t>Streetworks Cost</t>
  </si>
  <si>
    <t>Smart metering</t>
  </si>
  <si>
    <t>Enhanced security</t>
  </si>
  <si>
    <t>Connections</t>
  </si>
  <si>
    <t>Xoserve</t>
  </si>
  <si>
    <t>Review</t>
  </si>
  <si>
    <t>RPI</t>
  </si>
  <si>
    <t>Fuel poor connections</t>
  </si>
  <si>
    <t>Progress against targets</t>
  </si>
  <si>
    <t>impact of costs removed from allowed revenue</t>
  </si>
  <si>
    <t>Trigger</t>
  </si>
  <si>
    <t>impact and expected timescales</t>
  </si>
  <si>
    <t>Reset</t>
  </si>
  <si>
    <t>Comments - what information is expected</t>
  </si>
  <si>
    <t>?</t>
  </si>
  <si>
    <t>HSE tier 2 mains replacement</t>
  </si>
  <si>
    <t>Revenue driver</t>
  </si>
  <si>
    <t>Interest rate (assumed)</t>
  </si>
  <si>
    <r>
      <t>I</t>
    </r>
    <r>
      <rPr>
        <b/>
        <sz val="11"/>
        <rFont val="Calibri"/>
        <family val="2"/>
        <scheme val="minor"/>
      </rPr>
      <t>t</t>
    </r>
  </si>
  <si>
    <t xml:space="preserve">The following information is provided in accordance with UNC Section V 5.13.1.  </t>
  </si>
  <si>
    <r>
      <t>PU</t>
    </r>
    <r>
      <rPr>
        <b/>
        <vertAlign val="subscript"/>
        <sz val="12"/>
        <rFont val="Calibri"/>
        <family val="2"/>
        <scheme val="minor"/>
      </rPr>
      <t>t</t>
    </r>
  </si>
  <si>
    <r>
      <t>MOD</t>
    </r>
    <r>
      <rPr>
        <b/>
        <vertAlign val="subscript"/>
        <sz val="12"/>
        <rFont val="Calibri"/>
        <family val="2"/>
        <scheme val="minor"/>
      </rPr>
      <t>t</t>
    </r>
  </si>
  <si>
    <r>
      <t>TRU</t>
    </r>
    <r>
      <rPr>
        <b/>
        <vertAlign val="subscript"/>
        <sz val="12"/>
        <rFont val="Calibri"/>
        <family val="2"/>
        <scheme val="minor"/>
      </rPr>
      <t>t</t>
    </r>
  </si>
  <si>
    <r>
      <t>RPIF</t>
    </r>
    <r>
      <rPr>
        <b/>
        <vertAlign val="subscript"/>
        <sz val="12"/>
        <rFont val="Calibri"/>
        <family val="2"/>
        <scheme val="minor"/>
      </rPr>
      <t>t</t>
    </r>
  </si>
  <si>
    <r>
      <t>BR</t>
    </r>
    <r>
      <rPr>
        <b/>
        <vertAlign val="subscript"/>
        <sz val="12"/>
        <rFont val="Calibri"/>
        <family val="2"/>
        <scheme val="minor"/>
      </rPr>
      <t>t</t>
    </r>
  </si>
  <si>
    <r>
      <t>PT</t>
    </r>
    <r>
      <rPr>
        <b/>
        <vertAlign val="subscript"/>
        <sz val="12"/>
        <rFont val="Calibri"/>
        <family val="2"/>
        <scheme val="minor"/>
      </rPr>
      <t>t</t>
    </r>
  </si>
  <si>
    <r>
      <t>Ex</t>
    </r>
    <r>
      <rPr>
        <b/>
        <vertAlign val="subscript"/>
        <sz val="12"/>
        <rFont val="Calibri"/>
        <family val="2"/>
        <scheme val="minor"/>
      </rPr>
      <t>t</t>
    </r>
  </si>
  <si>
    <r>
      <t>BM</t>
    </r>
    <r>
      <rPr>
        <b/>
        <vertAlign val="subscript"/>
        <sz val="12"/>
        <rFont val="Calibri"/>
        <family val="2"/>
        <scheme val="minor"/>
      </rPr>
      <t>t</t>
    </r>
  </si>
  <si>
    <r>
      <t>SHRA</t>
    </r>
    <r>
      <rPr>
        <vertAlign val="subscript"/>
        <sz val="12"/>
        <rFont val="Calibri"/>
        <family val="2"/>
        <scheme val="minor"/>
      </rPr>
      <t>t</t>
    </r>
  </si>
  <si>
    <r>
      <t>SHRR</t>
    </r>
    <r>
      <rPr>
        <vertAlign val="subscript"/>
        <sz val="12"/>
        <rFont val="Calibri"/>
        <family val="2"/>
        <scheme val="minor"/>
      </rPr>
      <t>t</t>
    </r>
  </si>
  <si>
    <r>
      <t>SHR</t>
    </r>
    <r>
      <rPr>
        <b/>
        <vertAlign val="subscript"/>
        <sz val="12"/>
        <rFont val="Calibri"/>
        <family val="2"/>
        <scheme val="minor"/>
      </rPr>
      <t>t</t>
    </r>
  </si>
  <si>
    <r>
      <t>EEI</t>
    </r>
    <r>
      <rPr>
        <b/>
        <vertAlign val="subscript"/>
        <sz val="12"/>
        <rFont val="Calibri"/>
        <family val="2"/>
        <scheme val="minor"/>
      </rPr>
      <t>t</t>
    </r>
  </si>
  <si>
    <r>
      <t>DRS</t>
    </r>
    <r>
      <rPr>
        <b/>
        <vertAlign val="subscript"/>
        <sz val="12"/>
        <rFont val="Calibri"/>
        <family val="2"/>
        <scheme val="minor"/>
      </rPr>
      <t>t</t>
    </r>
  </si>
  <si>
    <r>
      <t>NIA</t>
    </r>
    <r>
      <rPr>
        <b/>
        <vertAlign val="subscript"/>
        <sz val="12"/>
        <rFont val="Calibri"/>
        <family val="2"/>
        <scheme val="minor"/>
      </rPr>
      <t>t</t>
    </r>
  </si>
  <si>
    <r>
      <t>R</t>
    </r>
    <r>
      <rPr>
        <b/>
        <vertAlign val="subscript"/>
        <sz val="12"/>
        <rFont val="Calibri"/>
        <family val="2"/>
        <scheme val="minor"/>
      </rPr>
      <t>t</t>
    </r>
    <r>
      <rPr>
        <b/>
        <sz val="12"/>
        <rFont val="Calibri"/>
        <family val="2"/>
        <scheme val="minor"/>
      </rPr>
      <t xml:space="preserve"> - AR</t>
    </r>
    <r>
      <rPr>
        <b/>
        <vertAlign val="subscript"/>
        <sz val="12"/>
        <rFont val="Calibri"/>
        <family val="2"/>
        <scheme val="minor"/>
      </rPr>
      <t>t</t>
    </r>
  </si>
  <si>
    <t>Allowed revenue formula term</t>
  </si>
  <si>
    <t>To help stakeholder understand impact of lagging etc.</t>
  </si>
  <si>
    <t>Logged up costs</t>
  </si>
  <si>
    <t>logged up costs and utilisation (% of callouts vs meters installed)</t>
  </si>
  <si>
    <t>reopener expected, forecast value</t>
  </si>
  <si>
    <t>reopener before 2018, forecast value</t>
  </si>
  <si>
    <t>logged up costs</t>
  </si>
  <si>
    <t>Volume, target, expected outperformance</t>
  </si>
  <si>
    <t>forecast volume of DG (in MWh) and timescales</t>
  </si>
  <si>
    <t>based on Ofgem announcements</t>
  </si>
  <si>
    <r>
      <t>Sum of the above elements inflated by RPIF</t>
    </r>
    <r>
      <rPr>
        <vertAlign val="subscript"/>
        <sz val="10"/>
        <rFont val="Calibri"/>
        <family val="2"/>
        <scheme val="minor"/>
      </rPr>
      <t>t</t>
    </r>
  </si>
  <si>
    <t>Pass-Through Business Rates</t>
  </si>
  <si>
    <t>RBt</t>
  </si>
  <si>
    <t xml:space="preserve">Pass-Through Licence Fees </t>
  </si>
  <si>
    <t>LFt</t>
  </si>
  <si>
    <t>Pass-Through NTS Pension Deficit</t>
  </si>
  <si>
    <t>PDt</t>
  </si>
  <si>
    <t>Pass-Through Others: Theft of Gas, 3rd party Damage &amp; Water Ingress, Miscellaneous Pass-Through</t>
  </si>
  <si>
    <t>TPWIt + TGt + MPt</t>
  </si>
  <si>
    <r>
      <t>K</t>
    </r>
    <r>
      <rPr>
        <b/>
        <vertAlign val="subscript"/>
        <sz val="12"/>
        <rFont val="Calibri"/>
        <family val="2"/>
        <scheme val="minor"/>
      </rPr>
      <t>t</t>
    </r>
  </si>
  <si>
    <r>
      <t>AR</t>
    </r>
    <r>
      <rPr>
        <b/>
        <vertAlign val="subscript"/>
        <sz val="12"/>
        <rFont val="Calibri"/>
        <family val="2"/>
        <scheme val="minor"/>
      </rPr>
      <t>t</t>
    </r>
  </si>
  <si>
    <r>
      <t>R</t>
    </r>
    <r>
      <rPr>
        <b/>
        <vertAlign val="subscript"/>
        <sz val="12"/>
        <rFont val="Calibri"/>
        <family val="2"/>
        <scheme val="minor"/>
      </rPr>
      <t>t</t>
    </r>
  </si>
  <si>
    <r>
      <rPr>
        <b/>
        <sz val="11"/>
        <color indexed="10"/>
        <rFont val="Calibri"/>
        <family val="2"/>
      </rPr>
      <t>Under-</t>
    </r>
    <r>
      <rPr>
        <b/>
        <sz val="11"/>
        <color theme="1"/>
        <rFont val="Calibri"/>
        <family val="2"/>
      </rPr>
      <t>/Over-Recovery cfwd</t>
    </r>
  </si>
  <si>
    <r>
      <t xml:space="preserve">Arithmetical April Price </t>
    </r>
    <r>
      <rPr>
        <b/>
        <sz val="11"/>
        <color theme="1"/>
        <rFont val="Calibri"/>
        <family val="2"/>
      </rPr>
      <t>Change (%)</t>
    </r>
  </si>
  <si>
    <t>Memo Item: LDZ Distribution Charge Elements (excl. NTS Exit Capacity)        (These elements are already included within the above and are broken out here for information)</t>
  </si>
  <si>
    <t>DN Allowed Revenue less Allowed ECN Revenue</t>
  </si>
  <si>
    <t>DN Collectable Revenue less collectable ECN Revenue</t>
  </si>
  <si>
    <t>DN Under-/Over-Recovery cfwd</t>
  </si>
  <si>
    <t>TOTAL</t>
  </si>
  <si>
    <t>Sub-Term</t>
  </si>
  <si>
    <t>ECN Charges</t>
  </si>
  <si>
    <t>Cost true-up</t>
  </si>
  <si>
    <t>£x.x</t>
  </si>
  <si>
    <r>
      <t>To represent cost true up from year t-2 (i.e. the non-incentive element of Ex</t>
    </r>
    <r>
      <rPr>
        <vertAlign val="subscript"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>, assuming the incentive element will be recovered through LDZ + customer charges?)</t>
    </r>
  </si>
  <si>
    <t>should be the residual of DN allowed revenue less Allowed ECN revenue i.e. row 33 minus row 43</t>
  </si>
  <si>
    <t>should be the residual of DN collectable revenue less collectable ECN revenue i.e. row 34 minus row 44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</si>
</sst>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%;\(0.0%\)"/>
    <numFmt numFmtId="166" formatCode="&quot;£&quot;#,##0.0,,;[Red]\-&quot;£&quot;#,##0.0,,;\-"/>
    <numFmt numFmtId="167" formatCode="&quot;£&quot;#,##0;[Red]\-&quot;£&quot;#,##0;\-"/>
    <numFmt numFmtId="168" formatCode="#,##0.0000_ ;[Red]\-#,##0.00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Arial"/>
      <family val="2"/>
    </font>
    <font>
      <b/>
      <i/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182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10" fontId="4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0" fillId="0" borderId="0" xfId="0" applyFont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4" fillId="0" borderId="7" xfId="2" applyFont="1" applyFill="1" applyBorder="1" applyAlignment="1">
      <alignment horizontal="left" vertical="center"/>
    </xf>
    <xf numFmtId="165" fontId="4" fillId="0" borderId="8" xfId="2" applyNumberFormat="1" applyFont="1" applyFill="1" applyBorder="1" applyAlignment="1">
      <alignment vertical="center"/>
    </xf>
    <xf numFmtId="0" fontId="15" fillId="0" borderId="9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>
      <alignment vertical="center"/>
    </xf>
    <xf numFmtId="0" fontId="15" fillId="0" borderId="13" xfId="2" applyFont="1" applyFill="1" applyBorder="1" applyAlignment="1">
      <alignment vertical="center" wrapText="1"/>
    </xf>
    <xf numFmtId="165" fontId="15" fillId="0" borderId="15" xfId="2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7" fontId="15" fillId="0" borderId="18" xfId="3" applyNumberFormat="1" applyFont="1" applyFill="1" applyBorder="1" applyAlignment="1">
      <alignment vertical="center" wrapText="1"/>
    </xf>
    <xf numFmtId="167" fontId="15" fillId="0" borderId="1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166" fontId="4" fillId="0" borderId="21" xfId="0" applyNumberFormat="1" applyFont="1" applyFill="1" applyBorder="1" applyAlignment="1">
      <alignment vertical="center"/>
    </xf>
    <xf numFmtId="168" fontId="4" fillId="0" borderId="21" xfId="0" applyNumberFormat="1" applyFont="1" applyFill="1" applyBorder="1" applyAlignment="1">
      <alignment vertical="center"/>
    </xf>
    <xf numFmtId="167" fontId="15" fillId="0" borderId="22" xfId="0" applyNumberFormat="1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vertical="center"/>
    </xf>
    <xf numFmtId="167" fontId="15" fillId="0" borderId="27" xfId="3" applyNumberFormat="1" applyFont="1" applyFill="1" applyBorder="1" applyAlignment="1">
      <alignment vertical="center" wrapText="1"/>
    </xf>
    <xf numFmtId="167" fontId="15" fillId="0" borderId="2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vertical="center"/>
    </xf>
    <xf numFmtId="167" fontId="15" fillId="0" borderId="34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166" fontId="3" fillId="2" borderId="37" xfId="0" applyNumberFormat="1" applyFont="1" applyFill="1" applyBorder="1" applyAlignment="1">
      <alignment vertical="center"/>
    </xf>
    <xf numFmtId="167" fontId="15" fillId="0" borderId="38" xfId="0" applyNumberFormat="1" applyFont="1" applyFill="1" applyBorder="1" applyAlignment="1">
      <alignment vertical="center" wrapText="1"/>
    </xf>
    <xf numFmtId="167" fontId="15" fillId="0" borderId="39" xfId="3" applyNumberFormat="1" applyFont="1" applyFill="1" applyBorder="1" applyAlignment="1">
      <alignment vertical="center" wrapText="1"/>
    </xf>
    <xf numFmtId="167" fontId="15" fillId="0" borderId="40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166" fontId="3" fillId="3" borderId="26" xfId="0" applyNumberFormat="1" applyFont="1" applyFill="1" applyBorder="1" applyAlignment="1">
      <alignment vertical="center"/>
    </xf>
    <xf numFmtId="167" fontId="3" fillId="3" borderId="26" xfId="0" applyNumberFormat="1" applyFont="1" applyFill="1" applyBorder="1" applyAlignment="1">
      <alignment vertical="center"/>
    </xf>
    <xf numFmtId="164" fontId="3" fillId="3" borderId="26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vertical="center"/>
    </xf>
    <xf numFmtId="167" fontId="20" fillId="0" borderId="18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167" fontId="3" fillId="0" borderId="33" xfId="0" applyNumberFormat="1" applyFont="1" applyFill="1" applyBorder="1" applyAlignment="1">
      <alignment vertical="center"/>
    </xf>
    <xf numFmtId="164" fontId="3" fillId="0" borderId="3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21" fillId="0" borderId="0" xfId="0" applyFont="1"/>
    <xf numFmtId="0" fontId="0" fillId="0" borderId="19" xfId="0" applyFont="1" applyBorder="1"/>
    <xf numFmtId="0" fontId="21" fillId="0" borderId="42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42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42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23" xfId="0" applyBorder="1"/>
    <xf numFmtId="0" fontId="0" fillId="0" borderId="24" xfId="0" applyFont="1" applyBorder="1"/>
    <xf numFmtId="0" fontId="21" fillId="0" borderId="27" xfId="0" applyFont="1" applyBorder="1" applyAlignment="1">
      <alignment wrapText="1"/>
    </xf>
    <xf numFmtId="0" fontId="14" fillId="0" borderId="0" xfId="0" applyFont="1"/>
    <xf numFmtId="0" fontId="14" fillId="0" borderId="1" xfId="0" applyFont="1" applyBorder="1"/>
    <xf numFmtId="0" fontId="3" fillId="4" borderId="2" xfId="2" applyFont="1" applyFill="1" applyBorder="1" applyAlignment="1">
      <alignment vertical="center"/>
    </xf>
    <xf numFmtId="0" fontId="3" fillId="4" borderId="36" xfId="2" applyFont="1" applyFill="1" applyBorder="1" applyAlignment="1">
      <alignment horizontal="center" vertical="center"/>
    </xf>
    <xf numFmtId="0" fontId="3" fillId="4" borderId="37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 wrapText="1"/>
    </xf>
    <xf numFmtId="0" fontId="4" fillId="3" borderId="10" xfId="2" applyFont="1" applyFill="1" applyBorder="1" applyAlignment="1">
      <alignment vertical="center" wrapText="1"/>
    </xf>
    <xf numFmtId="0" fontId="4" fillId="3" borderId="11" xfId="2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 wrapText="1"/>
    </xf>
    <xf numFmtId="0" fontId="3" fillId="3" borderId="5" xfId="0" applyFont="1" applyFill="1" applyBorder="1" applyAlignment="1"/>
    <xf numFmtId="0" fontId="4" fillId="3" borderId="9" xfId="2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66" fontId="5" fillId="0" borderId="48" xfId="0" applyNumberFormat="1" applyFont="1" applyFill="1" applyBorder="1" applyAlignment="1">
      <alignment vertical="center"/>
    </xf>
    <xf numFmtId="167" fontId="15" fillId="0" borderId="45" xfId="0" applyNumberFormat="1" applyFont="1" applyFill="1" applyBorder="1" applyAlignment="1">
      <alignment vertical="center" wrapText="1"/>
    </xf>
    <xf numFmtId="166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167" fontId="3" fillId="0" borderId="49" xfId="0" applyNumberFormat="1" applyFont="1" applyFill="1" applyBorder="1" applyAlignment="1">
      <alignment vertical="center"/>
    </xf>
    <xf numFmtId="164" fontId="3" fillId="0" borderId="49" xfId="1" applyNumberFormat="1" applyFont="1" applyFill="1" applyBorder="1" applyAlignment="1">
      <alignment vertical="center"/>
    </xf>
    <xf numFmtId="167" fontId="15" fillId="0" borderId="50" xfId="0" applyNumberFormat="1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8" fillId="4" borderId="14" xfId="2" applyFont="1" applyFill="1" applyBorder="1" applyAlignment="1">
      <alignment horizontal="left"/>
    </xf>
    <xf numFmtId="0" fontId="8" fillId="4" borderId="8" xfId="2" applyFont="1" applyFill="1" applyBorder="1" applyAlignment="1">
      <alignment horizontal="left" wrapText="1"/>
    </xf>
    <xf numFmtId="0" fontId="8" fillId="4" borderId="8" xfId="2" applyFont="1" applyFill="1" applyBorder="1" applyAlignment="1">
      <alignment horizontal="left"/>
    </xf>
    <xf numFmtId="0" fontId="6" fillId="4" borderId="8" xfId="2" applyFont="1" applyFill="1" applyBorder="1" applyAlignment="1">
      <alignment horizontal="center"/>
    </xf>
    <xf numFmtId="0" fontId="19" fillId="4" borderId="8" xfId="2" applyFont="1" applyFill="1" applyBorder="1" applyAlignment="1">
      <alignment horizontal="center"/>
    </xf>
    <xf numFmtId="0" fontId="4" fillId="0" borderId="35" xfId="2" applyFont="1" applyBorder="1"/>
    <xf numFmtId="0" fontId="0" fillId="0" borderId="35" xfId="0" applyFont="1" applyBorder="1"/>
    <xf numFmtId="0" fontId="3" fillId="0" borderId="51" xfId="0" applyFont="1" applyFill="1" applyBorder="1" applyAlignment="1">
      <alignment vertical="center"/>
    </xf>
    <xf numFmtId="0" fontId="6" fillId="4" borderId="16" xfId="2" applyFont="1" applyFill="1" applyBorder="1" applyAlignment="1">
      <alignment horizontal="center"/>
    </xf>
    <xf numFmtId="0" fontId="4" fillId="0" borderId="0" xfId="2" applyFont="1" applyBorder="1"/>
    <xf numFmtId="0" fontId="4" fillId="0" borderId="19" xfId="2" applyFont="1" applyBorder="1" applyAlignment="1">
      <alignment wrapText="1"/>
    </xf>
    <xf numFmtId="0" fontId="4" fillId="0" borderId="0" xfId="2" quotePrefix="1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15" fillId="0" borderId="0" xfId="2" applyFont="1" applyBorder="1" applyAlignment="1">
      <alignment vertical="top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4" fillId="0" borderId="11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0" fillId="0" borderId="11" xfId="0" applyFont="1" applyBorder="1"/>
    <xf numFmtId="0" fontId="6" fillId="0" borderId="19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0" fillId="0" borderId="0" xfId="0" applyFont="1" applyFill="1" applyBorder="1"/>
    <xf numFmtId="0" fontId="9" fillId="4" borderId="23" xfId="2" applyFont="1" applyFill="1" applyBorder="1" applyAlignment="1">
      <alignment horizontal="left"/>
    </xf>
    <xf numFmtId="0" fontId="20" fillId="4" borderId="27" xfId="2" applyFont="1" applyFill="1" applyBorder="1" applyAlignment="1">
      <alignment horizontal="center"/>
    </xf>
    <xf numFmtId="0" fontId="3" fillId="4" borderId="26" xfId="2" applyFont="1" applyFill="1" applyBorder="1" applyAlignment="1">
      <alignment horizontal="center" wrapText="1"/>
    </xf>
    <xf numFmtId="0" fontId="3" fillId="4" borderId="26" xfId="2" applyFont="1" applyFill="1" applyBorder="1" applyAlignment="1">
      <alignment horizontal="center"/>
    </xf>
    <xf numFmtId="0" fontId="3" fillId="4" borderId="43" xfId="2" applyFont="1" applyFill="1" applyBorder="1" applyAlignment="1"/>
    <xf numFmtId="0" fontId="3" fillId="4" borderId="26" xfId="2" applyFont="1" applyFill="1" applyBorder="1" applyAlignment="1">
      <alignment wrapText="1"/>
    </xf>
    <xf numFmtId="0" fontId="3" fillId="4" borderId="26" xfId="2" applyFont="1" applyFill="1" applyBorder="1" applyAlignment="1"/>
    <xf numFmtId="0" fontId="20" fillId="4" borderId="52" xfId="2" applyFont="1" applyFill="1" applyBorder="1" applyAlignment="1">
      <alignment horizontal="left"/>
    </xf>
  </cellXfs>
  <cellStyles count="4">
    <cellStyle name="Normal" xfId="0" builtinId="0"/>
    <cellStyle name="Normal 7" xfId="3"/>
    <cellStyle name="Normal_Budget 07_09_12 Mod 186 with April RIIO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workbookViewId="0">
      <selection activeCell="G74" sqref="G74"/>
    </sheetView>
  </sheetViews>
  <sheetFormatPr defaultRowHeight="15"/>
  <cols>
    <col min="1" max="1" width="39" style="14" customWidth="1"/>
    <col min="2" max="2" width="56" style="14" customWidth="1"/>
    <col min="3" max="3" width="17.140625" style="14" customWidth="1"/>
    <col min="4" max="4" width="10.7109375" style="14" bestFit="1" customWidth="1"/>
    <col min="5" max="10" width="9.7109375" style="14" customWidth="1"/>
    <col min="11" max="11" width="94.42578125" style="14" customWidth="1"/>
    <col min="12" max="16384" width="9.140625" style="14"/>
  </cols>
  <sheetData>
    <row r="1" spans="1:13" ht="18.75">
      <c r="A1" s="13" t="s">
        <v>0</v>
      </c>
    </row>
    <row r="3" spans="1:13">
      <c r="A3" s="112" t="s">
        <v>1</v>
      </c>
      <c r="B3" s="113"/>
    </row>
    <row r="4" spans="1:13">
      <c r="A4" s="112" t="s">
        <v>2</v>
      </c>
      <c r="B4" s="113"/>
      <c r="D4" s="16"/>
      <c r="I4" s="16"/>
    </row>
    <row r="5" spans="1:13">
      <c r="A5" s="112" t="s">
        <v>3</v>
      </c>
      <c r="B5" s="113"/>
      <c r="D5" s="16"/>
      <c r="I5" s="16"/>
    </row>
    <row r="7" spans="1:13">
      <c r="A7" s="14" t="s">
        <v>93</v>
      </c>
    </row>
    <row r="9" spans="1:13" ht="16.5" thickBot="1">
      <c r="A9" s="1" t="s">
        <v>4</v>
      </c>
      <c r="B9" s="1"/>
      <c r="C9" s="2"/>
      <c r="D9" s="2"/>
      <c r="E9" s="2"/>
      <c r="F9" s="2"/>
      <c r="G9" s="2"/>
      <c r="H9" s="2"/>
      <c r="I9" s="1"/>
      <c r="J9" s="1"/>
      <c r="K9" s="2"/>
      <c r="L9" s="2"/>
      <c r="M9" s="2"/>
    </row>
    <row r="10" spans="1:13" ht="30.75" customHeight="1" thickBot="1">
      <c r="A10" s="114" t="s">
        <v>5</v>
      </c>
      <c r="B10" s="115"/>
      <c r="C10" s="116" t="s">
        <v>109</v>
      </c>
      <c r="D10" s="117" t="s">
        <v>138</v>
      </c>
      <c r="E10" s="118" t="s">
        <v>6</v>
      </c>
      <c r="F10" s="118" t="s">
        <v>7</v>
      </c>
      <c r="G10" s="118" t="s">
        <v>8</v>
      </c>
      <c r="H10" s="118" t="s">
        <v>9</v>
      </c>
      <c r="I10" s="118" t="s">
        <v>10</v>
      </c>
      <c r="J10" s="118" t="s">
        <v>11</v>
      </c>
      <c r="K10" s="119" t="s">
        <v>12</v>
      </c>
      <c r="L10" s="2"/>
      <c r="M10" s="2"/>
    </row>
    <row r="11" spans="1:13" ht="31.5" customHeight="1">
      <c r="A11" s="120" t="s">
        <v>13</v>
      </c>
      <c r="B11" s="121"/>
      <c r="C11" s="17"/>
      <c r="D11" s="17"/>
      <c r="E11" s="18">
        <v>0.03</v>
      </c>
      <c r="F11" s="18">
        <v>2.6500000000000003E-2</v>
      </c>
      <c r="G11" s="18">
        <v>2.6250000000000002E-2</v>
      </c>
      <c r="H11" s="18">
        <v>0.03</v>
      </c>
      <c r="I11" s="18">
        <v>0.03</v>
      </c>
      <c r="J11" s="18">
        <v>0.03</v>
      </c>
      <c r="K11" s="19" t="s">
        <v>14</v>
      </c>
      <c r="L11" s="2"/>
      <c r="M11" s="2"/>
    </row>
    <row r="12" spans="1:13" ht="21.75" customHeight="1" thickBot="1">
      <c r="A12" s="122" t="s">
        <v>91</v>
      </c>
      <c r="B12" s="123"/>
      <c r="C12" s="20"/>
      <c r="D12" s="21" t="s">
        <v>92</v>
      </c>
      <c r="E12" s="22">
        <v>5.0000000000000001E-3</v>
      </c>
      <c r="F12" s="22">
        <v>5.0000000000000001E-3</v>
      </c>
      <c r="G12" s="22">
        <v>5.0000000000000001E-3</v>
      </c>
      <c r="H12" s="22">
        <v>5.0000000000000001E-3</v>
      </c>
      <c r="I12" s="22">
        <v>5.0000000000000001E-3</v>
      </c>
      <c r="J12" s="22">
        <v>5.0000000000000001E-3</v>
      </c>
      <c r="K12" s="23" t="s">
        <v>110</v>
      </c>
      <c r="L12" s="2"/>
      <c r="M12" s="2"/>
    </row>
    <row r="13" spans="1:13" ht="21.75" customHeight="1">
      <c r="A13" s="132" t="s">
        <v>15</v>
      </c>
      <c r="B13" s="133"/>
      <c r="C13" s="17"/>
      <c r="D13" s="17"/>
      <c r="E13" s="18"/>
      <c r="F13" s="18"/>
      <c r="G13" s="18"/>
      <c r="H13" s="18"/>
      <c r="I13" s="18"/>
      <c r="J13" s="18"/>
      <c r="K13" s="24"/>
      <c r="L13" s="3"/>
      <c r="M13" s="3"/>
    </row>
    <row r="14" spans="1:13" ht="25.5" customHeight="1">
      <c r="A14" s="128"/>
      <c r="B14" s="134" t="s">
        <v>16</v>
      </c>
      <c r="C14" s="25"/>
      <c r="D14" s="25" t="s">
        <v>94</v>
      </c>
      <c r="E14" s="26"/>
      <c r="F14" s="26">
        <v>525490146.97737813</v>
      </c>
      <c r="G14" s="26">
        <v>506449168.89431429</v>
      </c>
      <c r="H14" s="26">
        <v>509692519.82366467</v>
      </c>
      <c r="I14" s="26">
        <v>500193008.41745484</v>
      </c>
      <c r="J14" s="26">
        <v>498977985.04242498</v>
      </c>
      <c r="K14" s="27" t="s">
        <v>17</v>
      </c>
      <c r="L14" s="4"/>
      <c r="M14" s="4"/>
    </row>
    <row r="15" spans="1:13" ht="40.5" customHeight="1">
      <c r="A15" s="128"/>
      <c r="B15" s="134" t="s">
        <v>18</v>
      </c>
      <c r="C15" s="25"/>
      <c r="D15" s="25" t="s">
        <v>95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28" t="s">
        <v>19</v>
      </c>
      <c r="L15" s="4"/>
      <c r="M15" s="4"/>
    </row>
    <row r="16" spans="1:13" ht="30.75" customHeight="1">
      <c r="A16" s="128"/>
      <c r="B16" s="134" t="s">
        <v>20</v>
      </c>
      <c r="C16" s="25"/>
      <c r="D16" s="25" t="s">
        <v>96</v>
      </c>
      <c r="E16" s="26"/>
      <c r="F16" s="26"/>
      <c r="G16" s="26"/>
      <c r="H16" s="26">
        <v>2345879.9069007924</v>
      </c>
      <c r="I16" s="26">
        <v>1996001.2939953622</v>
      </c>
      <c r="J16" s="26">
        <v>-1888271.4624957722</v>
      </c>
      <c r="K16" s="27" t="s">
        <v>21</v>
      </c>
      <c r="L16" s="4"/>
      <c r="M16" s="4"/>
    </row>
    <row r="17" spans="1:13" ht="21.75" customHeight="1" thickBot="1">
      <c r="A17" s="124" t="s">
        <v>22</v>
      </c>
      <c r="B17" s="125"/>
      <c r="C17" s="30" t="s">
        <v>97</v>
      </c>
      <c r="D17" s="30"/>
      <c r="E17" s="31"/>
      <c r="F17" s="32">
        <v>1.1630163330372321</v>
      </c>
      <c r="G17" s="32">
        <v>1.1944087903701919</v>
      </c>
      <c r="H17" s="32">
        <v>1.2344230852069407</v>
      </c>
      <c r="I17" s="32">
        <v>1.2717607878706192</v>
      </c>
      <c r="J17" s="32">
        <v>1.3051542949992829</v>
      </c>
      <c r="K17" s="33"/>
      <c r="L17" s="4"/>
      <c r="M17" s="4"/>
    </row>
    <row r="18" spans="1:13" ht="21.75" customHeight="1" thickBot="1">
      <c r="A18" s="34" t="s">
        <v>23</v>
      </c>
      <c r="B18" s="35"/>
      <c r="C18" s="36" t="s">
        <v>98</v>
      </c>
      <c r="D18" s="36"/>
      <c r="E18" s="37"/>
      <c r="F18" s="37">
        <f>SUM(F14:F16)*F17</f>
        <v>611153623.7848264</v>
      </c>
      <c r="G18" s="37">
        <f>SUM(G14:G16)*G17</f>
        <v>604907339.20304692</v>
      </c>
      <c r="H18" s="37">
        <f>SUM(H14:H16)*H17</f>
        <v>632072021.13982928</v>
      </c>
      <c r="I18" s="37">
        <f>SUM(I14:I16)*I17</f>
        <v>638664290.65059996</v>
      </c>
      <c r="J18" s="37">
        <f>SUM(J14:J16)*J17</f>
        <v>648778774.67880797</v>
      </c>
      <c r="K18" s="38" t="s">
        <v>119</v>
      </c>
      <c r="L18" s="4"/>
      <c r="M18" s="4"/>
    </row>
    <row r="19" spans="1:13" ht="21.75" customHeight="1" thickBot="1">
      <c r="A19" s="34" t="s">
        <v>24</v>
      </c>
      <c r="B19" s="35"/>
      <c r="C19" s="36" t="s">
        <v>99</v>
      </c>
      <c r="D19" s="36"/>
      <c r="E19" s="37"/>
      <c r="F19" s="37">
        <f t="shared" ref="F19:J19" si="0">SUM(F20:F23)</f>
        <v>0</v>
      </c>
      <c r="G19" s="37">
        <f t="shared" si="0"/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9" t="s">
        <v>25</v>
      </c>
      <c r="L19" s="4"/>
      <c r="M19" s="4"/>
    </row>
    <row r="20" spans="1:13" ht="21.75" customHeight="1">
      <c r="A20" s="126"/>
      <c r="B20" s="127" t="s">
        <v>120</v>
      </c>
      <c r="C20" s="40"/>
      <c r="D20" s="40" t="s">
        <v>121</v>
      </c>
      <c r="E20" s="41"/>
      <c r="F20" s="41"/>
      <c r="G20" s="41"/>
      <c r="H20" s="41"/>
      <c r="I20" s="41"/>
      <c r="J20" s="41"/>
      <c r="K20" s="42"/>
      <c r="L20" s="4"/>
      <c r="M20" s="4"/>
    </row>
    <row r="21" spans="1:13" ht="21.75" customHeight="1">
      <c r="A21" s="128"/>
      <c r="B21" s="129" t="s">
        <v>122</v>
      </c>
      <c r="C21" s="25"/>
      <c r="D21" s="25" t="s">
        <v>123</v>
      </c>
      <c r="E21" s="26"/>
      <c r="F21" s="26"/>
      <c r="G21" s="26"/>
      <c r="H21" s="26"/>
      <c r="I21" s="26"/>
      <c r="J21" s="26"/>
      <c r="K21" s="28"/>
      <c r="L21" s="4"/>
      <c r="M21" s="4"/>
    </row>
    <row r="22" spans="1:13" ht="21.75" customHeight="1">
      <c r="A22" s="128"/>
      <c r="B22" s="129" t="s">
        <v>124</v>
      </c>
      <c r="C22" s="25"/>
      <c r="D22" s="25" t="s">
        <v>125</v>
      </c>
      <c r="E22" s="26"/>
      <c r="F22" s="26"/>
      <c r="G22" s="26"/>
      <c r="H22" s="26"/>
      <c r="I22" s="26"/>
      <c r="J22" s="26"/>
      <c r="K22" s="28"/>
      <c r="L22" s="4"/>
      <c r="M22" s="4"/>
    </row>
    <row r="23" spans="1:13" ht="42" customHeight="1" thickBot="1">
      <c r="A23" s="130"/>
      <c r="B23" s="131" t="s">
        <v>126</v>
      </c>
      <c r="C23" s="43"/>
      <c r="D23" s="44" t="s">
        <v>127</v>
      </c>
      <c r="E23" s="45"/>
      <c r="F23" s="45"/>
      <c r="G23" s="45"/>
      <c r="H23" s="45"/>
      <c r="I23" s="45"/>
      <c r="J23" s="45"/>
      <c r="K23" s="46"/>
      <c r="L23" s="4"/>
      <c r="M23" s="4"/>
    </row>
    <row r="24" spans="1:13" ht="28.5" customHeight="1" thickBot="1">
      <c r="A24" s="34" t="s">
        <v>26</v>
      </c>
      <c r="B24" s="35"/>
      <c r="C24" s="36" t="s">
        <v>100</v>
      </c>
      <c r="D24" s="36"/>
      <c r="E24" s="37"/>
      <c r="F24" s="37"/>
      <c r="G24" s="37"/>
      <c r="H24" s="37">
        <v>0</v>
      </c>
      <c r="I24" s="37">
        <v>0</v>
      </c>
      <c r="J24" s="37">
        <v>0</v>
      </c>
      <c r="K24" s="39" t="s">
        <v>27</v>
      </c>
      <c r="L24" s="4"/>
      <c r="M24" s="4"/>
    </row>
    <row r="25" spans="1:13" ht="21.75" customHeight="1" thickBot="1">
      <c r="A25" s="34" t="s">
        <v>28</v>
      </c>
      <c r="B25" s="35"/>
      <c r="C25" s="36" t="s">
        <v>101</v>
      </c>
      <c r="D25" s="36"/>
      <c r="E25" s="37"/>
      <c r="F25" s="37"/>
      <c r="G25" s="37"/>
      <c r="H25" s="37">
        <v>0</v>
      </c>
      <c r="I25" s="37">
        <v>0</v>
      </c>
      <c r="J25" s="37">
        <v>0</v>
      </c>
      <c r="K25" s="39" t="s">
        <v>29</v>
      </c>
      <c r="L25" s="4"/>
      <c r="M25" s="4"/>
    </row>
    <row r="26" spans="1:13" ht="21.75" customHeight="1">
      <c r="A26" s="47" t="s">
        <v>34</v>
      </c>
      <c r="B26" s="48"/>
      <c r="C26" s="49" t="s">
        <v>104</v>
      </c>
      <c r="D26" s="49"/>
      <c r="E26" s="50"/>
      <c r="F26" s="50">
        <f t="shared" ref="F26:J26" si="1">SUM(F27:F28)</f>
        <v>0</v>
      </c>
      <c r="G26" s="50">
        <f t="shared" si="1"/>
        <v>0</v>
      </c>
      <c r="H26" s="50">
        <f t="shared" si="1"/>
        <v>-1521543.9585396573</v>
      </c>
      <c r="I26" s="50">
        <f t="shared" si="1"/>
        <v>-2517592.5288080643</v>
      </c>
      <c r="J26" s="50">
        <f t="shared" si="1"/>
        <v>-3397888.4263923252</v>
      </c>
      <c r="K26" s="51" t="s">
        <v>35</v>
      </c>
      <c r="L26" s="4"/>
      <c r="M26" s="4"/>
    </row>
    <row r="27" spans="1:13" ht="27.75" customHeight="1">
      <c r="A27" s="128"/>
      <c r="B27" s="129" t="s">
        <v>30</v>
      </c>
      <c r="C27" s="25"/>
      <c r="D27" s="25" t="s">
        <v>102</v>
      </c>
      <c r="E27" s="26"/>
      <c r="F27" s="26"/>
      <c r="G27" s="26"/>
      <c r="H27" s="26">
        <v>-2262093.0699445256</v>
      </c>
      <c r="I27" s="26">
        <v>-3205059.9443297577</v>
      </c>
      <c r="J27" s="26">
        <v>-4045544.7722061821</v>
      </c>
      <c r="K27" s="52" t="s">
        <v>31</v>
      </c>
      <c r="L27" s="4"/>
      <c r="M27" s="4"/>
    </row>
    <row r="28" spans="1:13" ht="40.5" customHeight="1" thickBot="1">
      <c r="A28" s="130"/>
      <c r="B28" s="131" t="s">
        <v>32</v>
      </c>
      <c r="C28" s="43"/>
      <c r="D28" s="43" t="s">
        <v>103</v>
      </c>
      <c r="E28" s="45"/>
      <c r="F28" s="45"/>
      <c r="G28" s="45"/>
      <c r="H28" s="45">
        <v>740549.11140486831</v>
      </c>
      <c r="I28" s="45">
        <v>687467.41552169342</v>
      </c>
      <c r="J28" s="45">
        <v>647656.34581385669</v>
      </c>
      <c r="K28" s="53" t="s">
        <v>33</v>
      </c>
      <c r="L28" s="4"/>
      <c r="M28" s="4"/>
    </row>
    <row r="29" spans="1:13" ht="21.75" customHeight="1" thickBot="1">
      <c r="A29" s="34" t="s">
        <v>36</v>
      </c>
      <c r="B29" s="35"/>
      <c r="C29" s="36" t="s">
        <v>105</v>
      </c>
      <c r="D29" s="36"/>
      <c r="E29" s="37"/>
      <c r="F29" s="37"/>
      <c r="G29" s="37"/>
      <c r="H29" s="37">
        <v>2021334.8822291566</v>
      </c>
      <c r="I29" s="37">
        <v>2080616.1004341207</v>
      </c>
      <c r="J29" s="37">
        <v>2048465.2121951608</v>
      </c>
      <c r="K29" s="39" t="s">
        <v>37</v>
      </c>
      <c r="L29" s="4"/>
      <c r="M29" s="4"/>
    </row>
    <row r="30" spans="1:13" ht="21.75" customHeight="1" thickBot="1">
      <c r="A30" s="34" t="s">
        <v>38</v>
      </c>
      <c r="B30" s="35"/>
      <c r="C30" s="36" t="s">
        <v>106</v>
      </c>
      <c r="D30" s="36"/>
      <c r="E30" s="37"/>
      <c r="F30" s="37">
        <v>331173.33856767177</v>
      </c>
      <c r="G30" s="37"/>
      <c r="H30" s="37"/>
      <c r="I30" s="37">
        <v>0</v>
      </c>
      <c r="J30" s="37"/>
      <c r="K30" s="39" t="s">
        <v>39</v>
      </c>
      <c r="L30" s="4"/>
      <c r="M30" s="4"/>
    </row>
    <row r="31" spans="1:13" ht="21.75" customHeight="1" thickBot="1">
      <c r="A31" s="34" t="s">
        <v>40</v>
      </c>
      <c r="B31" s="35"/>
      <c r="C31" s="36" t="s">
        <v>107</v>
      </c>
      <c r="D31" s="36"/>
      <c r="E31" s="37"/>
      <c r="F31" s="37">
        <v>2507210.3030405501</v>
      </c>
      <c r="G31" s="37">
        <v>2799669.0119127869</v>
      </c>
      <c r="H31" s="37">
        <v>3217389.8914180016</v>
      </c>
      <c r="I31" s="37">
        <v>3681041.5339514995</v>
      </c>
      <c r="J31" s="37">
        <v>4087306.2804764905</v>
      </c>
      <c r="K31" s="39" t="s">
        <v>41</v>
      </c>
      <c r="L31" s="4"/>
      <c r="M31" s="4"/>
    </row>
    <row r="32" spans="1:13" ht="28.5" customHeight="1" thickBot="1">
      <c r="A32" s="34" t="s">
        <v>42</v>
      </c>
      <c r="B32" s="35"/>
      <c r="C32" s="36" t="s">
        <v>128</v>
      </c>
      <c r="D32" s="36"/>
      <c r="E32" s="37"/>
      <c r="F32" s="37">
        <v>3210340.5909807589</v>
      </c>
      <c r="G32" s="37"/>
      <c r="H32" s="37">
        <v>578222.75220725301</v>
      </c>
      <c r="I32" s="37"/>
      <c r="J32" s="37"/>
      <c r="K32" s="38" t="s">
        <v>43</v>
      </c>
      <c r="L32" s="4"/>
      <c r="M32" s="4"/>
    </row>
    <row r="33" spans="1:13" ht="27.75" customHeight="1" thickBot="1">
      <c r="A33" s="34" t="s">
        <v>44</v>
      </c>
      <c r="B33" s="35"/>
      <c r="C33" s="36" t="s">
        <v>129</v>
      </c>
      <c r="D33" s="36"/>
      <c r="E33" s="37">
        <v>557546668.38844764</v>
      </c>
      <c r="F33" s="37">
        <v>617202348.01741529</v>
      </c>
      <c r="G33" s="37">
        <v>607707008.21495974</v>
      </c>
      <c r="H33" s="37">
        <v>636367424.70714414</v>
      </c>
      <c r="I33" s="37">
        <v>641908355.75617743</v>
      </c>
      <c r="J33" s="37">
        <v>651516657.74508727</v>
      </c>
      <c r="K33" s="38" t="s">
        <v>45</v>
      </c>
      <c r="L33" s="4"/>
      <c r="M33" s="4"/>
    </row>
    <row r="34" spans="1:13" ht="42.75" customHeight="1" thickBot="1">
      <c r="A34" s="34" t="s">
        <v>46</v>
      </c>
      <c r="B34" s="35"/>
      <c r="C34" s="36" t="s">
        <v>130</v>
      </c>
      <c r="D34" s="36"/>
      <c r="E34" s="37">
        <v>554399275.652192</v>
      </c>
      <c r="F34" s="37">
        <v>616646578.35939217</v>
      </c>
      <c r="G34" s="37">
        <v>607707008.21495974</v>
      </c>
      <c r="H34" s="37">
        <v>636367424.70714414</v>
      </c>
      <c r="I34" s="37">
        <v>641908355.75617743</v>
      </c>
      <c r="J34" s="37">
        <v>651516657.74508727</v>
      </c>
      <c r="K34" s="39" t="s">
        <v>47</v>
      </c>
      <c r="L34" s="4"/>
      <c r="M34" s="4"/>
    </row>
    <row r="35" spans="1:13" ht="21.75" customHeight="1" thickBot="1">
      <c r="A35" s="54" t="s">
        <v>131</v>
      </c>
      <c r="B35" s="55"/>
      <c r="C35" s="56" t="s">
        <v>108</v>
      </c>
      <c r="D35" s="56"/>
      <c r="E35" s="57">
        <v>-3147392.7362556458</v>
      </c>
      <c r="F35" s="57">
        <v>-555769.65802311897</v>
      </c>
      <c r="G35" s="57"/>
      <c r="H35" s="57"/>
      <c r="I35" s="57"/>
      <c r="J35" s="57"/>
      <c r="K35" s="39" t="s">
        <v>48</v>
      </c>
      <c r="L35" s="4"/>
      <c r="M35" s="4"/>
    </row>
    <row r="36" spans="1:13" ht="21.75" customHeight="1" thickBot="1">
      <c r="A36" s="54" t="s">
        <v>132</v>
      </c>
      <c r="B36" s="55" t="s">
        <v>63</v>
      </c>
      <c r="C36" s="56"/>
      <c r="D36" s="56"/>
      <c r="E36" s="58"/>
      <c r="F36" s="59">
        <v>0.11799999999999999</v>
      </c>
      <c r="G36" s="59">
        <v>1.5982399499449906E-2</v>
      </c>
      <c r="H36" s="59">
        <v>7.9548010113789314E-2</v>
      </c>
      <c r="I36" s="59">
        <v>3.9904253121938016E-2</v>
      </c>
      <c r="J36" s="59">
        <v>4.6359112552646353E-2</v>
      </c>
      <c r="K36" s="39"/>
      <c r="L36" s="4"/>
      <c r="M36" s="4"/>
    </row>
    <row r="37" spans="1:13" ht="15.75">
      <c r="A37" s="60"/>
      <c r="B37" s="29"/>
      <c r="C37" s="61"/>
      <c r="D37" s="61"/>
      <c r="E37" s="62"/>
      <c r="F37" s="62"/>
      <c r="G37" s="62"/>
      <c r="H37" s="62"/>
      <c r="I37" s="62"/>
      <c r="J37" s="62"/>
      <c r="K37" s="63"/>
      <c r="L37" s="4"/>
      <c r="M37" s="4"/>
    </row>
    <row r="38" spans="1:13" ht="16.5" thickBot="1">
      <c r="A38" s="60"/>
      <c r="B38" s="29"/>
      <c r="C38" s="61"/>
      <c r="D38" s="61"/>
      <c r="E38" s="62"/>
      <c r="F38" s="62"/>
      <c r="G38" s="62"/>
      <c r="H38" s="62"/>
      <c r="I38" s="62"/>
      <c r="J38" s="62"/>
      <c r="K38" s="63"/>
      <c r="L38" s="4"/>
      <c r="M38" s="4"/>
    </row>
    <row r="39" spans="1:13" ht="16.5" thickBot="1">
      <c r="A39" s="174" t="s">
        <v>49</v>
      </c>
      <c r="B39" s="176"/>
      <c r="C39" s="177"/>
      <c r="D39" s="177"/>
      <c r="E39" s="177"/>
      <c r="F39" s="177"/>
      <c r="G39" s="177"/>
      <c r="H39" s="177"/>
      <c r="I39" s="177"/>
      <c r="J39" s="177"/>
      <c r="K39" s="175"/>
      <c r="L39" s="2"/>
      <c r="M39" s="2"/>
    </row>
    <row r="40" spans="1:13" ht="15.75">
      <c r="A40" s="64" t="s">
        <v>50</v>
      </c>
      <c r="B40" s="65"/>
      <c r="C40" s="66"/>
      <c r="D40" s="67"/>
      <c r="E40" s="68">
        <v>17067927.348064516</v>
      </c>
      <c r="F40" s="68">
        <v>28774554.558748294</v>
      </c>
      <c r="G40" s="68">
        <v>29525869.756552879</v>
      </c>
      <c r="H40" s="68">
        <v>30465099.640288778</v>
      </c>
      <c r="I40" s="68">
        <v>31386580.164770178</v>
      </c>
      <c r="J40" s="68">
        <v>32210719.419945307</v>
      </c>
      <c r="K40" s="42" t="s">
        <v>51</v>
      </c>
      <c r="L40" s="4"/>
      <c r="M40" s="4"/>
    </row>
    <row r="41" spans="1:13" ht="27">
      <c r="A41" s="135" t="s">
        <v>140</v>
      </c>
      <c r="B41" s="136"/>
      <c r="C41" s="137"/>
      <c r="D41" s="138"/>
      <c r="E41" s="139"/>
      <c r="F41" s="139"/>
      <c r="G41" s="141"/>
      <c r="H41" s="141" t="s">
        <v>141</v>
      </c>
      <c r="I41" s="141" t="s">
        <v>141</v>
      </c>
      <c r="J41" s="141" t="s">
        <v>141</v>
      </c>
      <c r="K41" s="140" t="s">
        <v>142</v>
      </c>
      <c r="L41" s="4"/>
      <c r="M41" s="4"/>
    </row>
    <row r="42" spans="1:13" ht="30" customHeight="1">
      <c r="A42" s="69" t="s">
        <v>52</v>
      </c>
      <c r="B42" s="70"/>
      <c r="C42" s="71"/>
      <c r="D42" s="72"/>
      <c r="E42" s="73"/>
      <c r="F42" s="73">
        <v>-212338.7467741938</v>
      </c>
      <c r="G42" s="73"/>
      <c r="H42" s="73">
        <v>-76598.725216906998</v>
      </c>
      <c r="I42" s="73"/>
      <c r="J42" s="73"/>
      <c r="K42" s="28" t="s">
        <v>53</v>
      </c>
      <c r="L42" s="4"/>
      <c r="M42" s="4"/>
    </row>
    <row r="43" spans="1:13" ht="15.75">
      <c r="A43" s="74" t="s">
        <v>54</v>
      </c>
      <c r="B43" s="75"/>
      <c r="C43" s="76"/>
      <c r="D43" s="77"/>
      <c r="E43" s="78">
        <f>SUM(E40:E42)</f>
        <v>17067927.348064516</v>
      </c>
      <c r="F43" s="78">
        <f>SUM(F40:F42)</f>
        <v>28562215.811974101</v>
      </c>
      <c r="G43" s="78">
        <f>SUM(G40:G42)</f>
        <v>29525869.756552879</v>
      </c>
      <c r="H43" s="78">
        <f>SUM(H40:H42)</f>
        <v>30388500.915071871</v>
      </c>
      <c r="I43" s="78">
        <f>SUM(I40:I42)</f>
        <v>31386580.164770178</v>
      </c>
      <c r="J43" s="78">
        <f>SUM(J40:J42)</f>
        <v>32210719.419945307</v>
      </c>
      <c r="K43" s="79" t="s">
        <v>55</v>
      </c>
      <c r="L43" s="4"/>
      <c r="M43" s="4"/>
    </row>
    <row r="44" spans="1:13" ht="28.5" customHeight="1">
      <c r="A44" s="74" t="s">
        <v>56</v>
      </c>
      <c r="B44" s="75"/>
      <c r="C44" s="76"/>
      <c r="D44" s="77"/>
      <c r="E44" s="78">
        <v>17276102.59</v>
      </c>
      <c r="F44" s="78">
        <v>28635840.115335219</v>
      </c>
      <c r="G44" s="78">
        <v>29525869.756552879</v>
      </c>
      <c r="H44" s="78">
        <v>30388500.915071871</v>
      </c>
      <c r="I44" s="78">
        <v>31386580.164770178</v>
      </c>
      <c r="J44" s="78">
        <v>32210719.419945307</v>
      </c>
      <c r="K44" s="28" t="s">
        <v>57</v>
      </c>
      <c r="L44" s="4"/>
      <c r="M44" s="4"/>
    </row>
    <row r="45" spans="1:13" ht="25.5">
      <c r="A45" s="80" t="s">
        <v>58</v>
      </c>
      <c r="B45" s="81"/>
      <c r="C45" s="71"/>
      <c r="D45" s="72"/>
      <c r="E45" s="82">
        <v>208175.24193548411</v>
      </c>
      <c r="F45" s="82">
        <v>73624.30336111784</v>
      </c>
      <c r="G45" s="82"/>
      <c r="H45" s="82"/>
      <c r="I45" s="82"/>
      <c r="J45" s="82"/>
      <c r="K45" s="28" t="s">
        <v>59</v>
      </c>
      <c r="L45" s="4"/>
      <c r="M45" s="4"/>
    </row>
    <row r="46" spans="1:13" ht="34.5" customHeight="1" thickBot="1">
      <c r="A46" s="83" t="s">
        <v>132</v>
      </c>
      <c r="B46" s="84" t="s">
        <v>139</v>
      </c>
      <c r="C46" s="85"/>
      <c r="D46" s="43"/>
      <c r="E46" s="86"/>
      <c r="F46" s="87">
        <v>-0.16200000000000001</v>
      </c>
      <c r="G46" s="87">
        <v>6.2970070496940256E-2</v>
      </c>
      <c r="H46" s="87">
        <v>6.1047539569399678E-2</v>
      </c>
      <c r="I46" s="87">
        <v>6.4787605988487096E-2</v>
      </c>
      <c r="J46" s="87">
        <v>5.7997623912212193E-2</v>
      </c>
      <c r="K46" s="46" t="s">
        <v>62</v>
      </c>
      <c r="L46" s="4"/>
      <c r="M46" s="4"/>
    </row>
    <row r="47" spans="1:13" ht="15" customHeight="1">
      <c r="A47" s="60"/>
      <c r="B47" s="88"/>
      <c r="C47" s="61"/>
      <c r="D47" s="61"/>
      <c r="E47" s="89"/>
      <c r="F47" s="90"/>
      <c r="G47" s="90"/>
      <c r="H47" s="90"/>
      <c r="I47" s="90"/>
      <c r="J47" s="90"/>
      <c r="K47" s="63"/>
      <c r="L47" s="4"/>
      <c r="M47" s="4"/>
    </row>
    <row r="48" spans="1:13" ht="16.5" thickBot="1">
      <c r="A48" s="91"/>
      <c r="B48" s="92"/>
      <c r="C48" s="93"/>
      <c r="D48" s="93"/>
      <c r="E48" s="94"/>
      <c r="F48" s="94"/>
      <c r="G48" s="94"/>
      <c r="H48" s="94"/>
      <c r="I48" s="94"/>
      <c r="J48" s="94"/>
      <c r="K48" s="63"/>
      <c r="L48" s="4"/>
      <c r="M48" s="4"/>
    </row>
    <row r="49" spans="1:13" ht="16.5" thickBot="1">
      <c r="A49" s="174" t="s">
        <v>133</v>
      </c>
      <c r="B49" s="176"/>
      <c r="C49" s="177"/>
      <c r="D49" s="177"/>
      <c r="E49" s="177"/>
      <c r="F49" s="177"/>
      <c r="G49" s="177"/>
      <c r="H49" s="177"/>
      <c r="I49" s="177"/>
      <c r="J49" s="177"/>
      <c r="K49" s="175"/>
      <c r="L49" s="4"/>
      <c r="M49" s="4"/>
    </row>
    <row r="50" spans="1:13" ht="15.75" customHeight="1" thickBot="1">
      <c r="A50" s="95" t="s">
        <v>134</v>
      </c>
      <c r="B50" s="96"/>
      <c r="C50" s="97"/>
      <c r="D50" s="98"/>
      <c r="E50" s="99">
        <f>E33-E43</f>
        <v>540478741.0403831</v>
      </c>
      <c r="F50" s="99">
        <f>F33-F43</f>
        <v>588640132.20544124</v>
      </c>
      <c r="G50" s="99">
        <f>G33-G43</f>
        <v>578181138.45840681</v>
      </c>
      <c r="H50" s="99">
        <f>H33-H43</f>
        <v>605978923.7920723</v>
      </c>
      <c r="I50" s="99">
        <f>I33-I43</f>
        <v>610521775.5914073</v>
      </c>
      <c r="J50" s="99">
        <f>J33-J43</f>
        <v>619305938.32514191</v>
      </c>
      <c r="K50" s="42" t="s">
        <v>143</v>
      </c>
      <c r="L50" s="4"/>
      <c r="M50" s="4"/>
    </row>
    <row r="51" spans="1:13" ht="15.75" customHeight="1">
      <c r="A51" s="74" t="s">
        <v>135</v>
      </c>
      <c r="B51" s="75"/>
      <c r="C51" s="76"/>
      <c r="D51" s="77"/>
      <c r="E51" s="78">
        <f>E34-E44</f>
        <v>537123173.06219196</v>
      </c>
      <c r="F51" s="78">
        <f>F34-F44</f>
        <v>588010738.24405694</v>
      </c>
      <c r="G51" s="78">
        <f>G34-G44</f>
        <v>578181138.45840681</v>
      </c>
      <c r="H51" s="78">
        <f>H34-H44</f>
        <v>605978923.7920723</v>
      </c>
      <c r="I51" s="78">
        <f>I34-I44</f>
        <v>610521775.5914073</v>
      </c>
      <c r="J51" s="78">
        <f>J34-J44</f>
        <v>619305938.32514191</v>
      </c>
      <c r="K51" s="42" t="s">
        <v>144</v>
      </c>
      <c r="L51" s="4"/>
      <c r="M51" s="4"/>
    </row>
    <row r="52" spans="1:13" ht="15.75">
      <c r="A52" s="80" t="s">
        <v>136</v>
      </c>
      <c r="B52" s="81"/>
      <c r="C52" s="71"/>
      <c r="D52" s="72"/>
      <c r="E52" s="82">
        <f>E51-E50</f>
        <v>-3355567.9781911373</v>
      </c>
      <c r="F52" s="82">
        <f t="shared" ref="F52:J52" si="2">F51-F50</f>
        <v>-629393.96138429642</v>
      </c>
      <c r="G52" s="82">
        <f t="shared" si="2"/>
        <v>0</v>
      </c>
      <c r="H52" s="82">
        <f t="shared" si="2"/>
        <v>0</v>
      </c>
      <c r="I52" s="82">
        <f t="shared" si="2"/>
        <v>0</v>
      </c>
      <c r="J52" s="82">
        <f t="shared" si="2"/>
        <v>0</v>
      </c>
      <c r="K52" s="28"/>
      <c r="L52" s="4"/>
      <c r="M52" s="4"/>
    </row>
    <row r="53" spans="1:13" ht="30" customHeight="1" thickBot="1">
      <c r="A53" s="83" t="s">
        <v>132</v>
      </c>
      <c r="B53" s="84" t="s">
        <v>60</v>
      </c>
      <c r="C53" s="85"/>
      <c r="D53" s="43"/>
      <c r="E53" s="86"/>
      <c r="F53" s="87">
        <v>0.13600000000000001</v>
      </c>
      <c r="G53" s="87">
        <v>1.3694122523260077E-2</v>
      </c>
      <c r="H53" s="87">
        <v>8.0492770237208688E-2</v>
      </c>
      <c r="I53" s="87">
        <v>3.8656408086960248E-2</v>
      </c>
      <c r="J53" s="87">
        <v>4.576078324746824E-2</v>
      </c>
      <c r="K53" s="46" t="s">
        <v>61</v>
      </c>
      <c r="L53" s="4"/>
      <c r="M53" s="4"/>
    </row>
    <row r="54" spans="1:13" ht="15.75">
      <c r="A54" s="91"/>
      <c r="B54" s="92"/>
      <c r="C54" s="93"/>
      <c r="D54" s="93"/>
      <c r="E54" s="94"/>
      <c r="F54" s="100"/>
      <c r="G54" s="100"/>
      <c r="H54" s="100"/>
      <c r="I54" s="100"/>
      <c r="J54" s="100"/>
      <c r="K54" s="63"/>
      <c r="L54" s="4"/>
      <c r="M54" s="4"/>
    </row>
    <row r="55" spans="1:13" ht="15.75" thickBot="1">
      <c r="K55" s="101"/>
    </row>
    <row r="56" spans="1:13" s="156" customFormat="1" ht="15.75">
      <c r="A56" s="150"/>
      <c r="B56" s="151"/>
      <c r="C56" s="152"/>
      <c r="D56" s="152"/>
      <c r="E56" s="152"/>
      <c r="F56" s="153"/>
      <c r="G56" s="153"/>
      <c r="H56" s="153"/>
      <c r="I56" s="153"/>
      <c r="J56" s="153"/>
      <c r="K56" s="154"/>
      <c r="L56" s="155"/>
      <c r="M56" s="155"/>
    </row>
    <row r="57" spans="1:13" s="16" customFormat="1" ht="15.75">
      <c r="A57" s="157" t="s">
        <v>64</v>
      </c>
      <c r="B57" s="142"/>
      <c r="C57" s="143"/>
      <c r="D57" s="143"/>
      <c r="E57" s="144"/>
      <c r="F57" s="145">
        <v>-0.03</v>
      </c>
      <c r="G57" s="145">
        <v>-0.03</v>
      </c>
      <c r="H57" s="145">
        <v>-0.03</v>
      </c>
      <c r="I57" s="145">
        <v>-0.03</v>
      </c>
      <c r="J57" s="145">
        <v>-0.03</v>
      </c>
      <c r="K57" s="146" t="s">
        <v>65</v>
      </c>
      <c r="L57" s="91"/>
      <c r="M57" s="91"/>
    </row>
    <row r="58" spans="1:13" s="16" customFormat="1" ht="15.75">
      <c r="A58" s="158"/>
      <c r="B58" s="149"/>
      <c r="C58" s="147"/>
      <c r="D58" s="147"/>
      <c r="E58" s="147"/>
      <c r="F58" s="147"/>
      <c r="G58" s="147"/>
      <c r="H58" s="147"/>
      <c r="I58" s="147"/>
      <c r="J58" s="147"/>
      <c r="K58" s="148"/>
      <c r="L58" s="159"/>
      <c r="M58" s="159"/>
    </row>
    <row r="59" spans="1:13" s="173" customFormat="1" ht="15.75">
      <c r="A59" s="169"/>
      <c r="B59" s="170"/>
      <c r="C59" s="12"/>
      <c r="D59" s="12"/>
      <c r="E59" s="12"/>
      <c r="F59" s="12"/>
      <c r="G59" s="12"/>
      <c r="H59" s="12"/>
      <c r="I59" s="12"/>
      <c r="J59" s="12"/>
      <c r="K59" s="171"/>
      <c r="L59" s="172"/>
      <c r="M59" s="172"/>
    </row>
    <row r="60" spans="1:13" s="16" customFormat="1" ht="15.75">
      <c r="A60" s="160"/>
      <c r="B60" s="161"/>
      <c r="C60" s="162"/>
      <c r="D60" s="162"/>
      <c r="E60" s="162"/>
      <c r="F60" s="162"/>
      <c r="G60" s="162"/>
      <c r="H60" s="162"/>
      <c r="I60" s="162"/>
      <c r="J60" s="162"/>
      <c r="K60" s="163"/>
      <c r="L60" s="162"/>
      <c r="M60" s="162"/>
    </row>
    <row r="61" spans="1:13" s="168" customFormat="1" ht="16.5" thickBot="1">
      <c r="A61" s="164" t="s">
        <v>66</v>
      </c>
      <c r="B61" s="165"/>
      <c r="C61" s="166"/>
      <c r="D61" s="166"/>
      <c r="E61" s="166"/>
      <c r="F61" s="166"/>
      <c r="G61" s="166"/>
      <c r="H61" s="166"/>
      <c r="I61" s="166"/>
      <c r="J61" s="166"/>
      <c r="K61" s="167"/>
      <c r="L61" s="166"/>
      <c r="M61" s="166"/>
    </row>
    <row r="62" spans="1:13" ht="16.5" thickBot="1">
      <c r="A62" s="178" t="s">
        <v>71</v>
      </c>
      <c r="B62" s="179"/>
      <c r="C62" s="180"/>
      <c r="D62" s="180"/>
      <c r="E62" s="177" t="s">
        <v>6</v>
      </c>
      <c r="F62" s="177" t="s">
        <v>7</v>
      </c>
      <c r="G62" s="177" t="s">
        <v>8</v>
      </c>
      <c r="H62" s="177" t="s">
        <v>9</v>
      </c>
      <c r="I62" s="177" t="s">
        <v>10</v>
      </c>
      <c r="J62" s="177" t="s">
        <v>11</v>
      </c>
      <c r="K62" s="181" t="s">
        <v>87</v>
      </c>
      <c r="L62" s="5"/>
      <c r="M62" s="5"/>
    </row>
    <row r="63" spans="1:13" ht="15" customHeight="1">
      <c r="A63" s="102" t="s">
        <v>73</v>
      </c>
      <c r="B63" s="7" t="s">
        <v>74</v>
      </c>
      <c r="C63" s="7"/>
      <c r="D63" s="15"/>
      <c r="E63" s="12"/>
      <c r="F63" s="12"/>
      <c r="G63" s="12"/>
      <c r="H63" s="12"/>
      <c r="I63" s="12"/>
      <c r="J63" s="12"/>
      <c r="K63" s="103" t="s">
        <v>111</v>
      </c>
      <c r="L63" s="5"/>
      <c r="M63" s="5"/>
    </row>
    <row r="64" spans="1:13" ht="15.75">
      <c r="A64" s="102" t="s">
        <v>73</v>
      </c>
      <c r="B64" s="104" t="s">
        <v>75</v>
      </c>
      <c r="C64" s="8"/>
      <c r="D64" s="8"/>
      <c r="E64" s="8"/>
      <c r="F64" s="8"/>
      <c r="G64" s="8"/>
      <c r="H64" s="8"/>
      <c r="I64" s="8"/>
      <c r="J64" s="8"/>
      <c r="K64" s="105" t="s">
        <v>112</v>
      </c>
      <c r="L64" s="5"/>
      <c r="M64" s="5"/>
    </row>
    <row r="65" spans="1:13" ht="15.75">
      <c r="A65" s="102" t="s">
        <v>73</v>
      </c>
      <c r="B65" s="106" t="s">
        <v>72</v>
      </c>
      <c r="C65" s="9"/>
      <c r="D65" s="9"/>
      <c r="E65" s="10"/>
      <c r="F65" s="6"/>
      <c r="G65" s="10"/>
      <c r="H65" s="10"/>
      <c r="I65" s="10"/>
      <c r="J65" s="10"/>
      <c r="K65" s="107" t="s">
        <v>113</v>
      </c>
      <c r="L65" s="5"/>
      <c r="M65" s="5"/>
    </row>
    <row r="66" spans="1:13" ht="15.75">
      <c r="A66" s="102" t="s">
        <v>73</v>
      </c>
      <c r="B66" s="104" t="s">
        <v>70</v>
      </c>
      <c r="C66" s="9"/>
      <c r="D66" s="9"/>
      <c r="E66" s="11"/>
      <c r="F66" s="11"/>
      <c r="G66" s="11"/>
      <c r="H66" s="11"/>
      <c r="I66" s="11"/>
      <c r="J66" s="11"/>
      <c r="K66" s="107" t="s">
        <v>114</v>
      </c>
      <c r="L66" s="5"/>
      <c r="M66" s="5"/>
    </row>
    <row r="67" spans="1:13" ht="15.75">
      <c r="A67" s="102" t="s">
        <v>73</v>
      </c>
      <c r="B67" s="104" t="s">
        <v>76</v>
      </c>
      <c r="C67" s="16"/>
      <c r="D67" s="16"/>
      <c r="E67" s="16"/>
      <c r="F67" s="16"/>
      <c r="G67" s="16"/>
      <c r="H67" s="16"/>
      <c r="I67" s="16"/>
      <c r="J67" s="16"/>
      <c r="K67" s="105" t="s">
        <v>115</v>
      </c>
    </row>
    <row r="68" spans="1:13" ht="15.75">
      <c r="A68" s="102" t="s">
        <v>73</v>
      </c>
      <c r="B68" s="104" t="s">
        <v>77</v>
      </c>
      <c r="C68" s="16"/>
      <c r="D68" s="16"/>
      <c r="E68" s="16"/>
      <c r="F68" s="16"/>
      <c r="G68" s="16"/>
      <c r="H68" s="16"/>
      <c r="I68" s="16"/>
      <c r="J68" s="16"/>
      <c r="K68" s="105" t="s">
        <v>115</v>
      </c>
    </row>
    <row r="69" spans="1:13" ht="15.75">
      <c r="A69" s="102" t="s">
        <v>79</v>
      </c>
      <c r="B69" s="104" t="s">
        <v>78</v>
      </c>
      <c r="C69" s="16"/>
      <c r="D69" s="16"/>
      <c r="E69" s="16"/>
      <c r="F69" s="16"/>
      <c r="G69" s="16"/>
      <c r="H69" s="16"/>
      <c r="I69" s="16"/>
      <c r="J69" s="16"/>
      <c r="K69" s="103" t="s">
        <v>83</v>
      </c>
    </row>
    <row r="70" spans="1:13" ht="15.75">
      <c r="A70" s="102" t="s">
        <v>79</v>
      </c>
      <c r="B70" s="104" t="s">
        <v>80</v>
      </c>
      <c r="C70" s="16"/>
      <c r="D70" s="16"/>
      <c r="E70" s="16"/>
      <c r="F70" s="16"/>
      <c r="G70" s="16"/>
      <c r="H70" s="16"/>
      <c r="I70" s="16"/>
      <c r="J70" s="16"/>
      <c r="K70" s="105" t="s">
        <v>118</v>
      </c>
    </row>
    <row r="71" spans="1:13" ht="15.75">
      <c r="A71" s="102" t="s">
        <v>79</v>
      </c>
      <c r="B71" s="104" t="s">
        <v>81</v>
      </c>
      <c r="C71" s="16"/>
      <c r="D71" s="16"/>
      <c r="E71" s="16"/>
      <c r="F71" s="16"/>
      <c r="G71" s="16"/>
      <c r="H71" s="16"/>
      <c r="I71" s="16"/>
      <c r="J71" s="16"/>
      <c r="K71" s="103" t="s">
        <v>82</v>
      </c>
    </row>
    <row r="72" spans="1:13" ht="15.75">
      <c r="A72" s="108" t="s">
        <v>86</v>
      </c>
      <c r="B72" s="106" t="s">
        <v>67</v>
      </c>
      <c r="C72" s="16"/>
      <c r="D72" s="16"/>
      <c r="E72" s="16"/>
      <c r="F72" s="16"/>
      <c r="G72" s="16"/>
      <c r="H72" s="16"/>
      <c r="I72" s="16"/>
      <c r="J72" s="16"/>
      <c r="K72" s="103"/>
    </row>
    <row r="73" spans="1:13" ht="15.75">
      <c r="A73" s="102" t="s">
        <v>84</v>
      </c>
      <c r="B73" s="104" t="s">
        <v>68</v>
      </c>
      <c r="C73" s="16"/>
      <c r="D73" s="16"/>
      <c r="E73" s="16"/>
      <c r="F73" s="16"/>
      <c r="G73" s="16"/>
      <c r="H73" s="16"/>
      <c r="I73" s="16"/>
      <c r="J73" s="16"/>
      <c r="K73" s="103" t="s">
        <v>85</v>
      </c>
    </row>
    <row r="74" spans="1:13" ht="15.75">
      <c r="A74" s="102" t="s">
        <v>88</v>
      </c>
      <c r="B74" s="104" t="s">
        <v>69</v>
      </c>
      <c r="C74" s="16"/>
      <c r="D74" s="16"/>
      <c r="E74" s="16"/>
      <c r="F74" s="16"/>
      <c r="G74" s="16"/>
      <c r="H74" s="16"/>
      <c r="I74" s="16"/>
      <c r="J74" s="16"/>
      <c r="K74" s="103" t="s">
        <v>117</v>
      </c>
    </row>
    <row r="75" spans="1:13" ht="16.5" thickBot="1">
      <c r="A75" s="102" t="s">
        <v>90</v>
      </c>
      <c r="B75" s="104" t="s">
        <v>89</v>
      </c>
      <c r="C75" s="16"/>
      <c r="D75" s="16"/>
      <c r="E75" s="16"/>
      <c r="F75" s="16"/>
      <c r="G75" s="16"/>
      <c r="H75" s="16"/>
      <c r="I75" s="16"/>
      <c r="J75" s="16"/>
      <c r="K75" s="103" t="s">
        <v>116</v>
      </c>
    </row>
    <row r="76" spans="1:13" ht="15.75" thickBot="1">
      <c r="A76" s="109" t="s">
        <v>137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Network v2</vt:lpstr>
      <vt:lpstr>Sheet3</vt:lpstr>
    </vt:vector>
  </TitlesOfParts>
  <Company>Centrica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H</dc:creator>
  <cp:lastModifiedBy>Moran</cp:lastModifiedBy>
  <cp:lastPrinted>2013-05-16T13:16:43Z</cp:lastPrinted>
  <dcterms:created xsi:type="dcterms:W3CDTF">2013-05-16T09:07:28Z</dcterms:created>
  <dcterms:modified xsi:type="dcterms:W3CDTF">2013-06-03T14:11:47Z</dcterms:modified>
</cp:coreProperties>
</file>