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5" windowWidth="10080" windowHeight="6285" tabRatio="793"/>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s>
  <definedNames>
    <definedName name="_xlnm._FilterDatabase" localSheetId="1" hidden="1">'2-KPIs'!$K$1:$K$110</definedName>
    <definedName name="OldVals" localSheetId="5">[1]CMC_History!$A$3:$Z$486</definedName>
  </definedNames>
  <calcPr calcId="145621"/>
</workbook>
</file>

<file path=xl/calcChain.xml><?xml version="1.0" encoding="utf-8"?>
<calcChain xmlns="http://schemas.openxmlformats.org/spreadsheetml/2006/main">
  <c r="K4" i="11" l="1"/>
  <c r="J4" i="11"/>
  <c r="G38" i="2" l="1"/>
  <c r="F38" i="2"/>
  <c r="E38" i="2"/>
  <c r="D38" i="2"/>
  <c r="C38" i="2"/>
  <c r="B38" i="2"/>
  <c r="W7" i="3" l="1"/>
  <c r="V7" i="3" l="1"/>
  <c r="U7" i="3" l="1"/>
  <c r="D1" i="1"/>
  <c r="T7" i="3" l="1"/>
  <c r="S7" i="3" l="1"/>
  <c r="R7" i="3" l="1"/>
  <c r="B1" i="2" l="1"/>
  <c r="I7" i="3" l="1"/>
  <c r="J7" i="3" s="1"/>
  <c r="K7" i="3" s="1"/>
  <c r="L7" i="3" s="1"/>
  <c r="M7" i="3" s="1"/>
  <c r="N7" i="3" s="1"/>
  <c r="O7" i="3" s="1"/>
  <c r="P7" i="3" s="1"/>
  <c r="Q7" i="3" s="1"/>
  <c r="H7" i="3"/>
  <c r="G7" i="3"/>
  <c r="F7" i="3"/>
  <c r="I1" i="3" l="1"/>
</calcChain>
</file>

<file path=xl/sharedStrings.xml><?xml version="1.0" encoding="utf-8"?>
<sst xmlns="http://schemas.openxmlformats.org/spreadsheetml/2006/main" count="1370" uniqueCount="800">
  <si>
    <t>UK Link (Gemini) Availability &amp; Performance</t>
  </si>
  <si>
    <t>Performance measures</t>
  </si>
  <si>
    <t>Target/max</t>
  </si>
  <si>
    <t>Gemini Service</t>
  </si>
  <si>
    <t>Gemini Access (IX)</t>
  </si>
  <si>
    <t>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</si>
  <si>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</si>
  <si>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</si>
  <si>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</si>
  <si>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</si>
  <si>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</si>
  <si>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</si>
  <si>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</si>
  <si>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</si>
  <si>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</si>
  <si>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</si>
  <si>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</si>
  <si>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</si>
  <si>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</si>
  <si>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</si>
  <si>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</si>
  <si>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</si>
  <si>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</si>
  <si>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</si>
  <si>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</si>
  <si>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</si>
  <si>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</si>
  <si>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</si>
  <si>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</si>
  <si>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</si>
  <si>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</si>
  <si>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Invoicing Information</t>
  </si>
  <si>
    <t xml:space="preserve">Supply Point Information </t>
  </si>
  <si>
    <t>Shippers</t>
  </si>
  <si>
    <t>External</t>
  </si>
  <si>
    <t>Internal</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</si>
  <si>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</si>
  <si>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</si>
  <si>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</si>
  <si>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</si>
  <si>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</si>
  <si>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</si>
  <si>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</si>
  <si>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</si>
  <si>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</si>
  <si>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</si>
  <si>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</si>
  <si>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</si>
  <si>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</si>
  <si>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</si>
  <si>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</si>
  <si>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</si>
  <si>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</si>
  <si>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</si>
  <si>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</si>
  <si>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</si>
  <si>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</si>
  <si>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</si>
  <si>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</si>
  <si>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</si>
  <si>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</si>
  <si>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</si>
  <si>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</si>
  <si>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</si>
  <si>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</si>
  <si>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</si>
  <si>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</si>
  <si>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</si>
  <si>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</si>
  <si>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</si>
  <si>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</si>
  <si>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</si>
  <si>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</si>
  <si>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</si>
  <si>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</si>
  <si>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</si>
  <si>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</si>
  <si>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</si>
  <si>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</si>
  <si>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</si>
  <si>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</si>
  <si>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</si>
  <si>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</si>
  <si>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</si>
  <si>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</si>
  <si>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</si>
  <si>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</si>
  <si>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</si>
  <si>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</si>
  <si>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</si>
  <si>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</si>
  <si>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</si>
  <si>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</si>
  <si>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</si>
  <si>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</si>
  <si>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</si>
  <si>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</si>
  <si>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</si>
  <si>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</si>
  <si>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</si>
  <si>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</si>
  <si>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</si>
  <si>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</si>
  <si>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</si>
  <si>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</si>
  <si>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</si>
  <si>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</si>
  <si>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</si>
  <si>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</si>
  <si>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</si>
  <si>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</si>
  <si>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</si>
  <si>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</si>
  <si>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</si>
  <si>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</si>
  <si>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</si>
  <si>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</si>
  <si>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</si>
  <si>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</si>
  <si>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</si>
  <si>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</si>
  <si>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</si>
  <si>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</si>
  <si>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</si>
  <si>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</si>
  <si>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</si>
  <si>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</si>
  <si>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</si>
  <si>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</si>
  <si>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</si>
  <si>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</si>
  <si>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</si>
  <si>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</si>
  <si>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</si>
  <si>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</si>
  <si>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</si>
  <si>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</si>
  <si>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</si>
  <si>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</si>
  <si>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</si>
  <si>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</si>
  <si>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</si>
  <si>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</si>
  <si>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</si>
  <si>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</si>
  <si>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</si>
  <si>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</si>
  <si>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</si>
  <si>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</si>
  <si>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</si>
  <si>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</si>
  <si>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</si>
  <si>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</si>
  <si>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</si>
  <si>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</si>
  <si>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</si>
  <si>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</si>
  <si>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</si>
  <si>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</si>
  <si>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</si>
  <si>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</si>
  <si>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</si>
  <si>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</si>
  <si>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</si>
  <si>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</si>
  <si>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</si>
  <si>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</si>
  <si>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</si>
  <si>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</si>
  <si>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</si>
  <si>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</si>
  <si>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</si>
  <si>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</si>
  <si>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</si>
  <si>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</si>
  <si>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</si>
  <si>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</si>
  <si>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</si>
  <si>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</si>
  <si>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</si>
  <si>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</si>
  <si>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</si>
  <si>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</si>
  <si>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</si>
  <si>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</si>
  <si>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</si>
  <si>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</si>
  <si>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</si>
  <si>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</si>
  <si>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</si>
  <si>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</si>
  <si>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</si>
  <si>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</si>
  <si>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</si>
  <si>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</si>
  <si>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</si>
  <si>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</si>
  <si>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</si>
  <si>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</si>
  <si>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</si>
  <si>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</si>
  <si>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</si>
  <si>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</si>
  <si>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</si>
  <si>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</si>
  <si>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</si>
  <si>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</si>
  <si>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</si>
  <si>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</si>
  <si>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</si>
  <si>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</si>
  <si>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</si>
  <si>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</si>
  <si>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</si>
  <si>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</si>
  <si>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</si>
  <si>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</si>
  <si>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</si>
  <si>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</si>
  <si>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</si>
  <si>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</si>
  <si>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</si>
  <si>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</si>
  <si>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</si>
  <si>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</si>
  <si>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</si>
  <si>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</si>
  <si>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</si>
  <si>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</si>
  <si>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</si>
  <si>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</si>
  <si>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</si>
  <si>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</si>
  <si>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</si>
  <si>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</si>
  <si>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</si>
  <si>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</si>
  <si>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</si>
  <si>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</si>
  <si>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</si>
  <si>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</si>
  <si>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</si>
  <si>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</si>
  <si>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</si>
  <si>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</si>
  <si>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</si>
  <si>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</si>
  <si>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</si>
  <si>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</si>
  <si>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</si>
  <si>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</si>
  <si>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</si>
  <si>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</si>
  <si>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</si>
  <si>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</si>
  <si>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</si>
  <si>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</si>
  <si>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</si>
  <si>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</si>
  <si>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</si>
  <si>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</si>
  <si>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</si>
  <si>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</si>
  <si>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</si>
  <si>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</si>
  <si>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</si>
  <si>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</si>
  <si>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</si>
  <si>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</si>
  <si>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</si>
  <si>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</si>
  <si>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</si>
  <si>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</si>
  <si>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</si>
  <si>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</si>
  <si>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</si>
  <si>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</si>
  <si>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</si>
  <si>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</si>
  <si>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</si>
  <si>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</si>
  <si>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</si>
  <si>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</si>
  <si>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</si>
  <si>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</si>
  <si>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</si>
  <si>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</si>
  <si>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</si>
  <si>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</si>
  <si>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</si>
  <si>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</si>
  <si>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</si>
  <si>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</si>
  <si>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</si>
  <si>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</si>
  <si>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</si>
  <si>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</si>
  <si>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</si>
  <si>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</si>
  <si>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</si>
  <si>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</si>
  <si>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</si>
  <si>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</si>
  <si>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</si>
  <si>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</si>
  <si>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</si>
  <si>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</si>
  <si>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</si>
  <si>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</si>
  <si>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</si>
  <si>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</si>
  <si>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</si>
  <si>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</si>
  <si>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</si>
  <si>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</si>
  <si>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</si>
  <si>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</si>
  <si>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</si>
  <si>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</si>
  <si>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</si>
  <si>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</si>
  <si>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</si>
  <si>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</si>
  <si>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</si>
  <si>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</si>
  <si>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</si>
  <si>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</si>
  <si>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</si>
  <si>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</si>
  <si>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</si>
  <si>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</si>
  <si>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</si>
  <si>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</si>
  <si>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</si>
  <si>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</si>
  <si>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</si>
  <si>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</si>
  <si>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</si>
  <si>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</si>
  <si>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</si>
  <si>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</si>
  <si>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</si>
  <si>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</si>
  <si>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</si>
  <si>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</si>
  <si>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</si>
  <si>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</si>
  <si>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</si>
  <si>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</si>
  <si>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</si>
  <si>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</si>
  <si>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</si>
  <si>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</si>
  <si>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</si>
  <si>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</si>
  <si>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</si>
  <si>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</si>
  <si>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</si>
  <si>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</si>
  <si>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</si>
  <si>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</si>
  <si>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</si>
  <si>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</si>
  <si>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</si>
  <si>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</si>
  <si>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</si>
  <si>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</si>
  <si>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</si>
  <si>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</si>
  <si>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</si>
  <si>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</si>
  <si>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</si>
  <si>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</si>
  <si>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</si>
  <si>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</si>
  <si>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</si>
  <si>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</si>
  <si>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</si>
  <si>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</si>
  <si>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</si>
  <si>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</si>
  <si>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</si>
  <si>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</si>
  <si>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</si>
  <si>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</si>
  <si>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</si>
  <si>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</si>
  <si>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</si>
  <si>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</si>
  <si>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</si>
  <si>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</si>
  <si>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</si>
  <si>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</si>
  <si>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</si>
  <si>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</si>
  <si>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</si>
  <si>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</si>
  <si>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</si>
  <si>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</si>
  <si>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</si>
  <si>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</si>
  <si>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</si>
  <si>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</si>
  <si>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</si>
  <si>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</si>
  <si>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</si>
  <si>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</si>
  <si>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</si>
  <si>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</si>
  <si>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</si>
  <si>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</si>
  <si>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</si>
  <si>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</si>
  <si>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</si>
  <si>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</si>
  <si>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</si>
  <si>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</si>
  <si>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</si>
  <si>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</si>
  <si>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</si>
  <si>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</si>
  <si>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</si>
  <si>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</si>
  <si>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</si>
  <si>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</si>
  <si>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</si>
  <si>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</si>
  <si>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</si>
  <si>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</si>
  <si>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</si>
  <si>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</si>
  <si>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</si>
  <si>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</si>
  <si>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</si>
  <si>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</si>
  <si>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</si>
  <si>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</si>
  <si>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</si>
  <si>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</si>
  <si>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</si>
  <si>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</si>
  <si>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</si>
  <si>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</si>
  <si>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</si>
  <si>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</si>
  <si>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</si>
  <si>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</si>
  <si>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</si>
  <si>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</si>
  <si>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</si>
  <si>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</si>
  <si>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</si>
  <si>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</si>
  <si>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</si>
  <si>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</si>
  <si>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</si>
  <si>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</si>
  <si>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</si>
  <si>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</si>
  <si>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</si>
  <si>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</si>
  <si>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</si>
  <si>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</si>
  <si>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</si>
  <si>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</si>
  <si>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</si>
  <si>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</si>
  <si>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</si>
  <si>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</si>
  <si>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</si>
  <si>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</si>
  <si>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</si>
  <si>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</si>
  <si>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</si>
  <si>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</si>
  <si>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</si>
  <si>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</si>
  <si>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</si>
  <si>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</si>
  <si>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</si>
  <si>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</si>
  <si>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</si>
  <si>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</si>
  <si>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</si>
  <si>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</si>
  <si>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</si>
  <si>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</si>
  <si>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</si>
  <si>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</si>
  <si>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</si>
  <si>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</si>
  <si>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</si>
  <si>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</si>
  <si>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</si>
  <si>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</si>
  <si>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</si>
  <si>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</si>
  <si>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</si>
  <si>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</si>
  <si>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</si>
  <si>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</si>
  <si>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</si>
  <si>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</si>
  <si>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</si>
  <si>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</si>
  <si>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</si>
  <si>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</si>
  <si>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</si>
  <si>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</si>
  <si>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</si>
  <si>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</si>
  <si>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</si>
  <si>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</si>
  <si>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</si>
  <si>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</si>
  <si>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</si>
  <si>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</si>
  <si>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</si>
  <si>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</si>
  <si>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</si>
  <si>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</si>
  <si>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</si>
  <si>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</si>
  <si>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</si>
  <si>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</si>
  <si>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</si>
  <si>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</si>
  <si>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</si>
  <si>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</si>
  <si>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</si>
  <si>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</si>
  <si>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</si>
  <si>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</si>
  <si>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</si>
  <si>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</si>
  <si>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</si>
  <si>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</si>
  <si>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</si>
  <si>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</si>
  <si>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</si>
  <si>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</si>
  <si>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</si>
  <si>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</si>
  <si>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</si>
  <si>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</si>
  <si>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</si>
  <si>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</si>
  <si>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</si>
  <si>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</si>
  <si>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</si>
  <si>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</si>
  <si>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</si>
  <si>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</si>
  <si>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</si>
  <si>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</si>
  <si>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</si>
  <si>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</si>
  <si>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</si>
  <si>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</si>
  <si>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</si>
  <si>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</si>
  <si>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</si>
  <si>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</si>
  <si>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</si>
  <si>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</si>
  <si>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</si>
  <si>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</si>
  <si>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</si>
  <si>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</si>
  <si>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</si>
  <si>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</si>
  <si>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</si>
  <si>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</si>
  <si>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</si>
  <si>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</si>
  <si>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</si>
  <si>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</si>
  <si>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</si>
  <si>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</si>
  <si>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</si>
  <si>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</si>
  <si>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</si>
  <si>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</si>
  <si>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</si>
  <si>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</si>
  <si>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</si>
  <si>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</si>
  <si>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</si>
  <si>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</si>
  <si>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</si>
  <si>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</si>
  <si>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</si>
  <si>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</si>
  <si>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</si>
  <si>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</si>
  <si>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</si>
  <si>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</si>
  <si>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</si>
  <si>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</si>
  <si>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</si>
  <si>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</si>
  <si>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</si>
  <si>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</si>
  <si>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</si>
  <si>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</si>
  <si>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</si>
  <si>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</si>
  <si>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</si>
  <si>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</si>
  <si>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</si>
  <si>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</si>
  <si>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</si>
  <si>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</si>
  <si>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</si>
  <si>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</si>
  <si>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</si>
  <si>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</si>
  <si>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</si>
  <si>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</si>
  <si>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</si>
  <si>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</si>
  <si>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</si>
  <si>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</si>
  <si>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</si>
  <si>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</si>
  <si>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</si>
  <si>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</si>
  <si>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</si>
  <si>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</si>
  <si>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</si>
  <si>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</si>
  <si>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</si>
  <si>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</si>
  <si>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</si>
  <si>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</si>
  <si>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</si>
  <si>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</si>
  <si>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</si>
  <si>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</si>
  <si>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</si>
  <si>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</si>
  <si>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</si>
  <si>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</si>
  <si>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</si>
  <si>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</si>
  <si>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</si>
  <si>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</si>
  <si>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</si>
  <si>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</si>
  <si>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</si>
  <si>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</si>
  <si>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</si>
  <si>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</si>
  <si>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</si>
  <si>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</si>
  <si>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</si>
  <si>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</si>
  <si>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</si>
  <si>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</si>
  <si>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</si>
  <si>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</si>
  <si>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</si>
  <si>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</si>
  <si>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</si>
  <si>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</si>
  <si>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</si>
  <si>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</si>
  <si>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</si>
  <si>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</si>
  <si>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</si>
  <si>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</si>
  <si>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</si>
  <si>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</si>
  <si>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</si>
  <si>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</si>
  <si>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Project Title</t>
  </si>
  <si>
    <t>CCR Status</t>
  </si>
  <si>
    <t>Comments</t>
  </si>
  <si>
    <t>Rolling Third Party Invoiced Amount</t>
  </si>
  <si>
    <t>2.5%CDSP overall turnover</t>
  </si>
  <si>
    <t>RAG</t>
  </si>
  <si>
    <t>Invoice</t>
  </si>
  <si>
    <t>LDZ Capacity (CAZ)</t>
  </si>
  <si>
    <t>Commodity (COM)</t>
  </si>
  <si>
    <t>Amendments (AMS)</t>
  </si>
  <si>
    <t>Meter Assets (MAS &amp; ADP)</t>
  </si>
  <si>
    <t>Class 1</t>
  </si>
  <si>
    <t>Class 2</t>
  </si>
  <si>
    <t>Class 3</t>
  </si>
  <si>
    <t>Class 4</t>
  </si>
  <si>
    <t>Type</t>
  </si>
  <si>
    <t>External [O]</t>
  </si>
  <si>
    <t>Internal [O]</t>
  </si>
  <si>
    <t>Delivery</t>
  </si>
  <si>
    <t>NTS Entry Capacity (NTE)</t>
  </si>
  <si>
    <t>NTS Exit Capacity (NXC)</t>
  </si>
  <si>
    <t>IS Faults Logged</t>
  </si>
  <si>
    <t>UK Link Availability (Gemini)</t>
  </si>
  <si>
    <t>UK Link Availability (Non-Gemini)</t>
  </si>
  <si>
    <t>Mar</t>
  </si>
  <si>
    <t>April</t>
  </si>
  <si>
    <t>Comments / Actions</t>
  </si>
  <si>
    <t>May</t>
  </si>
  <si>
    <t>Values in £0,000s</t>
  </si>
  <si>
    <t>B.BP18-020.1</t>
  </si>
  <si>
    <t>Total [O]</t>
  </si>
  <si>
    <t>Faults Raised</t>
  </si>
  <si>
    <t>P5</t>
  </si>
  <si>
    <t>P4</t>
  </si>
  <si>
    <t>P3</t>
  </si>
  <si>
    <t>P2</t>
  </si>
  <si>
    <t>P1</t>
  </si>
  <si>
    <t>June</t>
  </si>
  <si>
    <t>Reporting Month June 2018</t>
  </si>
  <si>
    <t>July</t>
  </si>
  <si>
    <t>L. Chambers</t>
  </si>
  <si>
    <t>UKL Nov '18 Release [R3] (DSC CB)</t>
  </si>
  <si>
    <t>P. Duvvuri</t>
  </si>
  <si>
    <t>Changes to Shipper Portfolio Report</t>
  </si>
  <si>
    <t>R. Roden</t>
  </si>
  <si>
    <t>Transparency of AQ Process</t>
  </si>
  <si>
    <t>iGT Elected Shipper Sites Report</t>
  </si>
  <si>
    <t>Nested CSEP Report for DNs</t>
  </si>
  <si>
    <t>1. Corrections were applied in time and the customer would have received the NRL file normally for these MPRNs.</t>
  </si>
  <si>
    <t>2. Corrections were submitted for an MPRN which were not applied in time, and these would appear to have been missed from the NRL file (287 MPRN) [shown under ‘MISSED’ in table below]</t>
  </si>
  <si>
    <t>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</si>
  <si>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01/07-31/06</t>
  </si>
  <si>
    <t>Renominations per day</t>
  </si>
  <si>
    <t>01/07 –31/07</t>
  </si>
  <si>
    <t>Totals by Budget Area (£,000's)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</si>
  <si>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</si>
  <si>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</si>
  <si>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</si>
  <si>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</si>
  <si>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</si>
  <si>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</si>
  <si>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</si>
  <si>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</si>
  <si>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</si>
  <si>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</si>
  <si>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Transmission Network Operator</t>
  </si>
  <si>
    <t>Distribution Network Operator</t>
  </si>
  <si>
    <t>DNs &amp; IGTs</t>
  </si>
  <si>
    <t>IGT's</t>
  </si>
  <si>
    <t>DSC Change Budget</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</si>
  <si>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</si>
  <si>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</si>
  <si>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</si>
  <si>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</si>
  <si>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</si>
  <si>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</si>
  <si>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</si>
  <si>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</si>
  <si>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</si>
  <si>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</si>
  <si>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</si>
  <si>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R</t>
  </si>
  <si>
    <t>01/08-31/08</t>
  </si>
  <si>
    <t>01/08–31/08</t>
  </si>
  <si>
    <t>Current Year Value of Work Done 
Split By Customer Class</t>
  </si>
  <si>
    <t>Values pertaining to the Total Cost of the Project</t>
  </si>
  <si>
    <t>Values pertaining to the cost of the project split by Financial Year</t>
  </si>
  <si>
    <t>Estimated Cost at Completion  vs. Total Approved Value</t>
  </si>
  <si>
    <t>NA</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</si>
  <si>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</si>
  <si>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</si>
  <si>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</si>
  <si>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Budget Pot Reference</t>
  </si>
  <si>
    <t>Project Ref No</t>
  </si>
  <si>
    <t>Senior Project Manager</t>
  </si>
  <si>
    <t>High Level Process Stage</t>
  </si>
  <si>
    <t>DNs &amp; iGTs</t>
  </si>
  <si>
    <t>Independent Gas Transporters</t>
  </si>
  <si>
    <t>SORT FIELD 1</t>
  </si>
  <si>
    <t>SORT FIELD 2</t>
  </si>
  <si>
    <t>UKL Jun'18 Release [R2] (DSC CB) Programme Summary</t>
  </si>
  <si>
    <t>Closedown</t>
  </si>
  <si>
    <t/>
  </si>
  <si>
    <t>D</t>
  </si>
  <si>
    <t>Amendments to the DSC service line to enable the Web Service provision of data for the Consumer Enquiry Service</t>
  </si>
  <si>
    <t>August</t>
  </si>
  <si>
    <t>September</t>
  </si>
  <si>
    <t>01/09-30/09</t>
  </si>
  <si>
    <t>01/09–30/09</t>
  </si>
  <si>
    <t>Aug</t>
  </si>
  <si>
    <t>F</t>
  </si>
  <si>
    <t>OCT 2018</t>
  </si>
  <si>
    <t>October</t>
  </si>
  <si>
    <t>Smart Meter- % 27.01</t>
  </si>
  <si>
    <t>SEP</t>
  </si>
  <si>
    <t>Issue 1: 
TBC
Issue 2: 
1. Idocs were failed in MF due to run time exceptions (Known Error).
2. Manual error while capturing the details in excel file, mandate details were missing for 85 IDOCs.- MF team
3. Didn’t validate the file before reprocessing the IDOCs in ISU.- ISU team.
Issue 3:
1. It needs to be understood why the manual oversight occured and how this can be better mitigated going forward.
2. Investigation is underway to automate the error-logs, to trigger a Service Desk ticket. Thus providing greater control and transparency.</t>
  </si>
  <si>
    <t>Issue1:
Data associated with 56 unique MPRNs have been sent incorrectly to 7 shippers on 04/10 in the Confirmation Response File. 
Incoming Shipper - For impacted Shippers, a response to their confirmation request was not sent within two Supply Point Systems business days. 
This has impacted the following processes:
• A new confirmation request 
• A request to cancel a pending confirmation
All requests were processed and UK Link reflects the correct status of the confirmation. However, the submission of the response files was delayed.  
Outgoing Shipper - For impacted Shippers, withdrawal notifications and confirmation cancellation notifications were also delayed.
Industry communications to the 7 affected shippers have been issued, with all files issued on Tuesday 9th &amp; Wednesday 10th October. We have issued affected customers with a data set containing their impacted meter points.   
Issue 2:
Multiple IDOCs were failed in Market Flow on 8th Oct, this was due a known run time exceptions. As per the agreed approach, MF team have collected all the failed IDOCs details manually in an excel file and raised a ticket to ISU team for reprocessing. ISU team have reprocessed the failed IDOCs referring the excel shared by MF team (manual reprocessing), however 85 Idocs didn’t process as the details for these IDOCs were incomplete in the excel file. This was not identified until the shipper reported the issue on 18th Oct
Business impact:
14 shippers are impacted.
Issue 3:
Due to a connectivity issue on 28/10/18  (which did affect a number of varying files) manual processing was required to move affected files from AMT. However, as part of the manual processing two .CFR files were overlooked and not picked up from the error-log. This was attributed to manual error. The files remained unprocessed until the Shipper rasied a ticket on 01/11/18, at this point the 2day SLA had been breached for both files.</t>
  </si>
  <si>
    <t>As sa1-09/sa1-11/sa1-29</t>
  </si>
  <si>
    <t xml:space="preserve">As above </t>
  </si>
  <si>
    <t>As above</t>
  </si>
  <si>
    <t>Reporting Month October 2018</t>
  </si>
  <si>
    <t>01/10-31/10</t>
  </si>
  <si>
    <t>01/10–31/10</t>
  </si>
  <si>
    <t>4361 UKL Jun'18 Release [R2] (DSC CB) Programme Summary - Internal [O]</t>
  </si>
  <si>
    <r>
      <t xml:space="preserve">Highlights &amp; Other Matters  
</t>
    </r>
    <r>
      <rPr>
        <sz val="11"/>
        <color theme="1"/>
        <rFont val="Arial"/>
        <family val="2"/>
      </rPr>
      <t xml:space="preserve">
We originally wrote out to Contract Managers regarding the Customer Expert Days on the 1st August to ascertain what topic areas customers wanted to discuss with our SMEs, we then followed this up on the 24th August. At this point it was confirmed that the top 3 topic areas were AQ, Reads and UIG.
Since then our Customer Advocates have been contacting customers directly to obtain questions, and we included this in our operational packs, unfortunately we have only received questions from one customer. We need customers to provide these questions in order for our SMEs to prepare ahead of the day.</t>
    </r>
    <r>
      <rPr>
        <b/>
        <u/>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</si>
</sst>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 numFmtId="183" formatCode="#,##0.0"/>
    <numFmt numFmtId="184" formatCode="0.0"/>
    <numFmt numFmtId="185" formatCode="#,##0.0;\-#,##0.0"/>
    <numFmt numFmtId="186" formatCode="_-&quot;£&quot;* #,##0.0_-;\-&quot;£&quot;* #,##0.0_-;_-&quot;£&quot;* &quot;-&quot;??_-;_-@_-"/>
  </numFmts>
  <fonts count="112">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sz val="11"/>
      <color rgb="FF000000"/>
      <name val="Calibri"/>
      <family val="2"/>
      <scheme val="minor"/>
    </font>
    <font>
      <b/>
      <sz val="12"/>
      <color theme="1"/>
      <name val="Calibri"/>
      <family val="2"/>
      <scheme val="minor"/>
    </font>
    <font>
      <i/>
      <sz val="10"/>
      <color theme="1"/>
      <name val="Calibri"/>
      <family val="2"/>
      <scheme val="minor"/>
    </font>
    <font>
      <sz val="10"/>
      <name val="Calibri"/>
      <family val="2"/>
    </font>
    <font>
      <sz val="10"/>
      <color theme="1"/>
      <name val="Calibri"/>
      <family val="2"/>
    </font>
    <font>
      <b/>
      <sz val="10"/>
      <color theme="1"/>
      <name val="Calibri"/>
      <family val="2"/>
      <scheme val="minor"/>
    </font>
    <font>
      <sz val="10"/>
      <name val="Calibri"/>
      <family val="2"/>
      <scheme val="minor"/>
    </font>
    <font>
      <b/>
      <sz val="10"/>
      <color theme="1"/>
      <name val="Times New Roman"/>
      <family val="1"/>
    </font>
    <font>
      <sz val="10"/>
      <color theme="1"/>
      <name val="Times New Roman"/>
      <family val="1"/>
    </font>
    <font>
      <sz val="10"/>
      <color theme="0"/>
      <name val="Calibri"/>
      <family val="2"/>
      <scheme val="minor"/>
    </font>
    <font>
      <u/>
      <sz val="9"/>
      <color indexed="12"/>
      <name val="Geneva"/>
      <family val="2"/>
    </font>
    <font>
      <b/>
      <sz val="10"/>
      <color rgb="FF3F3F3F"/>
      <name val="Calibri"/>
      <family val="2"/>
      <scheme val="minor"/>
    </font>
  </fonts>
  <fills count="10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FFFFF"/>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84B8DA"/>
        <bgColor rgb="FF000000"/>
      </patternFill>
    </fill>
    <fill>
      <patternFill patternType="solid">
        <fgColor rgb="FFFF0000"/>
        <bgColor indexed="64"/>
      </patternFill>
    </fill>
    <fill>
      <patternFill patternType="solid">
        <fgColor theme="4"/>
      </patternFill>
    </fill>
    <fill>
      <patternFill patternType="solid">
        <fgColor theme="4" tint="0.79998168889431442"/>
        <bgColor indexed="65"/>
      </patternFill>
    </fill>
  </fills>
  <borders count="10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s>
  <cellStyleXfs count="3389">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4"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5"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7"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7" fontId="67" fillId="0" borderId="0"/>
    <xf numFmtId="167" fontId="67" fillId="0" borderId="0"/>
    <xf numFmtId="167"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4"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0" fontId="82" fillId="0" borderId="0"/>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4"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5"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4"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8"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39"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89" fillId="45" borderId="53" applyNumberFormat="0" applyProtection="0">
      <alignment horizontal="left" vertical="center" indent="1"/>
    </xf>
    <xf numFmtId="4" fontId="89" fillId="0" borderId="53" applyNumberFormat="0" applyProtection="0">
      <alignment horizontal="right" vertical="center"/>
    </xf>
    <xf numFmtId="9" fontId="6" fillId="0" borderId="0" applyFont="0" applyFill="0" applyBorder="0" applyAlignment="0" applyProtection="0"/>
    <xf numFmtId="0" fontId="6" fillId="0" borderId="0"/>
    <xf numFmtId="0" fontId="55" fillId="100" borderId="0" applyNumberFormat="0" applyBorder="0" applyAlignment="0" applyProtection="0"/>
    <xf numFmtId="0" fontId="109" fillId="99" borderId="0" applyNumberFormat="0" applyBorder="0" applyAlignment="0" applyProtection="0"/>
    <xf numFmtId="0" fontId="109" fillId="99" borderId="0" applyNumberFormat="0" applyBorder="0" applyAlignment="0" applyProtection="0"/>
    <xf numFmtId="0" fontId="109" fillId="99" borderId="0" applyNumberFormat="0" applyBorder="0" applyAlignment="0" applyProtection="0"/>
    <xf numFmtId="0" fontId="109" fillId="99" borderId="0" applyNumberFormat="0" applyBorder="0" applyAlignment="0" applyProtection="0"/>
    <xf numFmtId="0" fontId="109" fillId="99" borderId="0" applyNumberFormat="0" applyBorder="0" applyAlignment="0" applyProtection="0"/>
    <xf numFmtId="0" fontId="65" fillId="66" borderId="82" applyNumberFormat="0" applyAlignment="0" applyProtection="0"/>
    <xf numFmtId="0" fontId="65" fillId="66" borderId="82" applyNumberFormat="0" applyAlignment="0" applyProtection="0"/>
    <xf numFmtId="0" fontId="65" fillId="66" borderId="82" applyNumberFormat="0" applyAlignment="0" applyProtection="0"/>
    <xf numFmtId="0" fontId="65" fillId="66" borderId="82" applyNumberFormat="0" applyAlignment="0" applyProtection="0"/>
    <xf numFmtId="0" fontId="65" fillId="66" borderId="82" applyNumberFormat="0" applyAlignment="0" applyProtection="0"/>
    <xf numFmtId="0" fontId="65" fillId="66" borderId="82" applyNumberFormat="0" applyAlignment="0" applyProtection="0"/>
    <xf numFmtId="0" fontId="65" fillId="66" borderId="82" applyNumberFormat="0" applyAlignment="0" applyProtection="0"/>
    <xf numFmtId="0" fontId="65" fillId="66" borderId="82" applyNumberFormat="0" applyAlignment="0" applyProtection="0"/>
    <xf numFmtId="0" fontId="65" fillId="66" borderId="82" applyNumberFormat="0" applyAlignment="0" applyProtection="0"/>
    <xf numFmtId="0" fontId="17" fillId="41" borderId="82" applyNumberFormat="0" applyAlignment="0" applyProtection="0"/>
    <xf numFmtId="0" fontId="17" fillId="41" borderId="82" applyNumberFormat="0" applyAlignment="0" applyProtection="0"/>
    <xf numFmtId="0" fontId="65" fillId="66" borderId="82" applyNumberFormat="0" applyAlignment="0" applyProtection="0"/>
    <xf numFmtId="0" fontId="17" fillId="41" borderId="82" applyNumberFormat="0" applyAlignment="0" applyProtection="0"/>
    <xf numFmtId="0" fontId="17" fillId="41" borderId="8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5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10" fillId="0" borderId="0" applyNumberFormat="0" applyFill="0" applyBorder="0" applyAlignment="0" applyProtection="0">
      <alignment vertical="top"/>
      <protection locked="0"/>
    </xf>
    <xf numFmtId="0" fontId="77" fillId="63" borderId="82" applyNumberFormat="0" applyAlignment="0" applyProtection="0"/>
    <xf numFmtId="0" fontId="77" fillId="63" borderId="82" applyNumberFormat="0" applyAlignment="0" applyProtection="0"/>
    <xf numFmtId="0" fontId="77" fillId="63" borderId="82" applyNumberFormat="0" applyAlignment="0" applyProtection="0"/>
    <xf numFmtId="0" fontId="77" fillId="63" borderId="82" applyNumberFormat="0" applyAlignment="0" applyProtection="0"/>
    <xf numFmtId="0" fontId="77" fillId="63" borderId="82" applyNumberFormat="0" applyAlignment="0" applyProtection="0"/>
    <xf numFmtId="0" fontId="77" fillId="63" borderId="82" applyNumberFormat="0" applyAlignment="0" applyProtection="0"/>
    <xf numFmtId="0" fontId="77" fillId="63" borderId="82" applyNumberFormat="0" applyAlignment="0" applyProtection="0"/>
    <xf numFmtId="0" fontId="77" fillId="63" borderId="82" applyNumberFormat="0" applyAlignment="0" applyProtection="0"/>
    <xf numFmtId="0" fontId="77" fillId="63" borderId="82" applyNumberFormat="0" applyAlignment="0" applyProtection="0"/>
    <xf numFmtId="0" fontId="24" fillId="37" borderId="82" applyNumberFormat="0" applyAlignment="0" applyProtection="0"/>
    <xf numFmtId="0" fontId="24" fillId="37" borderId="82" applyNumberFormat="0" applyAlignment="0" applyProtection="0"/>
    <xf numFmtId="0" fontId="77" fillId="63" borderId="82" applyNumberFormat="0" applyAlignment="0" applyProtection="0"/>
    <xf numFmtId="0" fontId="24" fillId="37" borderId="82" applyNumberFormat="0" applyAlignment="0" applyProtection="0"/>
    <xf numFmtId="0" fontId="24" fillId="37" borderId="8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applyFont="0" applyFill="0" applyBorder="0" applyAlignment="0" applyProtection="0"/>
    <xf numFmtId="0"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62" borderId="83" applyNumberFormat="0" applyFont="0" applyAlignment="0" applyProtection="0"/>
    <xf numFmtId="0" fontId="1" fillId="31" borderId="83" applyNumberFormat="0" applyFont="0" applyAlignment="0" applyProtection="0"/>
    <xf numFmtId="0" fontId="1" fillId="31" borderId="83" applyNumberFormat="0" applyFont="0" applyAlignment="0" applyProtection="0"/>
    <xf numFmtId="0" fontId="1" fillId="31" borderId="83" applyNumberFormat="0" applyFont="0" applyAlignment="0" applyProtection="0"/>
    <xf numFmtId="0" fontId="1" fillId="31" borderId="83" applyNumberFormat="0" applyFont="0" applyAlignment="0" applyProtection="0"/>
    <xf numFmtId="0" fontId="1" fillId="62" borderId="83" applyNumberFormat="0" applyFont="0" applyAlignment="0" applyProtection="0"/>
    <xf numFmtId="0" fontId="14" fillId="31" borderId="83" applyNumberFormat="0" applyFont="0" applyAlignment="0" applyProtection="0"/>
    <xf numFmtId="0" fontId="1" fillId="31" borderId="83" applyNumberFormat="0" applyFont="0" applyAlignment="0" applyProtection="0"/>
    <xf numFmtId="0" fontId="1" fillId="31" borderId="83" applyNumberFormat="0" applyFont="0" applyAlignment="0" applyProtection="0"/>
    <xf numFmtId="0" fontId="14" fillId="31" borderId="83" applyNumberFormat="0" applyFont="0" applyAlignment="0" applyProtection="0"/>
    <xf numFmtId="0" fontId="55" fillId="26" borderId="31" applyNumberFormat="0" applyFont="0" applyAlignment="0" applyProtection="0"/>
    <xf numFmtId="0" fontId="27" fillId="66" borderId="84" applyNumberFormat="0" applyAlignment="0" applyProtection="0"/>
    <xf numFmtId="0" fontId="27" fillId="41" borderId="84" applyNumberFormat="0" applyAlignment="0" applyProtection="0"/>
    <xf numFmtId="0" fontId="27" fillId="41" borderId="84" applyNumberFormat="0" applyAlignment="0" applyProtection="0"/>
    <xf numFmtId="0" fontId="27" fillId="66" borderId="84" applyNumberFormat="0" applyAlignment="0" applyProtection="0"/>
    <xf numFmtId="0" fontId="27" fillId="41" borderId="84" applyNumberFormat="0" applyAlignment="0" applyProtection="0"/>
    <xf numFmtId="0" fontId="27" fillId="41" borderId="84" applyNumberFormat="0" applyAlignment="0" applyProtection="0"/>
    <xf numFmtId="0" fontId="111" fillId="25" borderId="8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83" fillId="72" borderId="85" applyNumberFormat="0" applyProtection="0">
      <alignment vertical="center"/>
    </xf>
    <xf numFmtId="4" fontId="83" fillId="72" borderId="85" applyNumberFormat="0" applyProtection="0">
      <alignment vertical="center"/>
    </xf>
    <xf numFmtId="4" fontId="84" fillId="72" borderId="85" applyNumberFormat="0" applyProtection="0">
      <alignment vertical="center"/>
    </xf>
    <xf numFmtId="4" fontId="84" fillId="72" borderId="85" applyNumberFormat="0" applyProtection="0">
      <alignment vertical="center"/>
    </xf>
    <xf numFmtId="4" fontId="83" fillId="72" borderId="85" applyNumberFormat="0" applyProtection="0">
      <alignment horizontal="left" vertical="center" indent="1"/>
    </xf>
    <xf numFmtId="4" fontId="83" fillId="72" borderId="85" applyNumberFormat="0" applyProtection="0">
      <alignment horizontal="left" vertical="center" indent="1"/>
    </xf>
    <xf numFmtId="0" fontId="83" fillId="72" borderId="85" applyNumberFormat="0" applyProtection="0">
      <alignment horizontal="left" vertical="top" indent="1"/>
    </xf>
    <xf numFmtId="0" fontId="83" fillId="72" borderId="85" applyNumberFormat="0" applyProtection="0">
      <alignment horizontal="left" vertical="top" indent="1"/>
    </xf>
    <xf numFmtId="4" fontId="61" fillId="30" borderId="85" applyNumberFormat="0" applyProtection="0">
      <alignment horizontal="right" vertical="center"/>
    </xf>
    <xf numFmtId="4" fontId="61" fillId="30" borderId="85" applyNumberFormat="0" applyProtection="0">
      <alignment horizontal="right" vertical="center"/>
    </xf>
    <xf numFmtId="4" fontId="61" fillId="29" borderId="85" applyNumberFormat="0" applyProtection="0">
      <alignment horizontal="right" vertical="center"/>
    </xf>
    <xf numFmtId="4" fontId="61" fillId="29" borderId="85" applyNumberFormat="0" applyProtection="0">
      <alignment horizontal="right" vertical="center"/>
    </xf>
    <xf numFmtId="4" fontId="61" fillId="56" borderId="85" applyNumberFormat="0" applyProtection="0">
      <alignment horizontal="right" vertical="center"/>
    </xf>
    <xf numFmtId="4" fontId="61" fillId="56" borderId="85" applyNumberFormat="0" applyProtection="0">
      <alignment horizontal="right" vertical="center"/>
    </xf>
    <xf numFmtId="4" fontId="61" fillId="42" borderId="85" applyNumberFormat="0" applyProtection="0">
      <alignment horizontal="right" vertical="center"/>
    </xf>
    <xf numFmtId="4" fontId="61" fillId="42" borderId="85" applyNumberFormat="0" applyProtection="0">
      <alignment horizontal="right" vertical="center"/>
    </xf>
    <xf numFmtId="4" fontId="61" fillId="46" borderId="85" applyNumberFormat="0" applyProtection="0">
      <alignment horizontal="right" vertical="center"/>
    </xf>
    <xf numFmtId="4" fontId="61" fillId="46" borderId="85" applyNumberFormat="0" applyProtection="0">
      <alignment horizontal="right" vertical="center"/>
    </xf>
    <xf numFmtId="4" fontId="61" fillId="65" borderId="85" applyNumberFormat="0" applyProtection="0">
      <alignment horizontal="right" vertical="center"/>
    </xf>
    <xf numFmtId="4" fontId="61" fillId="65" borderId="85" applyNumberFormat="0" applyProtection="0">
      <alignment horizontal="right" vertical="center"/>
    </xf>
    <xf numFmtId="4" fontId="61" fillId="39" borderId="85" applyNumberFormat="0" applyProtection="0">
      <alignment horizontal="right" vertical="center"/>
    </xf>
    <xf numFmtId="4" fontId="61" fillId="39" borderId="85" applyNumberFormat="0" applyProtection="0">
      <alignment horizontal="right" vertical="center"/>
    </xf>
    <xf numFmtId="4" fontId="61" fillId="73" borderId="85" applyNumberFormat="0" applyProtection="0">
      <alignment horizontal="right" vertical="center"/>
    </xf>
    <xf numFmtId="4" fontId="61" fillId="73" borderId="85" applyNumberFormat="0" applyProtection="0">
      <alignment horizontal="right" vertical="center"/>
    </xf>
    <xf numFmtId="4" fontId="61" fillId="40" borderId="85" applyNumberFormat="0" applyProtection="0">
      <alignment horizontal="right" vertical="center"/>
    </xf>
    <xf numFmtId="4" fontId="61" fillId="40" borderId="85" applyNumberFormat="0" applyProtection="0">
      <alignment horizontal="right" vertical="center"/>
    </xf>
    <xf numFmtId="4" fontId="83" fillId="74" borderId="36" applyNumberFormat="0" applyProtection="0">
      <alignment horizontal="left" vertical="center" indent="1"/>
    </xf>
    <xf numFmtId="4" fontId="61" fillId="27" borderId="85" applyNumberFormat="0" applyProtection="0">
      <alignment horizontal="right" vertical="center"/>
    </xf>
    <xf numFmtId="4" fontId="61" fillId="27" borderId="85" applyNumberFormat="0" applyProtection="0">
      <alignment horizontal="right" vertical="center"/>
    </xf>
    <xf numFmtId="0" fontId="1" fillId="38" borderId="85" applyNumberFormat="0" applyProtection="0">
      <alignment horizontal="left" vertical="center" indent="1"/>
    </xf>
    <xf numFmtId="0" fontId="1" fillId="38" borderId="85" applyNumberFormat="0" applyProtection="0">
      <alignment horizontal="left" vertical="center" indent="1"/>
    </xf>
    <xf numFmtId="0" fontId="1" fillId="38" borderId="85" applyNumberFormat="0" applyProtection="0">
      <alignment horizontal="left" vertical="center" indent="1"/>
    </xf>
    <xf numFmtId="0" fontId="1" fillId="38" borderId="85" applyNumberFormat="0" applyProtection="0">
      <alignment horizontal="left" vertical="center" indent="1"/>
    </xf>
    <xf numFmtId="0" fontId="1" fillId="38" borderId="85" applyNumberFormat="0" applyProtection="0">
      <alignment horizontal="left" vertical="top" indent="1"/>
    </xf>
    <xf numFmtId="0" fontId="1" fillId="38" borderId="85" applyNumberFormat="0" applyProtection="0">
      <alignment horizontal="left" vertical="top" indent="1"/>
    </xf>
    <xf numFmtId="0" fontId="1" fillId="38" borderId="85" applyNumberFormat="0" applyProtection="0">
      <alignment horizontal="left" vertical="top" indent="1"/>
    </xf>
    <xf numFmtId="0" fontId="1" fillId="38" borderId="85" applyNumberFormat="0" applyProtection="0">
      <alignment horizontal="left" vertical="top" indent="1"/>
    </xf>
    <xf numFmtId="0" fontId="1" fillId="27" borderId="85" applyNumberFormat="0" applyProtection="0">
      <alignment horizontal="left" vertical="center" indent="1"/>
    </xf>
    <xf numFmtId="0" fontId="1" fillId="27" borderId="85" applyNumberFormat="0" applyProtection="0">
      <alignment horizontal="left" vertical="center" indent="1"/>
    </xf>
    <xf numFmtId="0" fontId="1" fillId="27" borderId="85" applyNumberFormat="0" applyProtection="0">
      <alignment horizontal="left" vertical="center" indent="1"/>
    </xf>
    <xf numFmtId="0" fontId="1" fillId="27" borderId="85" applyNumberFormat="0" applyProtection="0">
      <alignment horizontal="left" vertical="center" indent="1"/>
    </xf>
    <xf numFmtId="0" fontId="1" fillId="27" borderId="85" applyNumberFormat="0" applyProtection="0">
      <alignment horizontal="left" vertical="top" indent="1"/>
    </xf>
    <xf numFmtId="0" fontId="1" fillId="27" borderId="85" applyNumberFormat="0" applyProtection="0">
      <alignment horizontal="left" vertical="top" indent="1"/>
    </xf>
    <xf numFmtId="0" fontId="1" fillId="27" borderId="85" applyNumberFormat="0" applyProtection="0">
      <alignment horizontal="left" vertical="top" indent="1"/>
    </xf>
    <xf numFmtId="0" fontId="1" fillId="27" borderId="85" applyNumberFormat="0" applyProtection="0">
      <alignment horizontal="left" vertical="top" indent="1"/>
    </xf>
    <xf numFmtId="0" fontId="1" fillId="35" borderId="85" applyNumberFormat="0" applyProtection="0">
      <alignment horizontal="left" vertical="center" indent="1"/>
    </xf>
    <xf numFmtId="0" fontId="1" fillId="35" borderId="85" applyNumberFormat="0" applyProtection="0">
      <alignment horizontal="left" vertical="center" indent="1"/>
    </xf>
    <xf numFmtId="0" fontId="1" fillId="35" borderId="85" applyNumberFormat="0" applyProtection="0">
      <alignment horizontal="left" vertical="center" indent="1"/>
    </xf>
    <xf numFmtId="0" fontId="1" fillId="35" borderId="85" applyNumberFormat="0" applyProtection="0">
      <alignment horizontal="left" vertical="center" indent="1"/>
    </xf>
    <xf numFmtId="0" fontId="1" fillId="35" borderId="85" applyNumberFormat="0" applyProtection="0">
      <alignment horizontal="left" vertical="top" indent="1"/>
    </xf>
    <xf numFmtId="0" fontId="1" fillId="35" borderId="85" applyNumberFormat="0" applyProtection="0">
      <alignment horizontal="left" vertical="top" indent="1"/>
    </xf>
    <xf numFmtId="0" fontId="1" fillId="35" borderId="85" applyNumberFormat="0" applyProtection="0">
      <alignment horizontal="left" vertical="top" indent="1"/>
    </xf>
    <xf numFmtId="0" fontId="1" fillId="35" borderId="85" applyNumberFormat="0" applyProtection="0">
      <alignment horizontal="left" vertical="top" indent="1"/>
    </xf>
    <xf numFmtId="0" fontId="1" fillId="75" borderId="85" applyNumberFormat="0" applyProtection="0">
      <alignment horizontal="left" vertical="center" indent="1"/>
    </xf>
    <xf numFmtId="0" fontId="1" fillId="75" borderId="85" applyNumberFormat="0" applyProtection="0">
      <alignment horizontal="left" vertical="center" indent="1"/>
    </xf>
    <xf numFmtId="0" fontId="1" fillId="75" borderId="85" applyNumberFormat="0" applyProtection="0">
      <alignment horizontal="left" vertical="center" indent="1"/>
    </xf>
    <xf numFmtId="0" fontId="1" fillId="75" borderId="85" applyNumberFormat="0" applyProtection="0">
      <alignment horizontal="left" vertical="center" indent="1"/>
    </xf>
    <xf numFmtId="0" fontId="1" fillId="75" borderId="85" applyNumberFormat="0" applyProtection="0">
      <alignment horizontal="left" vertical="top" indent="1"/>
    </xf>
    <xf numFmtId="0" fontId="1" fillId="75" borderId="85" applyNumberFormat="0" applyProtection="0">
      <alignment horizontal="left" vertical="top" indent="1"/>
    </xf>
    <xf numFmtId="0" fontId="1" fillId="75" borderId="85" applyNumberFormat="0" applyProtection="0">
      <alignment horizontal="left" vertical="top" indent="1"/>
    </xf>
    <xf numFmtId="0" fontId="1" fillId="75" borderId="85" applyNumberFormat="0" applyProtection="0">
      <alignment horizontal="left" vertical="top" indent="1"/>
    </xf>
    <xf numFmtId="0" fontId="86" fillId="38" borderId="86" applyBorder="0"/>
    <xf numFmtId="0" fontId="86" fillId="38" borderId="86" applyBorder="0"/>
    <xf numFmtId="4" fontId="61" fillId="31" borderId="85" applyNumberFormat="0" applyProtection="0">
      <alignment vertical="center"/>
    </xf>
    <xf numFmtId="4" fontId="61" fillId="31" borderId="85" applyNumberFormat="0" applyProtection="0">
      <alignment vertical="center"/>
    </xf>
    <xf numFmtId="4" fontId="87" fillId="31" borderId="85" applyNumberFormat="0" applyProtection="0">
      <alignment vertical="center"/>
    </xf>
    <xf numFmtId="4" fontId="87" fillId="31" borderId="85" applyNumberFormat="0" applyProtection="0">
      <alignment vertical="center"/>
    </xf>
    <xf numFmtId="4" fontId="61" fillId="31" borderId="85" applyNumberFormat="0" applyProtection="0">
      <alignment horizontal="left" vertical="center" indent="1"/>
    </xf>
    <xf numFmtId="4" fontId="61" fillId="31" borderId="85" applyNumberFormat="0" applyProtection="0">
      <alignment horizontal="left" vertical="center" indent="1"/>
    </xf>
    <xf numFmtId="0" fontId="61" fillId="31" borderId="85" applyNumberFormat="0" applyProtection="0">
      <alignment horizontal="left" vertical="top" indent="1"/>
    </xf>
    <xf numFmtId="0" fontId="61" fillId="31" borderId="85" applyNumberFormat="0" applyProtection="0">
      <alignment horizontal="left" vertical="top" indent="1"/>
    </xf>
    <xf numFmtId="4" fontId="61" fillId="75" borderId="85" applyNumberFormat="0" applyProtection="0">
      <alignment horizontal="right" vertical="center"/>
    </xf>
    <xf numFmtId="4" fontId="61" fillId="75" borderId="85" applyNumberFormat="0" applyProtection="0">
      <alignment horizontal="right" vertical="center"/>
    </xf>
    <xf numFmtId="4" fontId="87" fillId="75" borderId="85" applyNumberFormat="0" applyProtection="0">
      <alignment horizontal="right" vertical="center"/>
    </xf>
    <xf numFmtId="4" fontId="87" fillId="75" borderId="85" applyNumberFormat="0" applyProtection="0">
      <alignment horizontal="right" vertical="center"/>
    </xf>
    <xf numFmtId="4" fontId="61" fillId="27" borderId="85" applyNumberFormat="0" applyProtection="0">
      <alignment horizontal="left" vertical="center" indent="1"/>
    </xf>
    <xf numFmtId="4" fontId="61" fillId="27" borderId="85" applyNumberFormat="0" applyProtection="0">
      <alignment horizontal="left" vertical="center" indent="1"/>
    </xf>
    <xf numFmtId="0" fontId="61" fillId="27" borderId="85" applyNumberFormat="0" applyProtection="0">
      <alignment horizontal="left" vertical="top" indent="1"/>
    </xf>
    <xf numFmtId="0" fontId="61" fillId="27" borderId="85" applyNumberFormat="0" applyProtection="0">
      <alignment horizontal="left" vertical="top" indent="1"/>
    </xf>
    <xf numFmtId="4" fontId="90" fillId="75" borderId="85" applyNumberFormat="0" applyProtection="0">
      <alignment horizontal="right" vertical="center"/>
    </xf>
    <xf numFmtId="4" fontId="90" fillId="75" borderId="85" applyNumberFormat="0" applyProtection="0">
      <alignment horizontal="right" vertical="center"/>
    </xf>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87" applyNumberFormat="0" applyFill="0" applyAlignment="0" applyProtection="0"/>
    <xf numFmtId="0" fontId="28" fillId="0" borderId="88" applyNumberFormat="0" applyFill="0" applyAlignment="0" applyProtection="0"/>
    <xf numFmtId="0" fontId="28" fillId="0" borderId="88" applyNumberFormat="0" applyFill="0" applyAlignment="0" applyProtection="0"/>
    <xf numFmtId="0" fontId="28" fillId="0" borderId="87" applyNumberFormat="0" applyFill="0" applyAlignment="0" applyProtection="0"/>
    <xf numFmtId="0" fontId="28" fillId="0" borderId="88" applyNumberFormat="0" applyFill="0" applyAlignment="0" applyProtection="0"/>
    <xf numFmtId="0" fontId="28" fillId="0" borderId="88" applyNumberFormat="0" applyFill="0" applyAlignment="0" applyProtection="0"/>
    <xf numFmtId="0" fontId="105" fillId="0" borderId="81" applyNumberFormat="0" applyFill="0" applyAlignment="0" applyProtection="0"/>
  </cellStyleXfs>
  <cellXfs count="267">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66"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66" fontId="49" fillId="0" borderId="29" xfId="0" applyNumberFormat="1" applyFont="1" applyFill="1" applyBorder="1"/>
    <xf numFmtId="0" fontId="54" fillId="82" borderId="29" xfId="0" applyFont="1" applyFill="1" applyBorder="1" applyAlignment="1">
      <alignment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8" fontId="0" fillId="0" borderId="29" xfId="0" applyNumberFormat="1" applyFont="1" applyFill="1" applyBorder="1" applyAlignment="1">
      <alignment horizontal="center"/>
    </xf>
    <xf numFmtId="164"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10" fontId="3" fillId="0" borderId="43"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8" fontId="0" fillId="0" borderId="29" xfId="0" applyNumberForma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166" fontId="0" fillId="0" borderId="29" xfId="0" applyNumberFormat="1" applyBorder="1" applyAlignment="1">
      <alignment horizont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98" fillId="84" borderId="44" xfId="0" applyFont="1" applyFill="1" applyBorder="1" applyAlignment="1">
      <alignment horizontal="right" vertical="center"/>
    </xf>
    <xf numFmtId="3" fontId="98" fillId="84" borderId="44" xfId="0" applyNumberFormat="1" applyFont="1" applyFill="1" applyBorder="1" applyAlignment="1">
      <alignment horizontal="right" vertical="center" wrapText="1"/>
    </xf>
    <xf numFmtId="3" fontId="98" fillId="84" borderId="44" xfId="0" applyNumberFormat="1" applyFont="1" applyFill="1" applyBorder="1" applyAlignment="1">
      <alignment horizontal="right" vertical="center"/>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94" fillId="20" borderId="46" xfId="0" applyFont="1" applyFill="1" applyBorder="1" applyAlignment="1">
      <alignment horizontal="left" vertical="center" wrapText="1"/>
    </xf>
    <xf numFmtId="0" fontId="94" fillId="20" borderId="47" xfId="0" applyFont="1" applyFill="1" applyBorder="1" applyAlignment="1">
      <alignment horizontal="center" vertical="center"/>
    </xf>
    <xf numFmtId="0" fontId="94" fillId="20" borderId="48" xfId="0" applyFont="1" applyFill="1" applyBorder="1" applyAlignment="1">
      <alignment horizontal="center" vertical="center"/>
    </xf>
    <xf numFmtId="0" fontId="1" fillId="0" borderId="49" xfId="1" applyFont="1" applyBorder="1" applyAlignment="1">
      <alignment horizontal="center" vertical="center"/>
    </xf>
    <xf numFmtId="0" fontId="94" fillId="0" borderId="49" xfId="1" applyFont="1" applyBorder="1" applyAlignment="1">
      <alignment horizontal="center" vertical="center"/>
    </xf>
    <xf numFmtId="0" fontId="94" fillId="20" borderId="46" xfId="0" applyFont="1" applyFill="1" applyBorder="1" applyAlignment="1">
      <alignment horizontal="left" vertical="center"/>
    </xf>
    <xf numFmtId="0" fontId="0" fillId="0" borderId="11" xfId="0" applyBorder="1"/>
    <xf numFmtId="166" fontId="49" fillId="24" borderId="44" xfId="0" applyNumberFormat="1" applyFont="1" applyFill="1" applyBorder="1"/>
    <xf numFmtId="0" fontId="100" fillId="0" borderId="0" xfId="0" applyFont="1" applyAlignment="1">
      <alignment wrapText="1"/>
    </xf>
    <xf numFmtId="17" fontId="94" fillId="0" borderId="55" xfId="0" applyNumberFormat="1" applyFont="1" applyFill="1" applyBorder="1" applyAlignment="1">
      <alignment horizontal="left" vertical="center"/>
    </xf>
    <xf numFmtId="0" fontId="1" fillId="0" borderId="54" xfId="0" applyFont="1" applyBorder="1" applyAlignment="1">
      <alignment horizontal="center" vertical="center"/>
    </xf>
    <xf numFmtId="0" fontId="1" fillId="0" borderId="54" xfId="0" applyFont="1" applyFill="1" applyBorder="1" applyAlignment="1">
      <alignment horizontal="center" vertical="center"/>
    </xf>
    <xf numFmtId="0" fontId="1" fillId="85" borderId="54" xfId="0" applyFont="1" applyFill="1" applyBorder="1" applyAlignment="1">
      <alignment horizontal="center" vertical="center"/>
    </xf>
    <xf numFmtId="0" fontId="94" fillId="85" borderId="56" xfId="0" applyFont="1" applyFill="1" applyBorder="1" applyAlignment="1">
      <alignment horizontal="center" vertical="center"/>
    </xf>
    <xf numFmtId="0" fontId="1" fillId="0" borderId="54" xfId="1" applyFont="1" applyBorder="1" applyAlignment="1">
      <alignment horizontal="center" vertical="center"/>
    </xf>
    <xf numFmtId="0" fontId="94" fillId="0" borderId="54" xfId="1" applyFont="1" applyBorder="1" applyAlignment="1">
      <alignment horizontal="center" vertical="center"/>
    </xf>
    <xf numFmtId="0" fontId="105" fillId="0" borderId="0" xfId="0" applyFont="1"/>
    <xf numFmtId="0" fontId="0" fillId="0" borderId="57" xfId="0" applyBorder="1" applyAlignment="1">
      <alignment horizontal="left" vertical="center" wrapText="1"/>
    </xf>
    <xf numFmtId="0" fontId="98" fillId="81" borderId="29" xfId="0" applyFont="1" applyFill="1" applyBorder="1" applyAlignment="1">
      <alignment horizontal="left" vertical="center" wrapText="1"/>
    </xf>
    <xf numFmtId="3" fontId="98" fillId="81" borderId="44" xfId="0" applyNumberFormat="1" applyFont="1" applyFill="1" applyBorder="1" applyAlignment="1">
      <alignment horizontal="right" vertical="center" wrapText="1"/>
    </xf>
    <xf numFmtId="0" fontId="98" fillId="81" borderId="44" xfId="0" applyFont="1" applyFill="1" applyBorder="1" applyAlignment="1">
      <alignment horizontal="right" vertical="center" wrapText="1"/>
    </xf>
    <xf numFmtId="0" fontId="98" fillId="84" borderId="29" xfId="0" applyFont="1" applyFill="1" applyBorder="1" applyAlignment="1">
      <alignment horizontal="right" vertical="center"/>
    </xf>
    <xf numFmtId="3" fontId="98" fillId="84" borderId="29" xfId="0" applyNumberFormat="1" applyFont="1" applyFill="1" applyBorder="1" applyAlignment="1">
      <alignment horizontal="right" vertical="center"/>
    </xf>
    <xf numFmtId="9" fontId="107" fillId="0" borderId="43" xfId="0" applyNumberFormat="1" applyFont="1" applyBorder="1" applyAlignment="1">
      <alignment horizontal="center" vertical="center" wrapText="1"/>
    </xf>
    <xf numFmtId="0" fontId="108" fillId="0" borderId="43" xfId="0" applyFont="1" applyBorder="1" applyAlignment="1">
      <alignment horizontal="center" vertical="center" wrapText="1"/>
    </xf>
    <xf numFmtId="0" fontId="49" fillId="0" borderId="29" xfId="0" applyFont="1" applyBorder="1"/>
    <xf numFmtId="4" fontId="49" fillId="0" borderId="29" xfId="0" applyNumberFormat="1" applyFont="1" applyBorder="1"/>
    <xf numFmtId="6" fontId="49" fillId="24" borderId="29" xfId="0" applyNumberFormat="1" applyFont="1" applyFill="1" applyBorder="1"/>
    <xf numFmtId="8" fontId="49" fillId="24" borderId="29" xfId="0" applyNumberFormat="1" applyFont="1" applyFill="1" applyBorder="1"/>
    <xf numFmtId="0" fontId="55" fillId="0" borderId="0" xfId="3078" applyFont="1"/>
    <xf numFmtId="0" fontId="55" fillId="0" borderId="0" xfId="3078" applyFont="1" applyAlignment="1">
      <alignment wrapText="1"/>
    </xf>
    <xf numFmtId="0" fontId="0" fillId="0" borderId="0" xfId="3078" applyFont="1"/>
    <xf numFmtId="0" fontId="104" fillId="0" borderId="0" xfId="3078" applyFont="1" applyAlignment="1">
      <alignment horizontal="center" vertical="center" wrapText="1"/>
    </xf>
    <xf numFmtId="0" fontId="104" fillId="0" borderId="0" xfId="3078" applyFont="1" applyAlignment="1">
      <alignment horizontal="center" vertical="center"/>
    </xf>
    <xf numFmtId="0" fontId="55" fillId="0" borderId="0" xfId="3078" applyFont="1" applyAlignment="1">
      <alignment horizontal="center" vertical="center"/>
    </xf>
    <xf numFmtId="0" fontId="55" fillId="0" borderId="0" xfId="3078" applyFont="1" applyAlignment="1">
      <alignment horizontal="center"/>
    </xf>
    <xf numFmtId="0" fontId="49" fillId="98" borderId="26" xfId="0" applyFont="1" applyFill="1" applyBorder="1" applyAlignment="1">
      <alignment horizontal="center"/>
    </xf>
    <xf numFmtId="0" fontId="49" fillId="98" borderId="25" xfId="0" applyFont="1" applyFill="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52" fillId="81" borderId="11" xfId="0" applyFont="1" applyFill="1" applyBorder="1" applyAlignment="1">
      <alignment horizontal="left" vertical="top" wrapText="1"/>
    </xf>
    <xf numFmtId="0" fontId="52" fillId="81" borderId="12" xfId="0" applyFont="1" applyFill="1" applyBorder="1" applyAlignment="1">
      <alignment horizontal="left" vertical="top" wrapText="1"/>
    </xf>
    <xf numFmtId="0" fontId="52" fillId="81" borderId="0" xfId="0" applyFont="1" applyFill="1" applyBorder="1" applyAlignment="1">
      <alignment horizontal="left" vertical="top" wrapText="1"/>
    </xf>
    <xf numFmtId="0" fontId="52" fillId="81" borderId="6" xfId="0" applyFont="1" applyFill="1" applyBorder="1" applyAlignment="1">
      <alignment horizontal="left" vertical="top" wrapText="1"/>
    </xf>
    <xf numFmtId="0" fontId="52" fillId="81" borderId="42" xfId="0" applyFont="1" applyFill="1" applyBorder="1" applyAlignment="1">
      <alignment horizontal="left" vertical="top" wrapText="1"/>
    </xf>
    <xf numFmtId="0" fontId="52" fillId="81" borderId="43" xfId="0" applyFont="1" applyFill="1" applyBorder="1" applyAlignment="1">
      <alignment horizontal="left" vertical="top" wrapText="1"/>
    </xf>
    <xf numFmtId="0" fontId="49" fillId="81"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98" fillId="84" borderId="43" xfId="0" applyFont="1" applyFill="1" applyBorder="1" applyAlignment="1">
      <alignment horizontal="right" vertical="center"/>
    </xf>
    <xf numFmtId="3" fontId="98" fillId="84" borderId="43" xfId="0" applyNumberFormat="1" applyFont="1" applyFill="1" applyBorder="1" applyAlignment="1">
      <alignment horizontal="right" vertical="center"/>
    </xf>
    <xf numFmtId="0" fontId="49" fillId="0" borderId="0" xfId="0" applyFont="1" applyBorder="1"/>
    <xf numFmtId="17" fontId="49" fillId="0" borderId="29" xfId="0" applyNumberFormat="1" applyFont="1" applyBorder="1"/>
    <xf numFmtId="166" fontId="49" fillId="0" borderId="29" xfId="0" applyNumberFormat="1" applyFont="1" applyBorder="1"/>
    <xf numFmtId="6" fontId="49" fillId="0" borderId="29" xfId="0" applyNumberFormat="1" applyFont="1" applyBorder="1"/>
    <xf numFmtId="0" fontId="102" fillId="88" borderId="94" xfId="162" applyFont="1" applyFill="1" applyBorder="1" applyAlignment="1">
      <alignment vertical="center" wrapText="1"/>
    </xf>
    <xf numFmtId="0" fontId="102" fillId="88" borderId="92" xfId="162" applyFont="1" applyFill="1" applyBorder="1" applyAlignment="1">
      <alignment vertical="center" wrapText="1"/>
    </xf>
    <xf numFmtId="0" fontId="102" fillId="88" borderId="97" xfId="162" applyFont="1" applyFill="1" applyBorder="1" applyAlignment="1">
      <alignment vertical="center" wrapText="1"/>
    </xf>
    <xf numFmtId="183" fontId="0" fillId="0" borderId="103" xfId="0" applyNumberFormat="1" applyBorder="1" applyAlignment="1">
      <alignment vertical="center"/>
    </xf>
    <xf numFmtId="0" fontId="103" fillId="89" borderId="103" xfId="164" applyFont="1" applyFill="1" applyBorder="1" applyAlignment="1">
      <alignment horizontal="center" vertical="center" wrapText="1"/>
    </xf>
    <xf numFmtId="0" fontId="102" fillId="88" borderId="97" xfId="162" applyFont="1" applyFill="1" applyBorder="1" applyAlignment="1">
      <alignment horizontal="left" vertical="center" wrapText="1"/>
    </xf>
    <xf numFmtId="0" fontId="101" fillId="86" borderId="94" xfId="162" applyFont="1" applyFill="1" applyBorder="1" applyAlignment="1">
      <alignment horizontal="center" vertical="center"/>
    </xf>
    <xf numFmtId="0" fontId="101" fillId="86" borderId="92" xfId="162" applyFont="1" applyFill="1" applyBorder="1" applyAlignment="1">
      <alignment horizontal="center" vertical="center"/>
    </xf>
    <xf numFmtId="0" fontId="101" fillId="86" borderId="97" xfId="162" applyFont="1" applyFill="1" applyBorder="1" applyAlignment="1">
      <alignment horizontal="center" vertical="center"/>
    </xf>
    <xf numFmtId="184" fontId="103" fillId="95" borderId="96" xfId="162" applyNumberFormat="1" applyFont="1" applyFill="1" applyBorder="1" applyAlignment="1">
      <alignment horizontal="center" vertical="center"/>
    </xf>
    <xf numFmtId="184" fontId="103" fillId="95" borderId="95" xfId="162" applyNumberFormat="1" applyFont="1" applyFill="1" applyBorder="1" applyAlignment="1">
      <alignment horizontal="center" vertical="center"/>
    </xf>
    <xf numFmtId="184" fontId="103" fillId="95" borderId="93" xfId="162" applyNumberFormat="1" applyFont="1" applyFill="1" applyBorder="1" applyAlignment="1">
      <alignment horizontal="center" vertical="center"/>
    </xf>
    <xf numFmtId="186" fontId="103" fillId="94" borderId="96" xfId="162" applyNumberFormat="1" applyFont="1" applyFill="1" applyBorder="1" applyAlignment="1">
      <alignment horizontal="center" vertical="center"/>
    </xf>
    <xf numFmtId="186" fontId="103" fillId="94" borderId="97" xfId="162" applyNumberFormat="1" applyFont="1" applyFill="1" applyBorder="1" applyAlignment="1">
      <alignment horizontal="center" vertical="center"/>
    </xf>
    <xf numFmtId="185" fontId="103" fillId="96" borderId="95" xfId="162" applyNumberFormat="1" applyFont="1" applyFill="1" applyBorder="1" applyAlignment="1">
      <alignment horizontal="center" vertical="center"/>
    </xf>
    <xf numFmtId="185" fontId="103" fillId="95" borderId="95" xfId="162" applyNumberFormat="1" applyFont="1" applyFill="1" applyBorder="1" applyAlignment="1">
      <alignment horizontal="center" vertical="center"/>
    </xf>
    <xf numFmtId="185" fontId="103" fillId="94" borderId="93" xfId="162" applyNumberFormat="1" applyFont="1" applyFill="1" applyBorder="1" applyAlignment="1">
      <alignment horizontal="center" vertical="center"/>
    </xf>
    <xf numFmtId="185" fontId="103" fillId="94" borderId="96" xfId="162" applyNumberFormat="1" applyFont="1" applyFill="1" applyBorder="1" applyAlignment="1">
      <alignment horizontal="center" vertical="center"/>
    </xf>
    <xf numFmtId="185" fontId="103" fillId="93" borderId="93" xfId="162" applyNumberFormat="1" applyFont="1" applyFill="1" applyBorder="1" applyAlignment="1">
      <alignment horizontal="center" vertical="center"/>
    </xf>
    <xf numFmtId="185" fontId="103" fillId="93" borderId="91" xfId="162" applyNumberFormat="1" applyFont="1" applyFill="1" applyBorder="1" applyAlignment="1">
      <alignment horizontal="center" vertical="center"/>
    </xf>
    <xf numFmtId="0" fontId="104" fillId="94" borderId="93" xfId="162" applyFont="1" applyFill="1" applyBorder="1" applyAlignment="1">
      <alignment horizontal="center" vertical="center"/>
    </xf>
    <xf numFmtId="184" fontId="103" fillId="0" borderId="100" xfId="162" applyNumberFormat="1" applyFont="1" applyBorder="1" applyAlignment="1">
      <alignment horizontal="center" vertical="center"/>
    </xf>
    <xf numFmtId="184" fontId="103" fillId="0" borderId="101" xfId="162" applyNumberFormat="1" applyFont="1" applyBorder="1" applyAlignment="1">
      <alignment horizontal="center" vertical="center"/>
    </xf>
    <xf numFmtId="184" fontId="103" fillId="0" borderId="98" xfId="162" applyNumberFormat="1" applyFont="1" applyBorder="1" applyAlignment="1">
      <alignment horizontal="center" vertical="center"/>
    </xf>
    <xf numFmtId="186" fontId="103" fillId="0" borderId="100" xfId="162" applyNumberFormat="1" applyFont="1" applyBorder="1" applyAlignment="1">
      <alignment horizontal="center" vertical="center"/>
    </xf>
    <xf numFmtId="186" fontId="103" fillId="0" borderId="102" xfId="162" applyNumberFormat="1" applyFont="1" applyBorder="1" applyAlignment="1">
      <alignment horizontal="center" vertical="center"/>
    </xf>
    <xf numFmtId="185" fontId="103" fillId="0" borderId="101" xfId="162" applyNumberFormat="1" applyFont="1" applyBorder="1" applyAlignment="1">
      <alignment horizontal="center" vertical="center"/>
    </xf>
    <xf numFmtId="185" fontId="103" fillId="0" borderId="100" xfId="162" applyNumberFormat="1" applyFont="1" applyBorder="1" applyAlignment="1">
      <alignment horizontal="center" vertical="center"/>
    </xf>
    <xf numFmtId="185" fontId="103" fillId="0" borderId="98" xfId="162" applyNumberFormat="1" applyFont="1" applyBorder="1" applyAlignment="1">
      <alignment horizontal="center" vertical="center"/>
    </xf>
    <xf numFmtId="185" fontId="103" fillId="81" borderId="99" xfId="162" applyNumberFormat="1" applyFont="1" applyFill="1" applyBorder="1" applyAlignment="1">
      <alignment horizontal="center" vertical="center"/>
    </xf>
    <xf numFmtId="0" fontId="104" fillId="0" borderId="98" xfId="162" applyFont="1" applyBorder="1" applyAlignment="1">
      <alignment horizontal="center" vertical="center"/>
    </xf>
    <xf numFmtId="0" fontId="0" fillId="81" borderId="57" xfId="162" applyFont="1" applyFill="1" applyBorder="1" applyAlignment="1">
      <alignment vertical="center"/>
    </xf>
    <xf numFmtId="0" fontId="103" fillId="89" borderId="97" xfId="164" applyFont="1" applyFill="1" applyBorder="1" applyAlignment="1">
      <alignment vertical="center"/>
    </xf>
    <xf numFmtId="0" fontId="101" fillId="87" borderId="52" xfId="162" applyFont="1" applyFill="1" applyBorder="1" applyAlignment="1">
      <alignment horizontal="center" vertical="center" wrapText="1"/>
    </xf>
    <xf numFmtId="0" fontId="101" fillId="87" borderId="51" xfId="162" applyFont="1" applyFill="1" applyBorder="1" applyAlignment="1">
      <alignment horizontal="center" vertical="center" wrapText="1"/>
    </xf>
    <xf numFmtId="0" fontId="101" fillId="87" borderId="50" xfId="162" applyFont="1" applyFill="1" applyBorder="1" applyAlignment="1">
      <alignment horizontal="center" vertical="center" wrapText="1"/>
    </xf>
    <xf numFmtId="0" fontId="102" fillId="88" borderId="92" xfId="162" applyFont="1" applyFill="1" applyBorder="1" applyAlignment="1">
      <alignment horizontal="center" vertical="center" wrapText="1"/>
    </xf>
    <xf numFmtId="0" fontId="102" fillId="88" borderId="94" xfId="162" applyFont="1" applyFill="1" applyBorder="1" applyAlignment="1">
      <alignment horizontal="center" vertical="center" wrapText="1"/>
    </xf>
    <xf numFmtId="0" fontId="102" fillId="88" borderId="97" xfId="162" applyFont="1" applyFill="1" applyBorder="1" applyAlignment="1">
      <alignment horizontal="center" vertical="center" wrapText="1"/>
    </xf>
    <xf numFmtId="0" fontId="101" fillId="88" borderId="97" xfId="162" applyFont="1" applyFill="1" applyBorder="1" applyAlignment="1">
      <alignment horizontal="center" vertical="center"/>
    </xf>
    <xf numFmtId="0" fontId="101" fillId="87" borderId="59" xfId="162" applyFont="1" applyFill="1" applyBorder="1" applyAlignment="1">
      <alignment horizontal="center" vertical="center" wrapText="1"/>
    </xf>
    <xf numFmtId="0" fontId="101" fillId="87" borderId="58" xfId="162" applyFont="1" applyFill="1" applyBorder="1" applyAlignment="1">
      <alignment horizontal="center" vertical="center" wrapText="1"/>
    </xf>
    <xf numFmtId="0" fontId="101" fillId="87" borderId="57" xfId="162" applyFont="1" applyFill="1" applyBorder="1" applyAlignment="1">
      <alignment horizontal="center" vertical="center" wrapText="1"/>
    </xf>
    <xf numFmtId="0" fontId="101" fillId="86" borderId="51" xfId="162" applyFont="1" applyFill="1" applyBorder="1" applyAlignment="1">
      <alignment horizontal="center" vertical="center"/>
    </xf>
    <xf numFmtId="0" fontId="101" fillId="86" borderId="50" xfId="162" applyFont="1" applyFill="1" applyBorder="1" applyAlignment="1">
      <alignment horizontal="center" vertical="center"/>
    </xf>
    <xf numFmtId="0" fontId="55" fillId="0" borderId="25" xfId="3077" applyFont="1" applyBorder="1" applyAlignment="1">
      <alignment horizontal="center" vertical="center"/>
    </xf>
    <xf numFmtId="0" fontId="55" fillId="0" borderId="28" xfId="3077" applyFont="1" applyBorder="1" applyAlignment="1">
      <alignment horizontal="center" vertical="center"/>
    </xf>
    <xf numFmtId="0" fontId="55" fillId="0" borderId="26" xfId="3077" applyFont="1" applyBorder="1" applyAlignment="1">
      <alignment horizontal="center" vertical="center"/>
    </xf>
    <xf numFmtId="0" fontId="55" fillId="81" borderId="25" xfId="3077" applyFont="1" applyFill="1" applyBorder="1" applyAlignment="1">
      <alignment horizontal="center" vertical="center" wrapText="1"/>
    </xf>
    <xf numFmtId="0" fontId="55" fillId="81" borderId="28" xfId="3077" applyFont="1" applyFill="1" applyBorder="1" applyAlignment="1">
      <alignment horizontal="center" vertical="center" wrapText="1"/>
    </xf>
    <xf numFmtId="0" fontId="55" fillId="81" borderId="26" xfId="3077" applyFont="1" applyFill="1" applyBorder="1" applyAlignment="1">
      <alignment horizontal="center" vertical="center" wrapText="1"/>
    </xf>
    <xf numFmtId="0" fontId="106" fillId="0" borderId="52" xfId="3077" applyFont="1" applyBorder="1" applyAlignment="1">
      <alignment horizontal="left" wrapText="1"/>
    </xf>
    <xf numFmtId="0" fontId="106" fillId="0" borderId="51" xfId="3077" applyFont="1" applyBorder="1" applyAlignment="1">
      <alignment horizontal="left" wrapText="1"/>
    </xf>
    <xf numFmtId="0" fontId="55" fillId="0" borderId="0" xfId="934"/>
    <xf numFmtId="0" fontId="6" fillId="0" borderId="0" xfId="162"/>
    <xf numFmtId="0" fontId="101" fillId="88" borderId="58" xfId="162" applyFont="1" applyFill="1" applyBorder="1" applyAlignment="1">
      <alignment horizontal="center" vertical="center"/>
    </xf>
    <xf numFmtId="0" fontId="103" fillId="89" borderId="60" xfId="164" applyFont="1" applyFill="1" applyBorder="1" applyAlignment="1">
      <alignment horizontal="center" vertical="center" wrapText="1"/>
    </xf>
    <xf numFmtId="0" fontId="103" fillId="89" borderId="61" xfId="164" applyFont="1" applyFill="1" applyBorder="1" applyAlignment="1">
      <alignment horizontal="center" vertical="center" wrapText="1"/>
    </xf>
    <xf numFmtId="0" fontId="103" fillId="89" borderId="62" xfId="164" applyFont="1" applyFill="1" applyBorder="1" applyAlignment="1">
      <alignment horizontal="center" vertical="center" wrapText="1"/>
    </xf>
    <xf numFmtId="0" fontId="103" fillId="90" borderId="63" xfId="164" applyFont="1" applyFill="1" applyBorder="1" applyAlignment="1">
      <alignment horizontal="center" vertical="center" wrapText="1"/>
    </xf>
    <xf numFmtId="0" fontId="103" fillId="91" borderId="63" xfId="164" applyFont="1" applyFill="1" applyBorder="1" applyAlignment="1">
      <alignment horizontal="center" vertical="center" wrapText="1"/>
    </xf>
    <xf numFmtId="0" fontId="103" fillId="89" borderId="57" xfId="164" applyFont="1" applyFill="1" applyBorder="1" applyAlignment="1">
      <alignment horizontal="center" vertical="center" wrapText="1"/>
    </xf>
    <xf numFmtId="0" fontId="55" fillId="0" borderId="0" xfId="162" applyFont="1"/>
    <xf numFmtId="0" fontId="103" fillId="92" borderId="57" xfId="164" applyFont="1" applyFill="1" applyBorder="1" applyAlignment="1">
      <alignment horizontal="center" vertical="center" wrapText="1"/>
    </xf>
    <xf numFmtId="0" fontId="103" fillId="92" borderId="58" xfId="164" applyFont="1" applyFill="1" applyBorder="1" applyAlignment="1">
      <alignment horizontal="center" vertical="center" wrapText="1"/>
    </xf>
    <xf numFmtId="0" fontId="103" fillId="92" borderId="59" xfId="164" applyFont="1" applyFill="1" applyBorder="1" applyAlignment="1">
      <alignment horizontal="center" vertical="center" wrapText="1"/>
    </xf>
    <xf numFmtId="0" fontId="55" fillId="81" borderId="27" xfId="162" applyFont="1" applyFill="1" applyBorder="1" applyAlignment="1">
      <alignment vertical="center"/>
    </xf>
    <xf numFmtId="0" fontId="104" fillId="0" borderId="68" xfId="162" applyFont="1" applyBorder="1" applyAlignment="1">
      <alignment horizontal="center" vertical="center"/>
    </xf>
    <xf numFmtId="185" fontId="103" fillId="93" borderId="69" xfId="162" applyNumberFormat="1" applyFont="1" applyFill="1" applyBorder="1" applyAlignment="1">
      <alignment horizontal="center" vertical="center"/>
    </xf>
    <xf numFmtId="185" fontId="103" fillId="93" borderId="70" xfId="162" applyNumberFormat="1" applyFont="1" applyFill="1" applyBorder="1" applyAlignment="1">
      <alignment horizontal="center" vertical="center"/>
    </xf>
    <xf numFmtId="185" fontId="103" fillId="0" borderId="71" xfId="162" applyNumberFormat="1" applyFont="1" applyBorder="1" applyAlignment="1">
      <alignment horizontal="center" vertical="center"/>
    </xf>
    <xf numFmtId="185" fontId="103" fillId="0" borderId="72" xfId="162" applyNumberFormat="1" applyFont="1" applyBorder="1" applyAlignment="1">
      <alignment horizontal="center" vertical="center"/>
    </xf>
    <xf numFmtId="185" fontId="103" fillId="0" borderId="73" xfId="162" applyNumberFormat="1" applyFont="1" applyBorder="1" applyAlignment="1">
      <alignment horizontal="center" vertical="center"/>
    </xf>
    <xf numFmtId="186" fontId="103" fillId="0" borderId="74" xfId="162" applyNumberFormat="1" applyFont="1" applyBorder="1" applyAlignment="1">
      <alignment horizontal="center" vertical="center"/>
    </xf>
    <xf numFmtId="186" fontId="103" fillId="0" borderId="71" xfId="162" applyNumberFormat="1" applyFont="1" applyBorder="1" applyAlignment="1">
      <alignment horizontal="center" vertical="center"/>
    </xf>
    <xf numFmtId="184" fontId="103" fillId="0" borderId="72" xfId="162" applyNumberFormat="1" applyFont="1" applyBorder="1" applyAlignment="1">
      <alignment horizontal="center" vertical="center"/>
    </xf>
    <xf numFmtId="184" fontId="103" fillId="0" borderId="73" xfId="162" applyNumberFormat="1" applyFont="1" applyBorder="1" applyAlignment="1">
      <alignment horizontal="center" vertical="center"/>
    </xf>
    <xf numFmtId="184" fontId="103" fillId="0" borderId="71" xfId="162" applyNumberFormat="1" applyFont="1" applyBorder="1" applyAlignment="1">
      <alignment horizontal="center" vertical="center"/>
    </xf>
    <xf numFmtId="0" fontId="55" fillId="81" borderId="50" xfId="162" applyFont="1" applyFill="1" applyBorder="1" applyAlignment="1">
      <alignment vertical="center"/>
    </xf>
    <xf numFmtId="0" fontId="103" fillId="97" borderId="64" xfId="164" applyFont="1" applyFill="1" applyBorder="1" applyAlignment="1">
      <alignment horizontal="center" vertical="center" wrapText="1"/>
    </xf>
    <xf numFmtId="0" fontId="103" fillId="97" borderId="67" xfId="164" applyFont="1" applyFill="1" applyBorder="1" applyAlignment="1">
      <alignment horizontal="center" vertical="center" wrapText="1"/>
    </xf>
    <xf numFmtId="0" fontId="103" fillId="97" borderId="65" xfId="164" applyFont="1" applyFill="1" applyBorder="1" applyAlignment="1">
      <alignment horizontal="center" vertical="center" wrapText="1"/>
    </xf>
    <xf numFmtId="0" fontId="103" fillId="97" borderId="89" xfId="164" applyFont="1" applyFill="1" applyBorder="1" applyAlignment="1">
      <alignment horizontal="center" vertical="center" wrapText="1"/>
    </xf>
    <xf numFmtId="0" fontId="103" fillId="97" borderId="66" xfId="164" applyFont="1" applyFill="1" applyBorder="1" applyAlignment="1">
      <alignment horizontal="center" vertical="center" wrapText="1"/>
    </xf>
    <xf numFmtId="0" fontId="103" fillId="97" borderId="90" xfId="164" applyFont="1" applyFill="1" applyBorder="1" applyAlignment="1">
      <alignment horizontal="center" vertical="center" wrapText="1"/>
    </xf>
    <xf numFmtId="0" fontId="104" fillId="0" borderId="68" xfId="3077" applyFont="1" applyBorder="1" applyAlignment="1">
      <alignment horizontal="center" vertical="center"/>
    </xf>
    <xf numFmtId="0" fontId="104" fillId="0" borderId="75" xfId="3077" applyFont="1" applyBorder="1" applyAlignment="1">
      <alignment horizontal="center" vertical="center"/>
    </xf>
    <xf numFmtId="0" fontId="104" fillId="0" borderId="75" xfId="3077" applyFont="1" applyBorder="1" applyAlignment="1">
      <alignment horizontal="left" vertical="center" wrapText="1"/>
    </xf>
    <xf numFmtId="0" fontId="104" fillId="0" borderId="75" xfId="3077" applyFont="1" applyBorder="1" applyAlignment="1">
      <alignment horizontal="center" vertical="center" wrapText="1"/>
    </xf>
    <xf numFmtId="0" fontId="104" fillId="0" borderId="76" xfId="3077" applyFont="1" applyBorder="1" applyAlignment="1">
      <alignment horizontal="center" vertical="center"/>
    </xf>
    <xf numFmtId="184" fontId="104" fillId="0" borderId="68" xfId="3077" applyNumberFormat="1" applyFont="1" applyBorder="1" applyAlignment="1">
      <alignment horizontal="right" vertical="center"/>
    </xf>
    <xf numFmtId="184" fontId="104" fillId="0" borderId="76" xfId="3077" applyNumberFormat="1" applyFont="1" applyBorder="1" applyAlignment="1">
      <alignment horizontal="right" vertical="center"/>
    </xf>
    <xf numFmtId="2" fontId="104" fillId="0" borderId="77" xfId="3077" applyNumberFormat="1" applyFont="1" applyBorder="1" applyAlignment="1">
      <alignment horizontal="center" vertical="center"/>
    </xf>
    <xf numFmtId="184" fontId="104" fillId="0" borderId="75" xfId="3077" applyNumberFormat="1" applyFont="1" applyBorder="1" applyAlignment="1">
      <alignment horizontal="right" vertical="center"/>
    </xf>
    <xf numFmtId="184" fontId="104" fillId="0" borderId="78" xfId="3077" applyNumberFormat="1" applyFont="1" applyBorder="1" applyAlignment="1">
      <alignment horizontal="right" vertical="center"/>
    </xf>
    <xf numFmtId="9" fontId="104" fillId="0" borderId="68" xfId="165" applyFont="1" applyBorder="1" applyAlignment="1">
      <alignment horizontal="center" vertical="center"/>
    </xf>
    <xf numFmtId="9" fontId="104" fillId="0" borderId="75" xfId="165" applyFont="1" applyBorder="1" applyAlignment="1">
      <alignment horizontal="center" vertical="center"/>
    </xf>
    <xf numFmtId="9" fontId="104" fillId="0" borderId="78" xfId="165" applyFont="1" applyBorder="1" applyAlignment="1">
      <alignment horizontal="center" vertical="center"/>
    </xf>
    <xf numFmtId="0" fontId="104" fillId="0" borderId="79" xfId="3077" applyFont="1" applyBorder="1" applyAlignment="1">
      <alignment horizontal="left" vertical="center"/>
    </xf>
    <xf numFmtId="0" fontId="104" fillId="0" borderId="78" xfId="3077" applyFont="1" applyBorder="1" applyAlignment="1">
      <alignment horizontal="left" vertical="center" wrapText="1"/>
    </xf>
  </cellXfs>
  <cellStyles count="3389">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1 4" xfId="308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1 5" xfId="3090"/>
    <cellStyle name="Accent1 6" xfId="3091"/>
    <cellStyle name="Accent1 7" xfId="3092"/>
    <cellStyle name="Accent1 8" xfId="3093"/>
    <cellStyle name="Accent1 9" xfId="3094"/>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2 2 2" xfId="3097"/>
    <cellStyle name="Calculation 2 2 3" xfId="3096"/>
    <cellStyle name="Calculation 2 3" xfId="80"/>
    <cellStyle name="Calculation 2 3 2" xfId="629"/>
    <cellStyle name="Calculation 2 3 2 2" xfId="3099"/>
    <cellStyle name="Calculation 2 3 3" xfId="3098"/>
    <cellStyle name="Calculation 2 4" xfId="630"/>
    <cellStyle name="Calculation 2 4 2" xfId="3101"/>
    <cellStyle name="Calculation 2 4 3" xfId="3100"/>
    <cellStyle name="Calculation 2 5" xfId="631"/>
    <cellStyle name="Calculation 2 5 2" xfId="3103"/>
    <cellStyle name="Calculation 2 5 3" xfId="3102"/>
    <cellStyle name="Calculation 2 6" xfId="632"/>
    <cellStyle name="Calculation 2 6 2" xfId="3105"/>
    <cellStyle name="Calculation 2 6 3" xfId="3104"/>
    <cellStyle name="Calculation 2 7" xfId="627"/>
    <cellStyle name="Calculation 2 7 2" xfId="3106"/>
    <cellStyle name="Calculation 2 8" xfId="3095"/>
    <cellStyle name="Calculation 3" xfId="633"/>
    <cellStyle name="Calculation 3 2" xfId="3108"/>
    <cellStyle name="Calculation 3 3" xfId="3107"/>
    <cellStyle name="Calculation 4" xfId="634"/>
    <cellStyle name="Check Cell 2" xfId="81"/>
    <cellStyle name="Check Cell 2 2" xfId="82"/>
    <cellStyle name="Check Cell 2 2 2" xfId="636"/>
    <cellStyle name="Check Cell 2 3" xfId="83"/>
    <cellStyle name="Check Cell 2 4" xfId="635"/>
    <cellStyle name="Check Cell 3" xfId="637"/>
    <cellStyle name="Comma 10" xfId="3109"/>
    <cellStyle name="Comma 11" xfId="3110"/>
    <cellStyle name="Comma 12" xfId="3111"/>
    <cellStyle name="Comma 13" xfId="3112"/>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omma 9" xfId="3113"/>
    <cellStyle name="Currency 2" xfId="871"/>
    <cellStyle name="Currency 2 2" xfId="872"/>
    <cellStyle name="Currency 2 2 2" xfId="873"/>
    <cellStyle name="Currency 3" xfId="874"/>
    <cellStyle name="Currency 4" xfId="875"/>
    <cellStyle name="Currency 5" xfId="3114"/>
    <cellStyle name="Currency 6" xfId="3115"/>
    <cellStyle name="Currency 7" xfId="3116"/>
    <cellStyle name="Currency 8" xfId="3117"/>
    <cellStyle name="Currency 9" xfId="3118"/>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2 2" xfId="311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2 2 2" xfId="3122"/>
    <cellStyle name="Input 2 2 3" xfId="3121"/>
    <cellStyle name="Input 2 3" xfId="104"/>
    <cellStyle name="Input 2 3 2" xfId="916"/>
    <cellStyle name="Input 2 3 2 2" xfId="3124"/>
    <cellStyle name="Input 2 3 3" xfId="3123"/>
    <cellStyle name="Input 2 4" xfId="917"/>
    <cellStyle name="Input 2 4 2" xfId="3126"/>
    <cellStyle name="Input 2 4 3" xfId="3125"/>
    <cellStyle name="Input 2 5" xfId="918"/>
    <cellStyle name="Input 2 5 2" xfId="3128"/>
    <cellStyle name="Input 2 5 3" xfId="3127"/>
    <cellStyle name="Input 2 6" xfId="919"/>
    <cellStyle name="Input 2 6 2" xfId="3130"/>
    <cellStyle name="Input 2 6 3" xfId="3129"/>
    <cellStyle name="Input 2 7" xfId="914"/>
    <cellStyle name="Input 2 7 2" xfId="3131"/>
    <cellStyle name="Input 2 8" xfId="3120"/>
    <cellStyle name="Input 3" xfId="920"/>
    <cellStyle name="Input 3 2" xfId="3133"/>
    <cellStyle name="Input 3 3" xfId="3132"/>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5 3" xfId="3134"/>
    <cellStyle name="Normal 106" xfId="936"/>
    <cellStyle name="Normal 106 2" xfId="937"/>
    <cellStyle name="Normal 107" xfId="938"/>
    <cellStyle name="Normal 107 2" xfId="939"/>
    <cellStyle name="Normal 108" xfId="940"/>
    <cellStyle name="Normal 108 2" xfId="941"/>
    <cellStyle name="Normal 108 2 2" xfId="3135"/>
    <cellStyle name="Normal 108 3" xfId="3136"/>
    <cellStyle name="Normal 109" xfId="942"/>
    <cellStyle name="Normal 109 2" xfId="943"/>
    <cellStyle name="Normal 109 2 2" xfId="3137"/>
    <cellStyle name="Normal 109 3" xfId="3138"/>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0 2 2" xfId="3139"/>
    <cellStyle name="Normal 110 3" xfId="3140"/>
    <cellStyle name="Normal 111" xfId="973"/>
    <cellStyle name="Normal 111 2" xfId="974"/>
    <cellStyle name="Normal 111 2 2" xfId="3141"/>
    <cellStyle name="Normal 111 3" xfId="3142"/>
    <cellStyle name="Normal 112" xfId="975"/>
    <cellStyle name="Normal 112 2" xfId="976"/>
    <cellStyle name="Normal 112 2 2" xfId="3143"/>
    <cellStyle name="Normal 112 3" xfId="3144"/>
    <cellStyle name="Normal 113" xfId="977"/>
    <cellStyle name="Normal 113 2" xfId="978"/>
    <cellStyle name="Normal 113 2 2" xfId="3145"/>
    <cellStyle name="Normal 113 3" xfId="3146"/>
    <cellStyle name="Normal 114" xfId="979"/>
    <cellStyle name="Normal 114 2" xfId="980"/>
    <cellStyle name="Normal 114 2 2" xfId="3147"/>
    <cellStyle name="Normal 114 3" xfId="3148"/>
    <cellStyle name="Normal 115" xfId="981"/>
    <cellStyle name="Normal 115 2" xfId="982"/>
    <cellStyle name="Normal 115 2 2" xfId="3149"/>
    <cellStyle name="Normal 115 3" xfId="3150"/>
    <cellStyle name="Normal 116" xfId="983"/>
    <cellStyle name="Normal 116 2" xfId="984"/>
    <cellStyle name="Normal 116 2 2" xfId="3151"/>
    <cellStyle name="Normal 116 3" xfId="3152"/>
    <cellStyle name="Normal 117" xfId="985"/>
    <cellStyle name="Normal 118" xfId="986"/>
    <cellStyle name="Normal 118 2" xfId="987"/>
    <cellStyle name="Normal 118 2 2" xfId="3153"/>
    <cellStyle name="Normal 118 3" xfId="3154"/>
    <cellStyle name="Normal 119" xfId="988"/>
    <cellStyle name="Normal 119 2" xfId="3155"/>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1 2" xfId="3156"/>
    <cellStyle name="Normal 122" xfId="3088"/>
    <cellStyle name="Normal 122 4" xfId="3080"/>
    <cellStyle name="Normal 122 5" xfId="3082"/>
    <cellStyle name="Normal 122 6" xfId="3084"/>
    <cellStyle name="Normal 123" xfId="3157"/>
    <cellStyle name="Normal 124" xfId="3158"/>
    <cellStyle name="Normal 125" xfId="3159"/>
    <cellStyle name="Normal 126" xfId="3160"/>
    <cellStyle name="Normal 127" xfId="3161"/>
    <cellStyle name="Normal 128" xfId="3162"/>
    <cellStyle name="Normal 129" xfId="3163"/>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30" xfId="3164"/>
    <cellStyle name="Normal 131" xfId="3165"/>
    <cellStyle name="Normal 132" xfId="3166"/>
    <cellStyle name="Normal 133" xfId="3167"/>
    <cellStyle name="Normal 134" xfId="3168"/>
    <cellStyle name="Normal 135" xfId="3169"/>
    <cellStyle name="Normal 136" xfId="3170"/>
    <cellStyle name="Normal 137" xfId="3171"/>
    <cellStyle name="Normal 138" xfId="3172"/>
    <cellStyle name="Normal 139" xfId="317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40" xfId="3174"/>
    <cellStyle name="Normal 141" xfId="3175"/>
    <cellStyle name="Normal 142" xfId="3176"/>
    <cellStyle name="Normal 143" xfId="3177"/>
    <cellStyle name="Normal 144" xfId="3178"/>
    <cellStyle name="Normal 145" xfId="3179"/>
    <cellStyle name="Normal 146" xfId="3180"/>
    <cellStyle name="Normal 147" xfId="3181"/>
    <cellStyle name="Normal 148" xfId="3182"/>
    <cellStyle name="Normal 149" xfId="3183"/>
    <cellStyle name="Normal 15" xfId="1042"/>
    <cellStyle name="Normal 15 2" xfId="1043"/>
    <cellStyle name="Normal 15 2 2" xfId="1044"/>
    <cellStyle name="Normal 15 3" xfId="1045"/>
    <cellStyle name="Normal 15_4.20 Scheme Listing NLR" xfId="1046"/>
    <cellStyle name="Normal 150" xfId="3184"/>
    <cellStyle name="Normal 151" xfId="3185"/>
    <cellStyle name="Normal 152" xfId="3186"/>
    <cellStyle name="Normal 153" xfId="3187"/>
    <cellStyle name="Normal 154" xfId="3188"/>
    <cellStyle name="Normal 155" xfId="3189"/>
    <cellStyle name="Normal 156" xfId="3190"/>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59 2" xfId="3193"/>
    <cellStyle name="Normal 2 2 6" xfId="1136"/>
    <cellStyle name="Normal 2 2 60" xfId="3194"/>
    <cellStyle name="Normal 2 2 61" xfId="3195"/>
    <cellStyle name="Normal 2 2 62" xfId="3196"/>
    <cellStyle name="Normal 2 2 63" xfId="3197"/>
    <cellStyle name="Normal 2 2 64" xfId="3198"/>
    <cellStyle name="Normal 2 2 65" xfId="3199"/>
    <cellStyle name="Normal 2 2 66" xfId="3200"/>
    <cellStyle name="Normal 2 2 67" xfId="3192"/>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74 2" xfId="3201"/>
    <cellStyle name="Normal 2 75" xfId="3202"/>
    <cellStyle name="Normal 2 76" xfId="3203"/>
    <cellStyle name="Normal 2 77" xfId="3204"/>
    <cellStyle name="Normal 2 78" xfId="3205"/>
    <cellStyle name="Normal 2 79" xfId="3206"/>
    <cellStyle name="Normal 2 8" xfId="1241"/>
    <cellStyle name="Normal 2 8 2" xfId="1242"/>
    <cellStyle name="Normal 2 80" xfId="3207"/>
    <cellStyle name="Normal 2 81" xfId="3208"/>
    <cellStyle name="Normal 2 82" xfId="3209"/>
    <cellStyle name="Normal 2 83" xfId="3210"/>
    <cellStyle name="Normal 2 84" xfId="3211"/>
    <cellStyle name="Normal 2 85" xfId="3212"/>
    <cellStyle name="Normal 2 86" xfId="3213"/>
    <cellStyle name="Normal 2 87" xfId="3214"/>
    <cellStyle name="Normal 2 88" xfId="3215"/>
    <cellStyle name="Normal 2 89" xfId="3216"/>
    <cellStyle name="Normal 2 9" xfId="1243"/>
    <cellStyle name="Normal 2 90" xfId="3217"/>
    <cellStyle name="Normal 2 91" xfId="3218"/>
    <cellStyle name="Normal 2 92" xfId="3219"/>
    <cellStyle name="Normal 2 93" xfId="3220"/>
    <cellStyle name="Normal 2 94" xfId="3221"/>
    <cellStyle name="Normal 2 95" xfId="3222"/>
    <cellStyle name="Normal 2 96" xfId="3223"/>
    <cellStyle name="Normal 2 97" xfId="3224"/>
    <cellStyle name="Normal 2 98" xfId="3191"/>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1 2 2" xfId="3226"/>
    <cellStyle name="Normal 3 11 3" xfId="3227"/>
    <cellStyle name="Normal 3 12" xfId="1261"/>
    <cellStyle name="Normal 3 12 2" xfId="1262"/>
    <cellStyle name="Normal 3 12 2 2" xfId="3228"/>
    <cellStyle name="Normal 3 12 3" xfId="3229"/>
    <cellStyle name="Normal 3 13" xfId="1263"/>
    <cellStyle name="Normal 3 13 2" xfId="1264"/>
    <cellStyle name="Normal 3 13 2 2" xfId="3230"/>
    <cellStyle name="Normal 3 13 3" xfId="3231"/>
    <cellStyle name="Normal 3 14" xfId="1265"/>
    <cellStyle name="Normal 3 14 2" xfId="1266"/>
    <cellStyle name="Normal 3 14 2 2" xfId="3232"/>
    <cellStyle name="Normal 3 14 3" xfId="3233"/>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29 2" xfId="3234"/>
    <cellStyle name="Normal 3 3" xfId="125"/>
    <cellStyle name="Normal 3 3 10" xfId="323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30" xfId="3236"/>
    <cellStyle name="Normal 3 31" xfId="3237"/>
    <cellStyle name="Normal 3 32" xfId="3238"/>
    <cellStyle name="Normal 3 33" xfId="3239"/>
    <cellStyle name="Normal 3 34" xfId="3240"/>
    <cellStyle name="Normal 3 35" xfId="3241"/>
    <cellStyle name="Normal 3 36" xfId="3242"/>
    <cellStyle name="Normal 3 37" xfId="3225"/>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7 3 2" xfId="3243"/>
    <cellStyle name="Normal 57 4" xfId="3244"/>
    <cellStyle name="Normal 58" xfId="1403"/>
    <cellStyle name="Normal 58 2" xfId="1404"/>
    <cellStyle name="Normal 58 2 2" xfId="3245"/>
    <cellStyle name="Normal 58 3" xfId="3246"/>
    <cellStyle name="Normal 59" xfId="1405"/>
    <cellStyle name="Normal 59 2" xfId="1406"/>
    <cellStyle name="Normal 59 2 2" xfId="3247"/>
    <cellStyle name="Normal 59 3" xfId="3248"/>
    <cellStyle name="Normal 6" xfId="134"/>
    <cellStyle name="Normal 6 2" xfId="135"/>
    <cellStyle name="Normal 6 3" xfId="1407"/>
    <cellStyle name="Normal 60" xfId="1408"/>
    <cellStyle name="Normal 60 2" xfId="1409"/>
    <cellStyle name="Normal 60 2 2" xfId="3249"/>
    <cellStyle name="Normal 60 3" xfId="3250"/>
    <cellStyle name="Normal 61" xfId="1410"/>
    <cellStyle name="Normal 61 2" xfId="1411"/>
    <cellStyle name="Normal 61 2 2" xfId="3251"/>
    <cellStyle name="Normal 61 3" xfId="3252"/>
    <cellStyle name="Normal 62" xfId="1412"/>
    <cellStyle name="Normal 62 2" xfId="1413"/>
    <cellStyle name="Normal 62 2 2" xfId="3253"/>
    <cellStyle name="Normal 62 3" xfId="3254"/>
    <cellStyle name="Normal 63" xfId="1414"/>
    <cellStyle name="Normal 63 2" xfId="1415"/>
    <cellStyle name="Normal 63 2 2" xfId="3255"/>
    <cellStyle name="Normal 63 3" xfId="3256"/>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2 2 2" xfId="3260"/>
    <cellStyle name="Note 2 2 2 3" xfId="3259"/>
    <cellStyle name="Note 2 2 3" xfId="3261"/>
    <cellStyle name="Note 2 2 4" xfId="3258"/>
    <cellStyle name="Note 2 3" xfId="1518"/>
    <cellStyle name="Note 2 3 2" xfId="3262"/>
    <cellStyle name="Note 2 4" xfId="3257"/>
    <cellStyle name="Note 3" xfId="1521"/>
    <cellStyle name="Note 3 2" xfId="1522"/>
    <cellStyle name="Note 3 2 2" xfId="3265"/>
    <cellStyle name="Note 3 2 3" xfId="3264"/>
    <cellStyle name="Note 3 3" xfId="3266"/>
    <cellStyle name="Note 3 4" xfId="3263"/>
    <cellStyle name="Note 4" xfId="1523"/>
    <cellStyle name="Note 5" xfId="3267"/>
    <cellStyle name="Output 2" xfId="141"/>
    <cellStyle name="Output 2 2" xfId="142"/>
    <cellStyle name="Output 2 2 2" xfId="1525"/>
    <cellStyle name="Output 2 2 2 2" xfId="3270"/>
    <cellStyle name="Output 2 2 3" xfId="3269"/>
    <cellStyle name="Output 2 3" xfId="143"/>
    <cellStyle name="Output 2 3 2" xfId="3271"/>
    <cellStyle name="Output 2 4" xfId="1524"/>
    <cellStyle name="Output 2 5" xfId="3268"/>
    <cellStyle name="Output 3" xfId="1526"/>
    <cellStyle name="Output 3 2" xfId="3273"/>
    <cellStyle name="Output 3 3" xfId="3272"/>
    <cellStyle name="Output 4" xfId="3274"/>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2 2 2" xfId="3275"/>
    <cellStyle name="Percent 12 2 3" xfId="3087"/>
    <cellStyle name="Percent 12 3" xfId="3276"/>
    <cellStyle name="Percent 13" xfId="1537"/>
    <cellStyle name="Percent 13 2" xfId="1538"/>
    <cellStyle name="Percent 13 2 2" xfId="3277"/>
    <cellStyle name="Percent 13 3" xfId="3278"/>
    <cellStyle name="Percent 14" xfId="1539"/>
    <cellStyle name="Percent 14 2" xfId="3279"/>
    <cellStyle name="Percent 15" xfId="3280"/>
    <cellStyle name="Percent 16" xfId="3281"/>
    <cellStyle name="Percent 17" xfId="3282"/>
    <cellStyle name="Percent 18" xfId="3283"/>
    <cellStyle name="Percent 19" xfId="3284"/>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 2" xfId="3286"/>
    <cellStyle name="SAPBEXaggData 3" xfId="3285"/>
    <cellStyle name="SAPBEXaggDataEmph" xfId="2971"/>
    <cellStyle name="SAPBEXaggDataEmph 2" xfId="3288"/>
    <cellStyle name="SAPBEXaggDataEmph 3" xfId="3287"/>
    <cellStyle name="SAPBEXaggItem" xfId="2972"/>
    <cellStyle name="SAPBEXaggItem 2" xfId="3290"/>
    <cellStyle name="SAPBEXaggItem 3" xfId="3289"/>
    <cellStyle name="SAPBEXaggItemX" xfId="2973"/>
    <cellStyle name="SAPBEXaggItemX 2" xfId="3292"/>
    <cellStyle name="SAPBEXaggItemX 3" xfId="3291"/>
    <cellStyle name="SAPBEXchaText" xfId="2974"/>
    <cellStyle name="SAPBEXexcBad7" xfId="2975"/>
    <cellStyle name="SAPBEXexcBad7 2" xfId="3294"/>
    <cellStyle name="SAPBEXexcBad7 3" xfId="3293"/>
    <cellStyle name="SAPBEXexcBad8" xfId="2976"/>
    <cellStyle name="SAPBEXexcBad8 2" xfId="3296"/>
    <cellStyle name="SAPBEXexcBad8 3" xfId="3295"/>
    <cellStyle name="SAPBEXexcBad9" xfId="2977"/>
    <cellStyle name="SAPBEXexcBad9 2" xfId="3298"/>
    <cellStyle name="SAPBEXexcBad9 3" xfId="3297"/>
    <cellStyle name="SAPBEXexcCritical4" xfId="2978"/>
    <cellStyle name="SAPBEXexcCritical4 2" xfId="3300"/>
    <cellStyle name="SAPBEXexcCritical4 3" xfId="3299"/>
    <cellStyle name="SAPBEXexcCritical5" xfId="2979"/>
    <cellStyle name="SAPBEXexcCritical5 2" xfId="3302"/>
    <cellStyle name="SAPBEXexcCritical5 3" xfId="3301"/>
    <cellStyle name="SAPBEXexcCritical6" xfId="2980"/>
    <cellStyle name="SAPBEXexcCritical6 2" xfId="3304"/>
    <cellStyle name="SAPBEXexcCritical6 3" xfId="3303"/>
    <cellStyle name="SAPBEXexcGood1" xfId="2981"/>
    <cellStyle name="SAPBEXexcGood1 2" xfId="3306"/>
    <cellStyle name="SAPBEXexcGood1 3" xfId="3305"/>
    <cellStyle name="SAPBEXexcGood2" xfId="2982"/>
    <cellStyle name="SAPBEXexcGood2 2" xfId="3308"/>
    <cellStyle name="SAPBEXexcGood2 3" xfId="3307"/>
    <cellStyle name="SAPBEXexcGood3" xfId="2983"/>
    <cellStyle name="SAPBEXexcGood3 2" xfId="3310"/>
    <cellStyle name="SAPBEXexcGood3 3" xfId="3309"/>
    <cellStyle name="SAPBEXfilterDrill" xfId="2984"/>
    <cellStyle name="SAPBEXfilterDrill 2" xfId="2985"/>
    <cellStyle name="SAPBEXfilterDrill 2 2" xfId="3311"/>
    <cellStyle name="SAPBEXfilterItem" xfId="2986"/>
    <cellStyle name="SAPBEXfilterText" xfId="2987"/>
    <cellStyle name="SAPBEXformats" xfId="2988"/>
    <cellStyle name="SAPBEXformats 2" xfId="3313"/>
    <cellStyle name="SAPBEXformats 3" xfId="3312"/>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 2 2" xfId="3316"/>
    <cellStyle name="SAPBEXHLevel0 2 3" xfId="3315"/>
    <cellStyle name="SAPBEXHLevel0 3" xfId="3317"/>
    <cellStyle name="SAPBEXHLevel0 4" xfId="3314"/>
    <cellStyle name="SAPBEXHLevel0_1.3 Acc Costs NG (2011)" xfId="2997"/>
    <cellStyle name="SAPBEXHLevel0X" xfId="2998"/>
    <cellStyle name="SAPBEXHLevel0X 2" xfId="2999"/>
    <cellStyle name="SAPBEXHLevel0X 2 2" xfId="3320"/>
    <cellStyle name="SAPBEXHLevel0X 2 3" xfId="3319"/>
    <cellStyle name="SAPBEXHLevel0X 3" xfId="3321"/>
    <cellStyle name="SAPBEXHLevel0X 4" xfId="3318"/>
    <cellStyle name="SAPBEXHLevel0X_1.3 Acc Costs NG (2011)" xfId="3000"/>
    <cellStyle name="SAPBEXHLevel1" xfId="3001"/>
    <cellStyle name="SAPBEXHLevel1 2" xfId="3002"/>
    <cellStyle name="SAPBEXHLevel1 2 2" xfId="3324"/>
    <cellStyle name="SAPBEXHLevel1 2 3" xfId="3323"/>
    <cellStyle name="SAPBEXHLevel1 3" xfId="3325"/>
    <cellStyle name="SAPBEXHLevel1 4" xfId="3322"/>
    <cellStyle name="SAPBEXHLevel1_1.3 Acc Costs NG (2011)" xfId="3003"/>
    <cellStyle name="SAPBEXHLevel1X" xfId="3004"/>
    <cellStyle name="SAPBEXHLevel1X 2" xfId="3005"/>
    <cellStyle name="SAPBEXHLevel1X 2 2" xfId="3328"/>
    <cellStyle name="SAPBEXHLevel1X 2 3" xfId="3327"/>
    <cellStyle name="SAPBEXHLevel1X 3" xfId="3329"/>
    <cellStyle name="SAPBEXHLevel1X 4" xfId="3326"/>
    <cellStyle name="SAPBEXHLevel1X_1.3 Acc Costs NG (2011)" xfId="3006"/>
    <cellStyle name="SAPBEXHLevel2" xfId="3007"/>
    <cellStyle name="SAPBEXHLevel2 2" xfId="3008"/>
    <cellStyle name="SAPBEXHLevel2 2 2" xfId="3332"/>
    <cellStyle name="SAPBEXHLevel2 2 3" xfId="3331"/>
    <cellStyle name="SAPBEXHLevel2 3" xfId="3333"/>
    <cellStyle name="SAPBEXHLevel2 4" xfId="3330"/>
    <cellStyle name="SAPBEXHLevel2_1.3 Acc Costs NG (2011)" xfId="3009"/>
    <cellStyle name="SAPBEXHLevel2X" xfId="3010"/>
    <cellStyle name="SAPBEXHLevel2X 2" xfId="3011"/>
    <cellStyle name="SAPBEXHLevel2X 2 2" xfId="3336"/>
    <cellStyle name="SAPBEXHLevel2X 2 3" xfId="3335"/>
    <cellStyle name="SAPBEXHLevel2X 3" xfId="3337"/>
    <cellStyle name="SAPBEXHLevel2X 4" xfId="3334"/>
    <cellStyle name="SAPBEXHLevel2X_1.3 Acc Costs NG (2011)" xfId="3012"/>
    <cellStyle name="SAPBEXHLevel3" xfId="3013"/>
    <cellStyle name="SAPBEXHLevel3 2" xfId="3014"/>
    <cellStyle name="SAPBEXHLevel3 2 2" xfId="3340"/>
    <cellStyle name="SAPBEXHLevel3 2 3" xfId="3339"/>
    <cellStyle name="SAPBEXHLevel3 3" xfId="3341"/>
    <cellStyle name="SAPBEXHLevel3 4" xfId="3338"/>
    <cellStyle name="SAPBEXHLevel3_1.3 Acc Costs NG (2011)" xfId="3015"/>
    <cellStyle name="SAPBEXHLevel3X" xfId="3016"/>
    <cellStyle name="SAPBEXHLevel3X 2" xfId="3017"/>
    <cellStyle name="SAPBEXHLevel3X 2 2" xfId="3344"/>
    <cellStyle name="SAPBEXHLevel3X 2 3" xfId="3343"/>
    <cellStyle name="SAPBEXHLevel3X 3" xfId="3345"/>
    <cellStyle name="SAPBEXHLevel3X 4" xfId="3342"/>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ItemHeader 2" xfId="3347"/>
    <cellStyle name="SAPBEXItemHeader 3" xfId="3346"/>
    <cellStyle name="SAPBEXresData" xfId="3037"/>
    <cellStyle name="SAPBEXresData 2" xfId="3349"/>
    <cellStyle name="SAPBEXresData 3" xfId="3348"/>
    <cellStyle name="SAPBEXresDataEmph" xfId="3038"/>
    <cellStyle name="SAPBEXresDataEmph 2" xfId="3351"/>
    <cellStyle name="SAPBEXresDataEmph 3" xfId="3350"/>
    <cellStyle name="SAPBEXresItem" xfId="3039"/>
    <cellStyle name="SAPBEXresItem 2" xfId="3353"/>
    <cellStyle name="SAPBEXresItem 3" xfId="3352"/>
    <cellStyle name="SAPBEXresItemX" xfId="3040"/>
    <cellStyle name="SAPBEXresItemX 2" xfId="3355"/>
    <cellStyle name="SAPBEXresItemX 3" xfId="3354"/>
    <cellStyle name="SAPBEXstdData" xfId="3041"/>
    <cellStyle name="SAPBEXstdData 2" xfId="3086"/>
    <cellStyle name="SAPBEXstdData 2 2" xfId="3357"/>
    <cellStyle name="SAPBEXstdData 3" xfId="3356"/>
    <cellStyle name="SAPBEXstdDataEmph" xfId="3042"/>
    <cellStyle name="SAPBEXstdDataEmph 2" xfId="3359"/>
    <cellStyle name="SAPBEXstdDataEmph 3" xfId="3358"/>
    <cellStyle name="SAPBEXstdItem" xfId="3043"/>
    <cellStyle name="SAPBEXstdItem 2" xfId="3085"/>
    <cellStyle name="SAPBEXstdItem 2 2" xfId="3361"/>
    <cellStyle name="SAPBEXstdItem 3" xfId="3360"/>
    <cellStyle name="SAPBEXstdItemX" xfId="3044"/>
    <cellStyle name="SAPBEXstdItemX 2" xfId="3363"/>
    <cellStyle name="SAPBEXstdItemX 3" xfId="3362"/>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APBEXundefined 2" xfId="3365"/>
    <cellStyle name="SAPBEXundefined 3" xfId="336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2 2 2" xfId="3366"/>
    <cellStyle name="Total 1 2 2 3" xfId="3367"/>
    <cellStyle name="Total 1 2 3" xfId="3368"/>
    <cellStyle name="Total 1 2 4" xfId="3369"/>
    <cellStyle name="Total 1 3" xfId="3066"/>
    <cellStyle name="Total 1 3 2" xfId="3067"/>
    <cellStyle name="Total 1 3 2 2" xfId="3370"/>
    <cellStyle name="Total 1 3 2 3" xfId="3371"/>
    <cellStyle name="Total 1 3 3" xfId="3372"/>
    <cellStyle name="Total 1 3 4" xfId="3373"/>
    <cellStyle name="Total 1 4" xfId="3068"/>
    <cellStyle name="Total 1 4 2" xfId="3069"/>
    <cellStyle name="Total 1 4 2 2" xfId="3374"/>
    <cellStyle name="Total 1 4 2 3" xfId="3375"/>
    <cellStyle name="Total 1 4 3" xfId="3376"/>
    <cellStyle name="Total 1 4 4" xfId="3377"/>
    <cellStyle name="Total 1 5" xfId="3070"/>
    <cellStyle name="Total 1 5 2" xfId="3378"/>
    <cellStyle name="Total 1 5 3" xfId="3379"/>
    <cellStyle name="Total 1 6" xfId="3380"/>
    <cellStyle name="Total 1 7" xfId="3381"/>
    <cellStyle name="Total 2" xfId="156"/>
    <cellStyle name="Total 2 2" xfId="157"/>
    <cellStyle name="Total 2 2 2" xfId="3384"/>
    <cellStyle name="Total 2 2 3" xfId="3383"/>
    <cellStyle name="Total 2 3" xfId="158"/>
    <cellStyle name="Total 2 3 2" xfId="3385"/>
    <cellStyle name="Total 2 4" xfId="3071"/>
    <cellStyle name="Total 2 5" xfId="3382"/>
    <cellStyle name="Total 3" xfId="3072"/>
    <cellStyle name="Total 3 2" xfId="3387"/>
    <cellStyle name="Total 3 3" xfId="3386"/>
    <cellStyle name="Total 4" xfId="3388"/>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63">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theme="0" tint="-0.14996795556505021"/>
      </font>
    </dxf>
    <dxf>
      <font>
        <color theme="0" tint="-0.14996795556505021"/>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43132</c:v>
                </c:pt>
                <c:pt idx="1">
                  <c:v>43160</c:v>
                </c:pt>
                <c:pt idx="2">
                  <c:v>43191</c:v>
                </c:pt>
                <c:pt idx="3">
                  <c:v>43221</c:v>
                </c:pt>
                <c:pt idx="4">
                  <c:v>43252</c:v>
                </c:pt>
                <c:pt idx="5">
                  <c:v>43282</c:v>
                </c:pt>
                <c:pt idx="6">
                  <c:v>43313</c:v>
                </c:pt>
                <c:pt idx="7">
                  <c:v>43344</c:v>
                </c:pt>
              </c:numCache>
            </c:numRef>
          </c:cat>
          <c:val>
            <c:numRef>
              <c:f>'1-Summary'!$D$7:$K$7</c:f>
              <c:numCache>
                <c:formatCode>"£"#,##0.00_);[Red]\("£"#,##0.00\)</c:formatCode>
                <c:ptCount val="8"/>
                <c:pt idx="0">
                  <c:v>271243893.06999999</c:v>
                </c:pt>
                <c:pt idx="1">
                  <c:v>300714752.62000006</c:v>
                </c:pt>
                <c:pt idx="2" formatCode="&quot;£&quot;#,##0.00">
                  <c:v>302200317.26999998</c:v>
                </c:pt>
                <c:pt idx="3" formatCode="&quot;£&quot;#,##0.00">
                  <c:v>312174512.16000003</c:v>
                </c:pt>
                <c:pt idx="4" formatCode="&quot;£&quot;#,##0.00">
                  <c:v>302299412.98999995</c:v>
                </c:pt>
                <c:pt idx="5" formatCode="&quot;£&quot;#,##0.00">
                  <c:v>312562745.62000012</c:v>
                </c:pt>
                <c:pt idx="6" formatCode="&quot;£&quot;#,##0.00">
                  <c:v>312780813.69000006</c:v>
                </c:pt>
                <c:pt idx="7" formatCode="&quot;£&quot;#,##0.00">
                  <c:v>302866760.19000006</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43132</c:v>
                </c:pt>
                <c:pt idx="1">
                  <c:v>43160</c:v>
                </c:pt>
                <c:pt idx="2">
                  <c:v>43191</c:v>
                </c:pt>
                <c:pt idx="3">
                  <c:v>43221</c:v>
                </c:pt>
                <c:pt idx="4">
                  <c:v>43252</c:v>
                </c:pt>
                <c:pt idx="5">
                  <c:v>43282</c:v>
                </c:pt>
                <c:pt idx="6">
                  <c:v>43313</c:v>
                </c:pt>
                <c:pt idx="7">
                  <c:v>43344</c:v>
                </c:pt>
              </c:numCache>
            </c:numRef>
          </c:cat>
          <c:val>
            <c:numRef>
              <c:f>'1-Summary'!$D$8:$K$8</c:f>
              <c:numCache>
                <c:formatCode>"£"#,##0.00_);[Red]\("£"#,##0.00\)</c:formatCode>
                <c:ptCount val="8"/>
                <c:pt idx="0">
                  <c:v>49577294.909999989</c:v>
                </c:pt>
                <c:pt idx="1">
                  <c:v>47885458.159999989</c:v>
                </c:pt>
                <c:pt idx="2" formatCode="&quot;£&quot;#,##0.00">
                  <c:v>29034584.309999999</c:v>
                </c:pt>
                <c:pt idx="3" formatCode="&quot;£&quot;#,##0.00">
                  <c:v>19449237</c:v>
                </c:pt>
                <c:pt idx="4" formatCode="&quot;£&quot;#,##0.00">
                  <c:v>14591606.040000001</c:v>
                </c:pt>
                <c:pt idx="5" formatCode="&quot;£&quot;#,##0.00">
                  <c:v>14290600.700000003</c:v>
                </c:pt>
                <c:pt idx="6" formatCode="&quot;£&quot;#,##0.00">
                  <c:v>15048321.280000001</c:v>
                </c:pt>
                <c:pt idx="7" formatCode="&quot;£&quot;#,##0.00">
                  <c:v>17528307.300000004</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43132</c:v>
                </c:pt>
                <c:pt idx="1">
                  <c:v>43160</c:v>
                </c:pt>
                <c:pt idx="2">
                  <c:v>43191</c:v>
                </c:pt>
                <c:pt idx="3">
                  <c:v>43221</c:v>
                </c:pt>
                <c:pt idx="4">
                  <c:v>43252</c:v>
                </c:pt>
                <c:pt idx="5">
                  <c:v>43282</c:v>
                </c:pt>
                <c:pt idx="6">
                  <c:v>43313</c:v>
                </c:pt>
                <c:pt idx="7">
                  <c:v>43344</c:v>
                </c:pt>
              </c:numCache>
            </c:numRef>
          </c:cat>
          <c:val>
            <c:numRef>
              <c:f>'1-Summary'!$D$9:$K$9</c:f>
              <c:numCache>
                <c:formatCode>"£"#,##0</c:formatCode>
                <c:ptCount val="8"/>
                <c:pt idx="0">
                  <c:v>-97584.689999998547</c:v>
                </c:pt>
                <c:pt idx="1">
                  <c:v>435828.94000000041</c:v>
                </c:pt>
                <c:pt idx="2" formatCode="&quot;£&quot;#,##0.00">
                  <c:v>1543453.4400000013</c:v>
                </c:pt>
                <c:pt idx="3" formatCode="&quot;£&quot;#,##0.00">
                  <c:v>2024085.0699999984</c:v>
                </c:pt>
                <c:pt idx="4" formatCode="&quot;£&quot;#,##0.00">
                  <c:v>2213969.2899999991</c:v>
                </c:pt>
                <c:pt idx="5" formatCode="&quot;£&quot;#,##0.00">
                  <c:v>1483244.9600000009</c:v>
                </c:pt>
                <c:pt idx="6" formatCode="&quot;£&quot;#,##0.00">
                  <c:v>830443.16999999899</c:v>
                </c:pt>
                <c:pt idx="7" formatCode="&quot;£&quot;#,##0.00">
                  <c:v>-385853.98999999836</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43132</c:v>
                </c:pt>
                <c:pt idx="1">
                  <c:v>43160</c:v>
                </c:pt>
                <c:pt idx="2">
                  <c:v>43191</c:v>
                </c:pt>
                <c:pt idx="3">
                  <c:v>43221</c:v>
                </c:pt>
                <c:pt idx="4">
                  <c:v>43252</c:v>
                </c:pt>
                <c:pt idx="5">
                  <c:v>43282</c:v>
                </c:pt>
                <c:pt idx="6">
                  <c:v>43313</c:v>
                </c:pt>
                <c:pt idx="7">
                  <c:v>43344</c:v>
                </c:pt>
              </c:numCache>
            </c:numRef>
          </c:cat>
          <c:val>
            <c:numRef>
              <c:f>'1-Summary'!$D$10:$K$10</c:f>
              <c:numCache>
                <c:formatCode>"£"#,##0.00_);[Red]\("£"#,##0.00\)</c:formatCode>
                <c:ptCount val="8"/>
                <c:pt idx="0">
                  <c:v>175082.40999999997</c:v>
                </c:pt>
                <c:pt idx="1">
                  <c:v>193565.33</c:v>
                </c:pt>
                <c:pt idx="2" formatCode="&quot;£&quot;#,##0.00">
                  <c:v>194233.30000000002</c:v>
                </c:pt>
                <c:pt idx="3" formatCode="&quot;£&quot;#,##0.00">
                  <c:v>200707.08000000002</c:v>
                </c:pt>
                <c:pt idx="4" formatCode="&quot;£&quot;#,##0.00">
                  <c:v>194233.54</c:v>
                </c:pt>
                <c:pt idx="5" formatCode="&quot;£&quot;#,##0.00">
                  <c:v>200707.69</c:v>
                </c:pt>
                <c:pt idx="6" formatCode="&quot;£&quot;#,##0.00">
                  <c:v>200263.88</c:v>
                </c:pt>
                <c:pt idx="7" formatCode="&quot;£&quot;#,##0.00">
                  <c:v>189788.22</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43132</c:v>
                </c:pt>
                <c:pt idx="1">
                  <c:v>43160</c:v>
                </c:pt>
                <c:pt idx="2">
                  <c:v>43191</c:v>
                </c:pt>
                <c:pt idx="3">
                  <c:v>43221</c:v>
                </c:pt>
                <c:pt idx="4">
                  <c:v>43252</c:v>
                </c:pt>
                <c:pt idx="5">
                  <c:v>43282</c:v>
                </c:pt>
                <c:pt idx="6">
                  <c:v>43313</c:v>
                </c:pt>
                <c:pt idx="7">
                  <c:v>43344</c:v>
                </c:pt>
              </c:numCache>
            </c:numRef>
          </c:cat>
          <c:val>
            <c:numRef>
              <c:f>'1-Summary'!$D$11:$K$11</c:f>
              <c:numCache>
                <c:formatCode>"£"#,##0.00_);[Red]\("£"#,##0.00\)</c:formatCode>
                <c:ptCount val="8"/>
                <c:pt idx="0">
                  <c:v>10887736.939999996</c:v>
                </c:pt>
                <c:pt idx="1">
                  <c:v>12522228.639999999</c:v>
                </c:pt>
                <c:pt idx="2" formatCode="&quot;£&quot;#,##0.00">
                  <c:v>1577511.57</c:v>
                </c:pt>
                <c:pt idx="3" formatCode="&quot;£&quot;#,##0.00">
                  <c:v>1599795.5500000003</c:v>
                </c:pt>
                <c:pt idx="4" formatCode="&quot;£&quot;#,##0.00">
                  <c:v>1621553.6099999999</c:v>
                </c:pt>
                <c:pt idx="5" formatCode="&quot;£&quot;#,##0.00">
                  <c:v>1735803.7100000004</c:v>
                </c:pt>
                <c:pt idx="6" formatCode="&quot;£&quot;#,##0.00">
                  <c:v>1735803.7100000004</c:v>
                </c:pt>
                <c:pt idx="7" formatCode="&quot;£&quot;#,##0.00">
                  <c:v>1760935.5099999998</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43132</c:v>
                </c:pt>
                <c:pt idx="1">
                  <c:v>43160</c:v>
                </c:pt>
                <c:pt idx="2">
                  <c:v>43191</c:v>
                </c:pt>
                <c:pt idx="3">
                  <c:v>43221</c:v>
                </c:pt>
                <c:pt idx="4">
                  <c:v>43252</c:v>
                </c:pt>
                <c:pt idx="5">
                  <c:v>43282</c:v>
                </c:pt>
                <c:pt idx="6">
                  <c:v>43313</c:v>
                </c:pt>
                <c:pt idx="7">
                  <c:v>43344</c:v>
                </c:pt>
              </c:numCache>
            </c:numRef>
          </c:cat>
          <c:val>
            <c:numRef>
              <c:f>'1-Summary'!$D$12:$K$12</c:f>
              <c:numCache>
                <c:formatCode>"£"#,##0.00_);[Red]\("£"#,##0.00\)</c:formatCode>
                <c:ptCount val="8"/>
                <c:pt idx="0">
                  <c:v>16944144.320000008</c:v>
                </c:pt>
                <c:pt idx="1">
                  <c:v>16944144.32</c:v>
                </c:pt>
                <c:pt idx="2" formatCode="&quot;£&quot;#,##0.00">
                  <c:v>18111359.220000003</c:v>
                </c:pt>
                <c:pt idx="3" formatCode="&quot;£&quot;#,##0.00">
                  <c:v>18702620.75</c:v>
                </c:pt>
                <c:pt idx="4" formatCode="&quot;£&quot;#,##0.00">
                  <c:v>18117525.199999999</c:v>
                </c:pt>
                <c:pt idx="5" formatCode="&quot;£&quot;#,##0.00">
                  <c:v>18720256.489999998</c:v>
                </c:pt>
                <c:pt idx="6" formatCode="&quot;£&quot;#,##0.00">
                  <c:v>18720256.489999998</c:v>
                </c:pt>
                <c:pt idx="7" formatCode="&quot;£&quot;#,##0.00">
                  <c:v>18113875.739999998</c:v>
                </c:pt>
              </c:numCache>
            </c:numRef>
          </c:val>
        </c:ser>
        <c:dLbls>
          <c:showLegendKey val="0"/>
          <c:showVal val="0"/>
          <c:showCatName val="0"/>
          <c:showSerName val="0"/>
          <c:showPercent val="0"/>
          <c:showBubbleSize val="0"/>
        </c:dLbls>
        <c:gapWidth val="150"/>
        <c:shape val="cylinder"/>
        <c:axId val="254969344"/>
        <c:axId val="254970880"/>
        <c:axId val="0"/>
      </c:bar3DChart>
      <c:dateAx>
        <c:axId val="254969344"/>
        <c:scaling>
          <c:orientation val="minMax"/>
        </c:scaling>
        <c:delete val="0"/>
        <c:axPos val="b"/>
        <c:numFmt formatCode="mmm\-yy" sourceLinked="1"/>
        <c:majorTickMark val="out"/>
        <c:minorTickMark val="none"/>
        <c:tickLblPos val="nextTo"/>
        <c:crossAx val="254970880"/>
        <c:crosses val="autoZero"/>
        <c:auto val="1"/>
        <c:lblOffset val="100"/>
        <c:baseTimeUnit val="months"/>
      </c:dateAx>
      <c:valAx>
        <c:axId val="254970880"/>
        <c:scaling>
          <c:logBase val="10"/>
          <c:orientation val="minMax"/>
        </c:scaling>
        <c:delete val="0"/>
        <c:axPos val="l"/>
        <c:majorGridlines/>
        <c:numFmt formatCode="&quot;£&quot;#,##0_);[Red]\(&quot;£&quot;#,##0\)" sourceLinked="0"/>
        <c:majorTickMark val="out"/>
        <c:minorTickMark val="none"/>
        <c:tickLblPos val="nextTo"/>
        <c:crossAx val="254969344"/>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Mar</c:v>
                </c:pt>
                <c:pt idx="1">
                  <c:v>April</c:v>
                </c:pt>
                <c:pt idx="2">
                  <c:v>May</c:v>
                </c:pt>
                <c:pt idx="3">
                  <c:v>June</c:v>
                </c:pt>
                <c:pt idx="4">
                  <c:v>July</c:v>
                </c:pt>
                <c:pt idx="5">
                  <c:v>August</c:v>
                </c:pt>
                <c:pt idx="6">
                  <c:v>September</c:v>
                </c:pt>
                <c:pt idx="7">
                  <c:v>October</c:v>
                </c:pt>
              </c:strCache>
            </c:strRef>
          </c:cat>
          <c:val>
            <c:numRef>
              <c:f>'1-Summary'!$P$26:$W$26</c:f>
              <c:numCache>
                <c:formatCode>General</c:formatCode>
                <c:ptCount val="8"/>
                <c:pt idx="0">
                  <c:v>930</c:v>
                </c:pt>
                <c:pt idx="1">
                  <c:v>449</c:v>
                </c:pt>
                <c:pt idx="2">
                  <c:v>420</c:v>
                </c:pt>
                <c:pt idx="3">
                  <c:v>422</c:v>
                </c:pt>
                <c:pt idx="4">
                  <c:v>427</c:v>
                </c:pt>
                <c:pt idx="5">
                  <c:v>427</c:v>
                </c:pt>
                <c:pt idx="6">
                  <c:v>429</c:v>
                </c:pt>
                <c:pt idx="7">
                  <c:v>433</c:v>
                </c:pt>
              </c:numCache>
            </c:numRef>
          </c:val>
          <c:smooth val="0"/>
        </c:ser>
        <c:ser>
          <c:idx val="1"/>
          <c:order val="1"/>
          <c:tx>
            <c:strRef>
              <c:f>'1-Summary'!$O$27</c:f>
              <c:strCache>
                <c:ptCount val="1"/>
                <c:pt idx="0">
                  <c:v>Class 2</c:v>
                </c:pt>
              </c:strCache>
            </c:strRef>
          </c:tx>
          <c:marker>
            <c:symbol val="none"/>
          </c:marker>
          <c:cat>
            <c:strRef>
              <c:f>'1-Summary'!$P$25:$W$25</c:f>
              <c:strCache>
                <c:ptCount val="8"/>
                <c:pt idx="0">
                  <c:v>Mar</c:v>
                </c:pt>
                <c:pt idx="1">
                  <c:v>April</c:v>
                </c:pt>
                <c:pt idx="2">
                  <c:v>May</c:v>
                </c:pt>
                <c:pt idx="3">
                  <c:v>June</c:v>
                </c:pt>
                <c:pt idx="4">
                  <c:v>July</c:v>
                </c:pt>
                <c:pt idx="5">
                  <c:v>August</c:v>
                </c:pt>
                <c:pt idx="6">
                  <c:v>September</c:v>
                </c:pt>
                <c:pt idx="7">
                  <c:v>October</c:v>
                </c:pt>
              </c:strCache>
            </c:strRef>
          </c:cat>
          <c:val>
            <c:numRef>
              <c:f>'1-Summary'!$P$27:$W$27</c:f>
              <c:numCache>
                <c:formatCode>General</c:formatCode>
                <c:ptCount val="8"/>
                <c:pt idx="0">
                  <c:v>179</c:v>
                </c:pt>
                <c:pt idx="1">
                  <c:v>663</c:v>
                </c:pt>
                <c:pt idx="2">
                  <c:v>686</c:v>
                </c:pt>
                <c:pt idx="3">
                  <c:v>687</c:v>
                </c:pt>
                <c:pt idx="4">
                  <c:v>658</c:v>
                </c:pt>
                <c:pt idx="5">
                  <c:v>655</c:v>
                </c:pt>
                <c:pt idx="6">
                  <c:v>650</c:v>
                </c:pt>
                <c:pt idx="7">
                  <c:v>645</c:v>
                </c:pt>
              </c:numCache>
            </c:numRef>
          </c:val>
          <c:smooth val="0"/>
        </c:ser>
        <c:ser>
          <c:idx val="2"/>
          <c:order val="2"/>
          <c:tx>
            <c:strRef>
              <c:f>'1-Summary'!$O$28</c:f>
              <c:strCache>
                <c:ptCount val="1"/>
                <c:pt idx="0">
                  <c:v>Class 3</c:v>
                </c:pt>
              </c:strCache>
            </c:strRef>
          </c:tx>
          <c:marker>
            <c:symbol val="none"/>
          </c:marker>
          <c:cat>
            <c:strRef>
              <c:f>'1-Summary'!$P$25:$W$25</c:f>
              <c:strCache>
                <c:ptCount val="8"/>
                <c:pt idx="0">
                  <c:v>Mar</c:v>
                </c:pt>
                <c:pt idx="1">
                  <c:v>April</c:v>
                </c:pt>
                <c:pt idx="2">
                  <c:v>May</c:v>
                </c:pt>
                <c:pt idx="3">
                  <c:v>June</c:v>
                </c:pt>
                <c:pt idx="4">
                  <c:v>July</c:v>
                </c:pt>
                <c:pt idx="5">
                  <c:v>August</c:v>
                </c:pt>
                <c:pt idx="6">
                  <c:v>September</c:v>
                </c:pt>
                <c:pt idx="7">
                  <c:v>October</c:v>
                </c:pt>
              </c:strCache>
            </c:strRef>
          </c:cat>
          <c:val>
            <c:numRef>
              <c:f>'1-Summary'!$P$28:$W$28</c:f>
              <c:numCache>
                <c:formatCode>#,##0</c:formatCode>
                <c:ptCount val="8"/>
                <c:pt idx="0">
                  <c:v>80084</c:v>
                </c:pt>
                <c:pt idx="1">
                  <c:v>119857</c:v>
                </c:pt>
                <c:pt idx="2">
                  <c:v>121241</c:v>
                </c:pt>
                <c:pt idx="3">
                  <c:v>123483</c:v>
                </c:pt>
                <c:pt idx="4">
                  <c:v>125491</c:v>
                </c:pt>
                <c:pt idx="5">
                  <c:v>78827</c:v>
                </c:pt>
                <c:pt idx="6">
                  <c:v>88860</c:v>
                </c:pt>
                <c:pt idx="7">
                  <c:v>87615</c:v>
                </c:pt>
              </c:numCache>
            </c:numRef>
          </c:val>
          <c:smooth val="0"/>
        </c:ser>
        <c:ser>
          <c:idx val="3"/>
          <c:order val="3"/>
          <c:tx>
            <c:strRef>
              <c:f>'1-Summary'!$O$29</c:f>
              <c:strCache>
                <c:ptCount val="1"/>
                <c:pt idx="0">
                  <c:v>Class 4</c:v>
                </c:pt>
              </c:strCache>
            </c:strRef>
          </c:tx>
          <c:marker>
            <c:symbol val="none"/>
          </c:marker>
          <c:cat>
            <c:strRef>
              <c:f>'1-Summary'!$P$25:$W$25</c:f>
              <c:strCache>
                <c:ptCount val="8"/>
                <c:pt idx="0">
                  <c:v>Mar</c:v>
                </c:pt>
                <c:pt idx="1">
                  <c:v>April</c:v>
                </c:pt>
                <c:pt idx="2">
                  <c:v>May</c:v>
                </c:pt>
                <c:pt idx="3">
                  <c:v>June</c:v>
                </c:pt>
                <c:pt idx="4">
                  <c:v>July</c:v>
                </c:pt>
                <c:pt idx="5">
                  <c:v>August</c:v>
                </c:pt>
                <c:pt idx="6">
                  <c:v>September</c:v>
                </c:pt>
                <c:pt idx="7">
                  <c:v>October</c:v>
                </c:pt>
              </c:strCache>
            </c:strRef>
          </c:cat>
          <c:val>
            <c:numRef>
              <c:f>'1-Summary'!$P$29:$W$29</c:f>
              <c:numCache>
                <c:formatCode>#,##0</c:formatCode>
                <c:ptCount val="8"/>
                <c:pt idx="0">
                  <c:v>23996449</c:v>
                </c:pt>
                <c:pt idx="1">
                  <c:v>23975239</c:v>
                </c:pt>
                <c:pt idx="2">
                  <c:v>23988139</c:v>
                </c:pt>
                <c:pt idx="3">
                  <c:v>24005430</c:v>
                </c:pt>
                <c:pt idx="4">
                  <c:v>24038014</c:v>
                </c:pt>
                <c:pt idx="5">
                  <c:v>24101362</c:v>
                </c:pt>
                <c:pt idx="6">
                  <c:v>24110132</c:v>
                </c:pt>
                <c:pt idx="7">
                  <c:v>24128941</c:v>
                </c:pt>
              </c:numCache>
            </c:numRef>
          </c:val>
          <c:smooth val="0"/>
        </c:ser>
        <c:dLbls>
          <c:showLegendKey val="0"/>
          <c:showVal val="0"/>
          <c:showCatName val="0"/>
          <c:showSerName val="0"/>
          <c:showPercent val="0"/>
          <c:showBubbleSize val="0"/>
        </c:dLbls>
        <c:marker val="1"/>
        <c:smooth val="0"/>
        <c:axId val="255005824"/>
        <c:axId val="255007360"/>
      </c:lineChart>
      <c:catAx>
        <c:axId val="255005824"/>
        <c:scaling>
          <c:orientation val="minMax"/>
        </c:scaling>
        <c:delete val="0"/>
        <c:axPos val="b"/>
        <c:majorTickMark val="out"/>
        <c:minorTickMark val="none"/>
        <c:tickLblPos val="nextTo"/>
        <c:crossAx val="255007360"/>
        <c:crosses val="autoZero"/>
        <c:auto val="1"/>
        <c:lblAlgn val="ctr"/>
        <c:lblOffset val="100"/>
        <c:noMultiLvlLbl val="0"/>
      </c:catAx>
      <c:valAx>
        <c:axId val="255007360"/>
        <c:scaling>
          <c:logBase val="10"/>
          <c:orientation val="minMax"/>
        </c:scaling>
        <c:delete val="0"/>
        <c:axPos val="l"/>
        <c:majorGridlines/>
        <c:numFmt formatCode="General" sourceLinked="1"/>
        <c:majorTickMark val="out"/>
        <c:minorTickMark val="none"/>
        <c:tickLblPos val="nextTo"/>
        <c:crossAx val="2550058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7" name="Freeform 6">
          <a:extLst>
            <a:ext uri="{FF2B5EF4-FFF2-40B4-BE49-F238E27FC236}">
              <a16:creationId xmlns:a16="http://schemas.microsoft.com/office/drawing/2014/main" xmlns="" id="{00000000-0008-0000-0D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549090</xdr:colOff>
      <xdr:row>9</xdr:row>
      <xdr:rowOff>22411</xdr:rowOff>
    </xdr:from>
    <xdr:to>
      <xdr:col>14</xdr:col>
      <xdr:colOff>696446</xdr:colOff>
      <xdr:row>14</xdr:row>
      <xdr:rowOff>414057</xdr:rowOff>
    </xdr:to>
    <xdr:pic>
      <xdr:nvPicPr>
        <xdr:cNvPr id="1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0465" y="3308536"/>
          <a:ext cx="7110131" cy="4992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el.orsler/AppData/Local/Microsoft/Windows/Temporary%20Internet%20Files/Content.Outlook/T1H3TWFQ/Copy%20of%205.1%20KPI%20%20Report%20June%20%202018%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ummary"/>
      <sheetName val="2-KPIs"/>
      <sheetName val="3-UK Link Availability"/>
      <sheetName val="4-TP &amp; AS Services"/>
      <sheetName val="5-Change Report Summary"/>
      <sheetName val="6-Change Report Detail"/>
    </sheetNames>
    <sheetDataSet>
      <sheetData sheetId="0">
        <row r="1">
          <cell r="H1" t="str">
            <v>June 2018</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topLeftCell="A22" workbookViewId="0">
      <selection activeCell="I46" sqref="I46"/>
    </sheetView>
  </sheetViews>
  <sheetFormatPr defaultRowHeight="14.25"/>
  <cols>
    <col min="1" max="1" width="1.140625" style="6" customWidth="1"/>
    <col min="2" max="2" width="2.140625" style="6" customWidth="1"/>
    <col min="3" max="3" width="24.5703125" style="6" customWidth="1"/>
    <col min="4" max="4" width="14.85546875" style="6" customWidth="1"/>
    <col min="5" max="5" width="15.42578125" style="6" customWidth="1"/>
    <col min="6" max="6" width="15" style="6" customWidth="1"/>
    <col min="7" max="7" width="15.140625" style="6" customWidth="1"/>
    <col min="8"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15</v>
      </c>
      <c r="H1" s="9" t="s">
        <v>786</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31</v>
      </c>
      <c r="D4" s="36"/>
      <c r="E4" s="36"/>
      <c r="F4" s="36"/>
      <c r="G4" s="36"/>
      <c r="H4" s="36"/>
      <c r="I4" s="36"/>
      <c r="J4" s="36"/>
      <c r="K4" s="36"/>
      <c r="L4" s="37"/>
      <c r="N4" s="34"/>
      <c r="O4" s="35" t="s">
        <v>16</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681</v>
      </c>
      <c r="D6" s="68">
        <v>43132</v>
      </c>
      <c r="E6" s="68">
        <v>43160</v>
      </c>
      <c r="F6" s="68">
        <v>43191</v>
      </c>
      <c r="G6" s="68">
        <v>43221</v>
      </c>
      <c r="H6" s="68">
        <v>43252</v>
      </c>
      <c r="I6" s="68">
        <v>43282</v>
      </c>
      <c r="J6" s="68">
        <v>43313</v>
      </c>
      <c r="K6" s="68">
        <v>43344</v>
      </c>
      <c r="L6" s="37"/>
      <c r="N6" s="34"/>
      <c r="O6" s="36" t="s">
        <v>17</v>
      </c>
      <c r="P6" s="36"/>
      <c r="Q6" s="36"/>
      <c r="R6" s="36"/>
      <c r="S6" s="36"/>
      <c r="T6" s="133">
        <v>3</v>
      </c>
      <c r="U6" s="134"/>
      <c r="V6" s="74"/>
      <c r="W6" s="36"/>
      <c r="X6" s="37"/>
    </row>
    <row r="7" spans="1:29" ht="15">
      <c r="B7" s="34"/>
      <c r="C7" s="47" t="s">
        <v>682</v>
      </c>
      <c r="D7" s="54">
        <v>271243893.06999999</v>
      </c>
      <c r="E7" s="54">
        <v>300714752.62000006</v>
      </c>
      <c r="F7" s="88">
        <v>302200317.26999998</v>
      </c>
      <c r="G7" s="88">
        <v>312174512.16000003</v>
      </c>
      <c r="H7" s="88">
        <v>302299412.98999995</v>
      </c>
      <c r="I7" s="88">
        <v>312562745.62000012</v>
      </c>
      <c r="J7" s="88">
        <v>312780813.69000006</v>
      </c>
      <c r="K7" s="88">
        <v>302866760.19000006</v>
      </c>
      <c r="L7" s="37"/>
      <c r="N7" s="34"/>
      <c r="O7" s="36"/>
      <c r="P7" s="36"/>
      <c r="Q7" s="36"/>
      <c r="R7" s="36"/>
      <c r="S7" s="36"/>
      <c r="T7" s="36"/>
      <c r="U7" s="36"/>
      <c r="V7" s="36"/>
      <c r="W7" s="36"/>
      <c r="X7" s="37"/>
    </row>
    <row r="8" spans="1:29" ht="15">
      <c r="B8" s="34"/>
      <c r="C8" s="47" t="s">
        <v>683</v>
      </c>
      <c r="D8" s="62">
        <v>49577294.909999989</v>
      </c>
      <c r="E8" s="62">
        <v>47885458.159999989</v>
      </c>
      <c r="F8" s="89">
        <v>29034584.309999999</v>
      </c>
      <c r="G8" s="89">
        <v>19449237</v>
      </c>
      <c r="H8" s="89">
        <v>14591606.040000001</v>
      </c>
      <c r="I8" s="89">
        <v>14290600.700000003</v>
      </c>
      <c r="J8" s="89">
        <v>15048321.280000001</v>
      </c>
      <c r="K8" s="89">
        <v>17528307.300000004</v>
      </c>
      <c r="L8" s="37"/>
      <c r="N8" s="34"/>
      <c r="O8" s="36" t="s">
        <v>18</v>
      </c>
      <c r="P8" s="36"/>
      <c r="Q8" s="36"/>
      <c r="R8" s="36"/>
      <c r="S8" s="36"/>
      <c r="T8" s="135">
        <v>0</v>
      </c>
      <c r="U8" s="136"/>
      <c r="V8" s="36"/>
      <c r="W8" s="36"/>
      <c r="X8" s="37"/>
    </row>
    <row r="9" spans="1:29" ht="15">
      <c r="B9" s="34"/>
      <c r="C9" s="48" t="s">
        <v>684</v>
      </c>
      <c r="D9" s="78">
        <v>-97584.689999998547</v>
      </c>
      <c r="E9" s="78">
        <v>435828.94000000041</v>
      </c>
      <c r="F9" s="90">
        <v>1543453.4400000013</v>
      </c>
      <c r="G9" s="90">
        <v>2024085.0699999984</v>
      </c>
      <c r="H9" s="90">
        <v>2213969.2899999991</v>
      </c>
      <c r="I9" s="90">
        <v>1483244.9600000009</v>
      </c>
      <c r="J9" s="90">
        <v>830443.16999999899</v>
      </c>
      <c r="K9" s="90">
        <v>-385853.98999999836</v>
      </c>
      <c r="L9" s="37"/>
      <c r="N9" s="34"/>
      <c r="O9" s="36"/>
      <c r="P9" s="36"/>
      <c r="Q9" s="36"/>
      <c r="R9" s="36"/>
      <c r="S9" s="36"/>
      <c r="T9" s="36"/>
      <c r="U9" s="36"/>
      <c r="V9" s="36"/>
      <c r="W9" s="36"/>
      <c r="X9" s="37"/>
    </row>
    <row r="10" spans="1:29" ht="15">
      <c r="B10" s="34"/>
      <c r="C10" s="46" t="s">
        <v>685</v>
      </c>
      <c r="D10" s="62">
        <v>175082.40999999997</v>
      </c>
      <c r="E10" s="62">
        <v>193565.33</v>
      </c>
      <c r="F10" s="89">
        <v>194233.30000000002</v>
      </c>
      <c r="G10" s="89">
        <v>200707.08000000002</v>
      </c>
      <c r="H10" s="89">
        <v>194233.54</v>
      </c>
      <c r="I10" s="89">
        <v>200707.69</v>
      </c>
      <c r="J10" s="89">
        <v>200263.88</v>
      </c>
      <c r="K10" s="89">
        <v>189788.22</v>
      </c>
      <c r="L10" s="37"/>
      <c r="N10" s="34"/>
      <c r="O10" s="36" t="s">
        <v>697</v>
      </c>
      <c r="P10" s="36"/>
      <c r="Q10" s="36"/>
      <c r="R10" s="36"/>
      <c r="S10" s="36"/>
      <c r="T10" s="137">
        <v>1</v>
      </c>
      <c r="U10" s="138"/>
      <c r="V10" s="36"/>
      <c r="W10" s="36"/>
      <c r="X10" s="37"/>
    </row>
    <row r="11" spans="1:29" ht="15">
      <c r="B11" s="34"/>
      <c r="C11" s="48" t="s">
        <v>694</v>
      </c>
      <c r="D11" s="62">
        <v>10887736.939999996</v>
      </c>
      <c r="E11" s="62">
        <v>12522228.639999999</v>
      </c>
      <c r="F11" s="89">
        <v>1577511.57</v>
      </c>
      <c r="G11" s="89">
        <v>1599795.5500000003</v>
      </c>
      <c r="H11" s="89">
        <v>1621553.6099999999</v>
      </c>
      <c r="I11" s="89">
        <v>1735803.7100000004</v>
      </c>
      <c r="J11" s="89">
        <v>1735803.7100000004</v>
      </c>
      <c r="K11" s="89">
        <v>1760935.5099999998</v>
      </c>
      <c r="L11" s="37"/>
      <c r="N11" s="34"/>
      <c r="O11" s="36"/>
      <c r="P11" s="36"/>
      <c r="Q11" s="36"/>
      <c r="R11" s="36"/>
      <c r="S11" s="36"/>
      <c r="T11" s="36"/>
      <c r="U11" s="36"/>
      <c r="V11" s="36"/>
      <c r="W11" s="36"/>
      <c r="X11" s="37"/>
    </row>
    <row r="12" spans="1:29" ht="15">
      <c r="B12" s="34"/>
      <c r="C12" s="46" t="s">
        <v>695</v>
      </c>
      <c r="D12" s="62">
        <v>16944144.320000008</v>
      </c>
      <c r="E12" s="62">
        <v>16944144.32</v>
      </c>
      <c r="F12" s="89">
        <v>18111359.220000003</v>
      </c>
      <c r="G12" s="89">
        <v>18702620.75</v>
      </c>
      <c r="H12" s="89">
        <v>18117525.199999999</v>
      </c>
      <c r="I12" s="89">
        <v>18720256.489999998</v>
      </c>
      <c r="J12" s="89">
        <v>18720256.489999998</v>
      </c>
      <c r="K12" s="89">
        <v>18113875.739999998</v>
      </c>
      <c r="L12" s="37"/>
      <c r="N12" s="34"/>
      <c r="O12" s="36" t="s">
        <v>698</v>
      </c>
      <c r="P12" s="36"/>
      <c r="Q12" s="36"/>
      <c r="R12" s="36"/>
      <c r="S12" s="36"/>
      <c r="T12" s="137">
        <v>1</v>
      </c>
      <c r="U12" s="138"/>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26</v>
      </c>
      <c r="P14" s="36"/>
      <c r="Q14" s="36"/>
      <c r="R14" s="36"/>
      <c r="S14" s="36"/>
      <c r="T14" s="146">
        <v>25524</v>
      </c>
      <c r="U14" s="147"/>
      <c r="V14" s="75"/>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27</v>
      </c>
      <c r="P16" s="36"/>
      <c r="Q16" s="36"/>
      <c r="R16" s="36"/>
      <c r="S16" s="36"/>
      <c r="T16" s="146"/>
      <c r="U16" s="147"/>
      <c r="V16" s="75"/>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29</v>
      </c>
      <c r="P18" s="36"/>
      <c r="Q18" s="36"/>
      <c r="R18" s="36"/>
      <c r="S18" s="36"/>
      <c r="T18" s="135" t="s">
        <v>30</v>
      </c>
      <c r="U18" s="136"/>
      <c r="V18" s="76"/>
      <c r="W18" s="36"/>
      <c r="X18" s="37"/>
    </row>
    <row r="19" spans="2:29">
      <c r="B19" s="34"/>
      <c r="C19" s="42"/>
      <c r="D19" s="36"/>
      <c r="E19" s="36"/>
      <c r="F19" s="36"/>
      <c r="G19" s="36"/>
      <c r="H19" s="36"/>
      <c r="I19" s="36"/>
      <c r="J19" s="77"/>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2"/>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32</v>
      </c>
      <c r="P23" s="36"/>
      <c r="Q23" s="36"/>
      <c r="R23" s="36"/>
      <c r="S23" s="36"/>
      <c r="T23" s="145"/>
      <c r="U23" s="145"/>
      <c r="V23" s="61"/>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ht="24">
      <c r="B25" s="34"/>
      <c r="C25" s="42"/>
      <c r="D25" s="36"/>
      <c r="E25" s="36"/>
      <c r="F25" s="36"/>
      <c r="G25" s="36"/>
      <c r="H25" s="36"/>
      <c r="I25" s="36"/>
      <c r="J25" s="36"/>
      <c r="K25" s="36"/>
      <c r="L25" s="37"/>
      <c r="N25" s="34"/>
      <c r="O25" s="49" t="s">
        <v>690</v>
      </c>
      <c r="P25" s="72" t="s">
        <v>699</v>
      </c>
      <c r="Q25" s="72" t="s">
        <v>700</v>
      </c>
      <c r="R25" s="72" t="s">
        <v>702</v>
      </c>
      <c r="S25" s="72" t="s">
        <v>712</v>
      </c>
      <c r="T25" s="72" t="s">
        <v>714</v>
      </c>
      <c r="U25" s="72" t="s">
        <v>780</v>
      </c>
      <c r="V25" s="72" t="s">
        <v>781</v>
      </c>
      <c r="W25" s="72" t="s">
        <v>787</v>
      </c>
      <c r="X25" s="37"/>
      <c r="AB25" s="10"/>
    </row>
    <row r="26" spans="2:29" ht="15" thickBot="1">
      <c r="B26" s="34"/>
      <c r="C26" s="42"/>
      <c r="D26" s="36"/>
      <c r="E26" s="36"/>
      <c r="F26" s="36"/>
      <c r="G26" s="36"/>
      <c r="H26" s="36"/>
      <c r="I26" s="36"/>
      <c r="J26" s="36"/>
      <c r="K26" s="36"/>
      <c r="L26" s="37"/>
      <c r="N26" s="34"/>
      <c r="O26" s="115" t="s">
        <v>686</v>
      </c>
      <c r="P26" s="117">
        <v>930</v>
      </c>
      <c r="Q26" s="85">
        <v>449</v>
      </c>
      <c r="R26" s="85">
        <v>420</v>
      </c>
      <c r="S26" s="118">
        <v>422</v>
      </c>
      <c r="T26" s="118">
        <v>427</v>
      </c>
      <c r="U26" s="118">
        <v>427</v>
      </c>
      <c r="V26" s="118">
        <v>429</v>
      </c>
      <c r="W26" s="161">
        <v>433</v>
      </c>
      <c r="X26" s="37"/>
    </row>
    <row r="27" spans="2:29" ht="15" thickBot="1">
      <c r="B27" s="34"/>
      <c r="C27" s="36"/>
      <c r="D27" s="36"/>
      <c r="E27" s="36"/>
      <c r="F27" s="36"/>
      <c r="G27" s="36"/>
      <c r="H27" s="36"/>
      <c r="I27" s="36"/>
      <c r="J27" s="36"/>
      <c r="K27" s="36"/>
      <c r="L27" s="37"/>
      <c r="N27" s="34"/>
      <c r="O27" s="115" t="s">
        <v>687</v>
      </c>
      <c r="P27" s="117">
        <v>179</v>
      </c>
      <c r="Q27" s="85">
        <v>663</v>
      </c>
      <c r="R27" s="85">
        <v>686</v>
      </c>
      <c r="S27" s="118">
        <v>687</v>
      </c>
      <c r="T27" s="118">
        <v>658</v>
      </c>
      <c r="U27" s="118">
        <v>655</v>
      </c>
      <c r="V27" s="118">
        <v>650</v>
      </c>
      <c r="W27" s="161">
        <v>645</v>
      </c>
      <c r="X27" s="37"/>
      <c r="AB27" s="10"/>
    </row>
    <row r="28" spans="2:29" ht="15" thickBot="1">
      <c r="B28" s="34"/>
      <c r="C28" s="42"/>
      <c r="D28" s="36"/>
      <c r="E28" s="36"/>
      <c r="F28" s="36"/>
      <c r="G28" s="36"/>
      <c r="H28" s="36"/>
      <c r="I28" s="36"/>
      <c r="J28" s="36"/>
      <c r="K28" s="36"/>
      <c r="L28" s="37"/>
      <c r="N28" s="34"/>
      <c r="O28" s="115" t="s">
        <v>688</v>
      </c>
      <c r="P28" s="116">
        <v>80084</v>
      </c>
      <c r="Q28" s="87">
        <v>119857</v>
      </c>
      <c r="R28" s="87">
        <v>121241</v>
      </c>
      <c r="S28" s="119">
        <v>123483</v>
      </c>
      <c r="T28" s="119">
        <v>125491</v>
      </c>
      <c r="U28" s="119">
        <v>78827</v>
      </c>
      <c r="V28" s="119">
        <v>88860</v>
      </c>
      <c r="W28" s="162">
        <v>87615</v>
      </c>
      <c r="X28" s="37"/>
    </row>
    <row r="29" spans="2:29" ht="15" thickBot="1">
      <c r="B29" s="51"/>
      <c r="C29" s="52"/>
      <c r="D29" s="52"/>
      <c r="E29" s="52"/>
      <c r="F29" s="52"/>
      <c r="G29" s="52"/>
      <c r="H29" s="52"/>
      <c r="I29" s="52"/>
      <c r="J29" s="52"/>
      <c r="K29" s="52"/>
      <c r="L29" s="53"/>
      <c r="N29" s="34"/>
      <c r="O29" s="50" t="s">
        <v>689</v>
      </c>
      <c r="P29" s="86">
        <v>23996449</v>
      </c>
      <c r="Q29" s="87">
        <v>23975239</v>
      </c>
      <c r="R29" s="87">
        <v>23988139</v>
      </c>
      <c r="S29" s="119">
        <v>24005430</v>
      </c>
      <c r="T29" s="119">
        <v>24038014</v>
      </c>
      <c r="U29" s="119">
        <v>24101362</v>
      </c>
      <c r="V29" s="119">
        <v>24110132</v>
      </c>
      <c r="W29" s="162">
        <v>24128941</v>
      </c>
      <c r="X29" s="37"/>
    </row>
    <row r="30" spans="2:29" ht="5.25" customHeight="1" thickBot="1">
      <c r="N30" s="34"/>
      <c r="O30" s="36"/>
      <c r="P30" s="36"/>
      <c r="Q30" s="36"/>
      <c r="R30" s="36"/>
      <c r="S30" s="36"/>
      <c r="T30" s="36"/>
      <c r="U30" s="36"/>
      <c r="V30" s="36"/>
      <c r="W30" s="36"/>
      <c r="X30" s="37"/>
    </row>
    <row r="31" spans="2:29" ht="5.25" customHeight="1">
      <c r="B31" s="31"/>
      <c r="C31" s="139" t="s">
        <v>799</v>
      </c>
      <c r="D31" s="139"/>
      <c r="E31" s="139"/>
      <c r="F31" s="139"/>
      <c r="G31" s="139"/>
      <c r="H31" s="139"/>
      <c r="I31" s="139"/>
      <c r="J31" s="139"/>
      <c r="K31" s="139"/>
      <c r="L31" s="140"/>
      <c r="N31" s="34"/>
      <c r="O31" s="42"/>
      <c r="P31" s="42"/>
      <c r="Q31" s="42"/>
      <c r="R31" s="42"/>
      <c r="S31" s="36"/>
      <c r="T31" s="36"/>
      <c r="U31" s="36"/>
      <c r="V31" s="36"/>
      <c r="W31" s="36"/>
      <c r="X31" s="37"/>
      <c r="AC31" s="43"/>
    </row>
    <row r="32" spans="2:29" ht="15" customHeight="1">
      <c r="B32" s="34"/>
      <c r="C32" s="141"/>
      <c r="D32" s="141"/>
      <c r="E32" s="141"/>
      <c r="F32" s="141"/>
      <c r="G32" s="141"/>
      <c r="H32" s="141"/>
      <c r="I32" s="141"/>
      <c r="J32" s="141"/>
      <c r="K32" s="141"/>
      <c r="L32" s="142"/>
      <c r="N32" s="34"/>
      <c r="O32" s="42"/>
      <c r="P32" s="42"/>
      <c r="Q32" s="42"/>
      <c r="R32" s="42"/>
      <c r="S32" s="36"/>
      <c r="T32" s="36"/>
      <c r="U32" s="36"/>
      <c r="V32" s="36"/>
      <c r="W32" s="36"/>
      <c r="X32" s="37"/>
      <c r="AC32" s="43"/>
    </row>
    <row r="33" spans="2:29" ht="15" customHeight="1">
      <c r="B33" s="34"/>
      <c r="C33" s="141"/>
      <c r="D33" s="141"/>
      <c r="E33" s="141"/>
      <c r="F33" s="141"/>
      <c r="G33" s="141"/>
      <c r="H33" s="141"/>
      <c r="I33" s="141"/>
      <c r="J33" s="141"/>
      <c r="K33" s="141"/>
      <c r="L33" s="142"/>
      <c r="N33" s="34"/>
      <c r="O33" s="42"/>
      <c r="P33" s="42"/>
      <c r="Q33" s="42"/>
      <c r="R33" s="42"/>
      <c r="S33" s="36"/>
      <c r="T33" s="36"/>
      <c r="U33" s="36"/>
      <c r="V33" s="36"/>
      <c r="W33" s="36"/>
      <c r="X33" s="37"/>
      <c r="AC33" s="43"/>
    </row>
    <row r="34" spans="2:29" s="66" customFormat="1" ht="15" customHeight="1">
      <c r="B34" s="63"/>
      <c r="C34" s="141"/>
      <c r="D34" s="141"/>
      <c r="E34" s="141"/>
      <c r="F34" s="141"/>
      <c r="G34" s="141"/>
      <c r="H34" s="141"/>
      <c r="I34" s="141"/>
      <c r="J34" s="141"/>
      <c r="K34" s="141"/>
      <c r="L34" s="142"/>
      <c r="N34" s="63"/>
      <c r="O34" s="67"/>
      <c r="P34" s="67"/>
      <c r="Q34" s="67"/>
      <c r="R34" s="67"/>
      <c r="S34" s="64"/>
      <c r="T34" s="64"/>
      <c r="U34" s="64" t="s">
        <v>788</v>
      </c>
      <c r="V34" s="64"/>
      <c r="W34" s="64"/>
      <c r="X34" s="65"/>
      <c r="AC34" s="43"/>
    </row>
    <row r="35" spans="2:29" s="66" customFormat="1" ht="15" customHeight="1">
      <c r="B35" s="63"/>
      <c r="C35" s="141"/>
      <c r="D35" s="141"/>
      <c r="E35" s="141"/>
      <c r="F35" s="141"/>
      <c r="G35" s="141"/>
      <c r="H35" s="141"/>
      <c r="I35" s="141"/>
      <c r="J35" s="141"/>
      <c r="K35" s="141"/>
      <c r="L35" s="142"/>
      <c r="N35" s="63"/>
      <c r="O35" s="67"/>
      <c r="P35" s="67"/>
      <c r="Q35" s="67"/>
      <c r="R35" s="67"/>
      <c r="S35" s="64"/>
      <c r="T35" s="64"/>
      <c r="U35" s="64"/>
      <c r="V35" s="64"/>
      <c r="W35" s="64"/>
      <c r="X35" s="65"/>
      <c r="AC35" s="43"/>
    </row>
    <row r="36" spans="2:29" ht="15" customHeight="1">
      <c r="B36" s="34"/>
      <c r="C36" s="141"/>
      <c r="D36" s="141"/>
      <c r="E36" s="141"/>
      <c r="F36" s="141"/>
      <c r="G36" s="141"/>
      <c r="H36" s="141"/>
      <c r="I36" s="141"/>
      <c r="J36" s="141"/>
      <c r="K36" s="141"/>
      <c r="L36" s="142"/>
      <c r="N36" s="34"/>
      <c r="O36" s="42"/>
      <c r="P36" s="42"/>
      <c r="Q36" s="42"/>
      <c r="R36" s="42"/>
      <c r="S36" s="36"/>
      <c r="T36" s="36"/>
      <c r="U36" s="36"/>
      <c r="V36" s="36"/>
      <c r="W36" s="36"/>
      <c r="X36" s="37"/>
      <c r="AC36" s="43"/>
    </row>
    <row r="37" spans="2:29" ht="15" customHeight="1">
      <c r="B37" s="34"/>
      <c r="C37" s="141"/>
      <c r="D37" s="141"/>
      <c r="E37" s="141"/>
      <c r="F37" s="141"/>
      <c r="G37" s="141"/>
      <c r="H37" s="141"/>
      <c r="I37" s="141"/>
      <c r="J37" s="141"/>
      <c r="K37" s="141"/>
      <c r="L37" s="142"/>
      <c r="N37" s="34"/>
      <c r="O37" s="42"/>
      <c r="P37" s="42"/>
      <c r="Q37" s="42"/>
      <c r="R37" s="42"/>
      <c r="S37" s="36"/>
      <c r="T37" s="36"/>
      <c r="U37" s="36"/>
      <c r="V37" s="36"/>
      <c r="W37" s="36"/>
      <c r="X37" s="37"/>
    </row>
    <row r="38" spans="2:29" ht="15" customHeight="1">
      <c r="B38" s="34"/>
      <c r="C38" s="141"/>
      <c r="D38" s="141"/>
      <c r="E38" s="141"/>
      <c r="F38" s="141"/>
      <c r="G38" s="141"/>
      <c r="H38" s="141"/>
      <c r="I38" s="141"/>
      <c r="J38" s="141"/>
      <c r="K38" s="141"/>
      <c r="L38" s="142"/>
      <c r="N38" s="34"/>
      <c r="O38" s="42"/>
      <c r="P38" s="42"/>
      <c r="Q38" s="42"/>
      <c r="R38" s="42"/>
      <c r="S38" s="36"/>
      <c r="T38" s="36"/>
      <c r="U38" s="36"/>
      <c r="V38" s="36"/>
      <c r="W38" s="36"/>
      <c r="X38" s="37"/>
    </row>
    <row r="39" spans="2:29" ht="15" customHeight="1">
      <c r="B39" s="34"/>
      <c r="C39" s="141"/>
      <c r="D39" s="141"/>
      <c r="E39" s="141"/>
      <c r="F39" s="141"/>
      <c r="G39" s="141"/>
      <c r="H39" s="141"/>
      <c r="I39" s="141"/>
      <c r="J39" s="141"/>
      <c r="K39" s="141"/>
      <c r="L39" s="142"/>
      <c r="N39" s="34"/>
      <c r="O39" s="42"/>
      <c r="P39" s="42"/>
      <c r="Q39" s="42"/>
      <c r="R39" s="42"/>
      <c r="S39" s="36"/>
      <c r="T39" s="36"/>
      <c r="U39" s="36"/>
      <c r="V39" s="36"/>
      <c r="W39" s="36"/>
      <c r="X39" s="37"/>
      <c r="AC39" s="10"/>
    </row>
    <row r="40" spans="2:29" ht="15" customHeight="1">
      <c r="B40" s="34"/>
      <c r="C40" s="141"/>
      <c r="D40" s="141"/>
      <c r="E40" s="141"/>
      <c r="F40" s="141"/>
      <c r="G40" s="141"/>
      <c r="H40" s="141"/>
      <c r="I40" s="141"/>
      <c r="J40" s="141"/>
      <c r="K40" s="141"/>
      <c r="L40" s="142"/>
      <c r="N40" s="34"/>
      <c r="O40" s="42"/>
      <c r="P40" s="42"/>
      <c r="Q40" s="42"/>
      <c r="R40" s="42"/>
      <c r="S40" s="36"/>
      <c r="T40" s="36"/>
      <c r="U40" s="36"/>
      <c r="V40" s="36"/>
      <c r="W40" s="36"/>
      <c r="X40" s="37"/>
    </row>
    <row r="41" spans="2:29" ht="15" customHeight="1">
      <c r="B41" s="34"/>
      <c r="C41" s="141"/>
      <c r="D41" s="141"/>
      <c r="E41" s="141"/>
      <c r="F41" s="141"/>
      <c r="G41" s="141"/>
      <c r="H41" s="141"/>
      <c r="I41" s="141"/>
      <c r="J41" s="141"/>
      <c r="K41" s="141"/>
      <c r="L41" s="142"/>
      <c r="N41" s="34"/>
      <c r="O41" s="36"/>
      <c r="P41" s="36"/>
      <c r="Q41" s="36"/>
      <c r="R41" s="36"/>
      <c r="S41" s="36"/>
      <c r="T41" s="36"/>
      <c r="U41" s="36"/>
      <c r="V41" s="36"/>
      <c r="W41" s="36"/>
      <c r="X41" s="37"/>
      <c r="AA41" s="12"/>
      <c r="AC41" s="10"/>
    </row>
    <row r="42" spans="2:29" ht="7.5" customHeight="1" thickBot="1">
      <c r="B42" s="51"/>
      <c r="C42" s="143"/>
      <c r="D42" s="143"/>
      <c r="E42" s="143"/>
      <c r="F42" s="143"/>
      <c r="G42" s="143"/>
      <c r="H42" s="143"/>
      <c r="I42" s="143"/>
      <c r="J42" s="143"/>
      <c r="K42" s="143"/>
      <c r="L42" s="144"/>
      <c r="N42" s="38"/>
      <c r="O42" s="39"/>
      <c r="P42" s="39"/>
      <c r="Q42" s="39"/>
      <c r="R42" s="39"/>
      <c r="S42" s="39"/>
      <c r="T42" s="39"/>
      <c r="U42" s="39"/>
      <c r="V42" s="52"/>
      <c r="W42" s="39"/>
      <c r="X42" s="40"/>
    </row>
  </sheetData>
  <mergeCells count="9">
    <mergeCell ref="T6:U6"/>
    <mergeCell ref="T8:U8"/>
    <mergeCell ref="T10:U10"/>
    <mergeCell ref="T12:U12"/>
    <mergeCell ref="C31:L42"/>
    <mergeCell ref="T23:U23"/>
    <mergeCell ref="T16:U16"/>
    <mergeCell ref="T14:U14"/>
    <mergeCell ref="T18:U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opLeftCell="E31" zoomScale="80" zoomScaleNormal="80" workbookViewId="0">
      <selection activeCell="M10" sqref="M10"/>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4" width="35.7109375" style="6" customWidth="1"/>
    <col min="15" max="16384" width="9.140625" style="6"/>
  </cols>
  <sheetData>
    <row r="1" spans="1:13" ht="23.25">
      <c r="A1" s="8" t="s">
        <v>14</v>
      </c>
      <c r="D1" s="9" t="str">
        <f>'[2]1-Summary'!H1</f>
        <v>June 2018</v>
      </c>
      <c r="L1" s="11" t="s">
        <v>701</v>
      </c>
    </row>
    <row r="2" spans="1:13" ht="46.5" customHeight="1">
      <c r="A2" s="13" t="s">
        <v>37</v>
      </c>
      <c r="B2" s="13" t="s">
        <v>38</v>
      </c>
      <c r="C2" s="13" t="s">
        <v>39</v>
      </c>
      <c r="D2" s="13" t="s">
        <v>40</v>
      </c>
      <c r="E2" s="13" t="s">
        <v>41</v>
      </c>
      <c r="F2" s="13" t="s">
        <v>42</v>
      </c>
      <c r="G2" s="13" t="s">
        <v>43</v>
      </c>
      <c r="H2" s="13" t="s">
        <v>44</v>
      </c>
      <c r="I2" s="13" t="s">
        <v>615</v>
      </c>
      <c r="J2" s="13" t="s">
        <v>616</v>
      </c>
      <c r="K2" s="13" t="s">
        <v>617</v>
      </c>
      <c r="L2" s="13" t="s">
        <v>618</v>
      </c>
      <c r="M2" s="13" t="s">
        <v>619</v>
      </c>
    </row>
    <row r="3" spans="1:13" ht="45">
      <c r="A3" s="14" t="s">
        <v>45</v>
      </c>
      <c r="B3" s="14" t="s">
        <v>46</v>
      </c>
      <c r="C3" s="14" t="s">
        <v>47</v>
      </c>
      <c r="D3" s="14" t="s">
        <v>48</v>
      </c>
      <c r="E3" s="14" t="s">
        <v>49</v>
      </c>
      <c r="F3" s="14" t="s">
        <v>50</v>
      </c>
      <c r="G3" s="14" t="s">
        <v>51</v>
      </c>
      <c r="H3" s="14" t="s">
        <v>52</v>
      </c>
      <c r="I3" s="15">
        <v>1</v>
      </c>
      <c r="J3" s="15" t="s">
        <v>620</v>
      </c>
      <c r="K3" s="16" t="s">
        <v>621</v>
      </c>
      <c r="L3" s="17"/>
      <c r="M3" s="18"/>
    </row>
    <row r="4" spans="1:13" ht="135">
      <c r="A4" s="14" t="s">
        <v>54</v>
      </c>
      <c r="B4" s="14" t="s">
        <v>55</v>
      </c>
      <c r="C4" s="14" t="s">
        <v>56</v>
      </c>
      <c r="D4" s="19" t="s">
        <v>57</v>
      </c>
      <c r="E4" s="19" t="s">
        <v>58</v>
      </c>
      <c r="F4" s="19" t="s">
        <v>50</v>
      </c>
      <c r="G4" s="20" t="s">
        <v>59</v>
      </c>
      <c r="H4" s="19" t="s">
        <v>60</v>
      </c>
      <c r="I4" s="15">
        <v>1</v>
      </c>
      <c r="J4" s="15" t="s">
        <v>622</v>
      </c>
      <c r="K4" s="16" t="s">
        <v>621</v>
      </c>
      <c r="L4" s="17"/>
      <c r="M4" s="18"/>
    </row>
    <row r="5" spans="1:13" ht="90">
      <c r="A5" s="19" t="s">
        <v>61</v>
      </c>
      <c r="B5" s="19" t="s">
        <v>657</v>
      </c>
      <c r="C5" s="19" t="s">
        <v>62</v>
      </c>
      <c r="D5" s="19" t="s">
        <v>63</v>
      </c>
      <c r="E5" s="19" t="s">
        <v>64</v>
      </c>
      <c r="F5" s="19" t="s">
        <v>50</v>
      </c>
      <c r="G5" s="20" t="s">
        <v>65</v>
      </c>
      <c r="H5" s="19" t="s">
        <v>66</v>
      </c>
      <c r="I5" s="15">
        <v>1</v>
      </c>
      <c r="J5" s="15" t="s">
        <v>622</v>
      </c>
      <c r="K5" s="16" t="s">
        <v>621</v>
      </c>
      <c r="L5" s="17"/>
      <c r="M5" s="71"/>
    </row>
    <row r="6" spans="1:13" ht="105">
      <c r="A6" s="14" t="s">
        <v>67</v>
      </c>
      <c r="B6" s="14" t="s">
        <v>68</v>
      </c>
      <c r="C6" s="14" t="s">
        <v>69</v>
      </c>
      <c r="D6" s="14" t="s">
        <v>70</v>
      </c>
      <c r="E6" s="14" t="s">
        <v>71</v>
      </c>
      <c r="F6" s="14" t="s">
        <v>50</v>
      </c>
      <c r="G6" s="21"/>
      <c r="H6" s="14" t="s">
        <v>72</v>
      </c>
      <c r="I6" s="15">
        <v>1</v>
      </c>
      <c r="J6" s="15" t="s">
        <v>622</v>
      </c>
      <c r="K6" s="16" t="s">
        <v>621</v>
      </c>
      <c r="L6" s="17"/>
      <c r="M6" s="18"/>
    </row>
    <row r="7" spans="1:13" ht="120">
      <c r="A7" s="14" t="s">
        <v>73</v>
      </c>
      <c r="B7" s="14" t="s">
        <v>658</v>
      </c>
      <c r="C7" s="14" t="s">
        <v>74</v>
      </c>
      <c r="D7" s="14" t="s">
        <v>75</v>
      </c>
      <c r="E7" s="14" t="s">
        <v>76</v>
      </c>
      <c r="F7" s="14" t="s">
        <v>50</v>
      </c>
      <c r="G7" s="21" t="s">
        <v>77</v>
      </c>
      <c r="H7" s="14" t="s">
        <v>78</v>
      </c>
      <c r="I7" s="15">
        <v>1</v>
      </c>
      <c r="J7" s="15" t="s">
        <v>622</v>
      </c>
      <c r="K7" s="16" t="s">
        <v>621</v>
      </c>
      <c r="L7" s="17"/>
      <c r="M7" s="18"/>
    </row>
    <row r="8" spans="1:13" ht="75">
      <c r="A8" s="14" t="s">
        <v>79</v>
      </c>
      <c r="B8" s="14" t="s">
        <v>80</v>
      </c>
      <c r="C8" s="14" t="s">
        <v>81</v>
      </c>
      <c r="D8" s="14" t="s">
        <v>82</v>
      </c>
      <c r="E8" s="14" t="s">
        <v>83</v>
      </c>
      <c r="F8" s="14" t="s">
        <v>50</v>
      </c>
      <c r="G8" s="21" t="s">
        <v>84</v>
      </c>
      <c r="H8" s="14" t="s">
        <v>85</v>
      </c>
      <c r="I8" s="15">
        <v>1</v>
      </c>
      <c r="J8" s="15" t="s">
        <v>622</v>
      </c>
      <c r="K8" s="16" t="s">
        <v>621</v>
      </c>
      <c r="L8" s="17"/>
      <c r="M8" s="18"/>
    </row>
    <row r="9" spans="1:13" ht="409.5">
      <c r="A9" s="14" t="s">
        <v>86</v>
      </c>
      <c r="B9" s="14" t="s">
        <v>87</v>
      </c>
      <c r="C9" s="14" t="s">
        <v>88</v>
      </c>
      <c r="D9" s="14" t="s">
        <v>89</v>
      </c>
      <c r="E9" s="14" t="s">
        <v>90</v>
      </c>
      <c r="F9" s="14" t="s">
        <v>50</v>
      </c>
      <c r="G9" s="21" t="s">
        <v>65</v>
      </c>
      <c r="H9" s="14" t="s">
        <v>91</v>
      </c>
      <c r="I9" s="15">
        <v>1</v>
      </c>
      <c r="J9" s="15" t="s">
        <v>622</v>
      </c>
      <c r="K9" s="16" t="s">
        <v>756</v>
      </c>
      <c r="L9" s="17" t="s">
        <v>791</v>
      </c>
      <c r="M9" s="71" t="s">
        <v>790</v>
      </c>
    </row>
    <row r="10" spans="1:13" ht="75">
      <c r="A10" s="14" t="s">
        <v>92</v>
      </c>
      <c r="B10" s="14" t="s">
        <v>93</v>
      </c>
      <c r="C10" s="14" t="s">
        <v>94</v>
      </c>
      <c r="D10" s="14" t="s">
        <v>95</v>
      </c>
      <c r="E10" s="14" t="s">
        <v>90</v>
      </c>
      <c r="F10" s="14" t="s">
        <v>50</v>
      </c>
      <c r="G10" s="21" t="s">
        <v>65</v>
      </c>
      <c r="H10" s="14" t="s">
        <v>96</v>
      </c>
      <c r="I10" s="15">
        <v>1</v>
      </c>
      <c r="J10" s="15" t="s">
        <v>622</v>
      </c>
      <c r="K10" s="16" t="s">
        <v>756</v>
      </c>
      <c r="L10" s="17" t="s">
        <v>793</v>
      </c>
      <c r="M10" s="73" t="s">
        <v>794</v>
      </c>
    </row>
    <row r="11" spans="1:13" ht="373.5" customHeight="1">
      <c r="A11" s="14" t="s">
        <v>97</v>
      </c>
      <c r="B11" s="14" t="s">
        <v>98</v>
      </c>
      <c r="C11" s="14" t="s">
        <v>99</v>
      </c>
      <c r="D11" s="14" t="s">
        <v>100</v>
      </c>
      <c r="E11" s="14" t="s">
        <v>101</v>
      </c>
      <c r="F11" s="14" t="s">
        <v>50</v>
      </c>
      <c r="G11" s="21" t="s">
        <v>65</v>
      </c>
      <c r="H11" s="14" t="s">
        <v>102</v>
      </c>
      <c r="I11" s="15">
        <v>1</v>
      </c>
      <c r="J11" s="15" t="s">
        <v>622</v>
      </c>
      <c r="K11" s="16" t="s">
        <v>621</v>
      </c>
      <c r="L11" s="17"/>
      <c r="M11" s="71"/>
    </row>
    <row r="12" spans="1:13" ht="60">
      <c r="A12" s="14" t="s">
        <v>103</v>
      </c>
      <c r="B12" s="14" t="s">
        <v>104</v>
      </c>
      <c r="C12" s="14" t="s">
        <v>99</v>
      </c>
      <c r="D12" s="14" t="s">
        <v>105</v>
      </c>
      <c r="E12" s="14" t="s">
        <v>106</v>
      </c>
      <c r="F12" s="14" t="s">
        <v>50</v>
      </c>
      <c r="G12" s="21" t="s">
        <v>65</v>
      </c>
      <c r="H12" s="14" t="s">
        <v>107</v>
      </c>
      <c r="I12" s="15">
        <v>1</v>
      </c>
      <c r="J12" s="15" t="s">
        <v>622</v>
      </c>
      <c r="K12" s="16" t="s">
        <v>621</v>
      </c>
      <c r="L12" s="17"/>
      <c r="M12" s="18"/>
    </row>
    <row r="13" spans="1:13" ht="75">
      <c r="A13" s="14" t="s">
        <v>108</v>
      </c>
      <c r="B13" s="14" t="s">
        <v>109</v>
      </c>
      <c r="C13" s="14" t="s">
        <v>110</v>
      </c>
      <c r="D13" s="14" t="s">
        <v>111</v>
      </c>
      <c r="E13" s="14" t="s">
        <v>112</v>
      </c>
      <c r="F13" s="14" t="s">
        <v>50</v>
      </c>
      <c r="G13" s="14" t="s">
        <v>113</v>
      </c>
      <c r="H13" s="14" t="s">
        <v>114</v>
      </c>
      <c r="I13" s="15">
        <v>1</v>
      </c>
      <c r="J13" s="15" t="s">
        <v>623</v>
      </c>
      <c r="K13" s="16" t="s">
        <v>621</v>
      </c>
      <c r="L13" s="17"/>
      <c r="M13" s="71"/>
    </row>
    <row r="14" spans="1:13" ht="120">
      <c r="A14" s="14" t="s">
        <v>115</v>
      </c>
      <c r="B14" s="14" t="s">
        <v>116</v>
      </c>
      <c r="C14" s="14" t="s">
        <v>117</v>
      </c>
      <c r="D14" s="14" t="s">
        <v>118</v>
      </c>
      <c r="E14" s="14" t="s">
        <v>119</v>
      </c>
      <c r="F14" s="14" t="s">
        <v>50</v>
      </c>
      <c r="G14" s="14" t="s">
        <v>113</v>
      </c>
      <c r="H14" s="14" t="s">
        <v>120</v>
      </c>
      <c r="I14" s="15">
        <v>1</v>
      </c>
      <c r="J14" s="15" t="s">
        <v>623</v>
      </c>
      <c r="K14" s="16" t="s">
        <v>621</v>
      </c>
      <c r="L14" s="17"/>
      <c r="M14" s="18"/>
    </row>
    <row r="15" spans="1:13" ht="195">
      <c r="A15" s="14" t="s">
        <v>121</v>
      </c>
      <c r="B15" s="14" t="s">
        <v>122</v>
      </c>
      <c r="C15" s="14" t="s">
        <v>123</v>
      </c>
      <c r="D15" s="14" t="s">
        <v>124</v>
      </c>
      <c r="E15" s="14" t="s">
        <v>119</v>
      </c>
      <c r="F15" s="14" t="s">
        <v>50</v>
      </c>
      <c r="G15" s="14" t="s">
        <v>113</v>
      </c>
      <c r="H15" s="14" t="s">
        <v>125</v>
      </c>
      <c r="I15" s="15">
        <v>1</v>
      </c>
      <c r="J15" s="15" t="s">
        <v>623</v>
      </c>
      <c r="K15" s="16" t="s">
        <v>621</v>
      </c>
      <c r="L15" s="17"/>
      <c r="M15" s="18"/>
    </row>
    <row r="16" spans="1:13" ht="135">
      <c r="A16" s="14" t="s">
        <v>126</v>
      </c>
      <c r="B16" s="14" t="s">
        <v>127</v>
      </c>
      <c r="C16" s="14" t="s">
        <v>128</v>
      </c>
      <c r="D16" s="14" t="s">
        <v>129</v>
      </c>
      <c r="E16" s="14" t="s">
        <v>130</v>
      </c>
      <c r="F16" s="14" t="s">
        <v>131</v>
      </c>
      <c r="G16" s="21" t="s">
        <v>65</v>
      </c>
      <c r="H16" s="14" t="s">
        <v>132</v>
      </c>
      <c r="I16" s="15">
        <v>1</v>
      </c>
      <c r="J16" s="15" t="s">
        <v>622</v>
      </c>
      <c r="K16" s="16" t="s">
        <v>621</v>
      </c>
      <c r="L16" s="17"/>
      <c r="M16" s="18"/>
    </row>
    <row r="17" spans="1:17" ht="120">
      <c r="A17" s="14" t="s">
        <v>133</v>
      </c>
      <c r="B17" s="14" t="s">
        <v>134</v>
      </c>
      <c r="C17" s="14" t="s">
        <v>135</v>
      </c>
      <c r="D17" s="14" t="s">
        <v>136</v>
      </c>
      <c r="E17" s="14" t="s">
        <v>130</v>
      </c>
      <c r="F17" s="14" t="s">
        <v>131</v>
      </c>
      <c r="G17" s="21" t="s">
        <v>65</v>
      </c>
      <c r="H17" s="14" t="s">
        <v>137</v>
      </c>
      <c r="I17" s="15">
        <v>1</v>
      </c>
      <c r="J17" s="15" t="s">
        <v>622</v>
      </c>
      <c r="K17" s="16" t="s">
        <v>621</v>
      </c>
      <c r="L17" s="17"/>
      <c r="M17" s="18"/>
    </row>
    <row r="18" spans="1:17" ht="60">
      <c r="A18" s="14" t="s">
        <v>138</v>
      </c>
      <c r="B18" s="14" t="s">
        <v>139</v>
      </c>
      <c r="C18" s="14" t="s">
        <v>140</v>
      </c>
      <c r="D18" s="14" t="s">
        <v>141</v>
      </c>
      <c r="E18" s="14" t="s">
        <v>142</v>
      </c>
      <c r="F18" s="14" t="s">
        <v>131</v>
      </c>
      <c r="G18" s="21" t="s">
        <v>53</v>
      </c>
      <c r="H18" s="14" t="s">
        <v>143</v>
      </c>
      <c r="I18" s="15">
        <v>1</v>
      </c>
      <c r="J18" s="15" t="s">
        <v>624</v>
      </c>
      <c r="K18" s="16" t="s">
        <v>621</v>
      </c>
      <c r="L18" s="17"/>
      <c r="M18" s="18"/>
    </row>
    <row r="19" spans="1:17" ht="135">
      <c r="A19" s="14" t="s">
        <v>144</v>
      </c>
      <c r="B19" s="14" t="s">
        <v>145</v>
      </c>
      <c r="C19" s="14" t="s">
        <v>146</v>
      </c>
      <c r="D19" s="14" t="s">
        <v>147</v>
      </c>
      <c r="E19" s="14" t="s">
        <v>148</v>
      </c>
      <c r="F19" s="14" t="s">
        <v>149</v>
      </c>
      <c r="G19" s="21" t="s">
        <v>150</v>
      </c>
      <c r="H19" s="14" t="s">
        <v>151</v>
      </c>
      <c r="I19" s="15">
        <v>1</v>
      </c>
      <c r="J19" s="15" t="s">
        <v>624</v>
      </c>
      <c r="K19" s="16" t="s">
        <v>621</v>
      </c>
      <c r="L19" s="17"/>
      <c r="M19" s="18"/>
    </row>
    <row r="20" spans="1:17" ht="75">
      <c r="A20" s="14" t="s">
        <v>152</v>
      </c>
      <c r="B20" s="14" t="s">
        <v>153</v>
      </c>
      <c r="C20" s="14" t="s">
        <v>154</v>
      </c>
      <c r="D20" s="14" t="s">
        <v>155</v>
      </c>
      <c r="E20" s="14" t="s">
        <v>156</v>
      </c>
      <c r="F20" s="14" t="s">
        <v>50</v>
      </c>
      <c r="G20" s="21" t="s">
        <v>65</v>
      </c>
      <c r="H20" s="22" t="s">
        <v>157</v>
      </c>
      <c r="I20" s="15">
        <v>1</v>
      </c>
      <c r="J20" s="15" t="s">
        <v>622</v>
      </c>
      <c r="K20" s="16" t="s">
        <v>756</v>
      </c>
      <c r="L20" s="17" t="s">
        <v>792</v>
      </c>
      <c r="M20" s="18"/>
    </row>
    <row r="21" spans="1:17" ht="105">
      <c r="A21" s="14" t="s">
        <v>158</v>
      </c>
      <c r="B21" s="14" t="s">
        <v>159</v>
      </c>
      <c r="C21" s="14" t="s">
        <v>160</v>
      </c>
      <c r="D21" s="14" t="s">
        <v>161</v>
      </c>
      <c r="E21" s="14" t="s">
        <v>156</v>
      </c>
      <c r="F21" s="14" t="s">
        <v>50</v>
      </c>
      <c r="G21" s="21" t="s">
        <v>65</v>
      </c>
      <c r="H21" s="22" t="s">
        <v>162</v>
      </c>
      <c r="I21" s="22">
        <v>1</v>
      </c>
      <c r="J21" s="15" t="s">
        <v>622</v>
      </c>
      <c r="K21" s="16" t="s">
        <v>621</v>
      </c>
      <c r="L21" s="17"/>
      <c r="M21" s="18"/>
    </row>
    <row r="22" spans="1:17" ht="90">
      <c r="A22" s="14" t="s">
        <v>659</v>
      </c>
      <c r="B22" s="14" t="s">
        <v>661</v>
      </c>
      <c r="C22" s="14" t="s">
        <v>662</v>
      </c>
      <c r="D22" s="14" t="s">
        <v>663</v>
      </c>
      <c r="E22" s="14" t="s">
        <v>667</v>
      </c>
      <c r="F22" s="14" t="s">
        <v>149</v>
      </c>
      <c r="G22" s="21" t="s">
        <v>668</v>
      </c>
      <c r="H22" s="22" t="s">
        <v>669</v>
      </c>
      <c r="I22" s="22">
        <v>1</v>
      </c>
      <c r="J22" s="15" t="s">
        <v>671</v>
      </c>
      <c r="K22" s="16" t="s">
        <v>621</v>
      </c>
      <c r="L22" s="17"/>
      <c r="M22" s="18"/>
    </row>
    <row r="23" spans="1:17" ht="90">
      <c r="A23" s="14" t="s">
        <v>660</v>
      </c>
      <c r="B23" s="14" t="s">
        <v>664</v>
      </c>
      <c r="C23" s="14" t="s">
        <v>665</v>
      </c>
      <c r="D23" s="14" t="s">
        <v>666</v>
      </c>
      <c r="E23" s="14" t="s">
        <v>667</v>
      </c>
      <c r="F23" s="14" t="s">
        <v>149</v>
      </c>
      <c r="G23" s="21" t="s">
        <v>668</v>
      </c>
      <c r="H23" s="22" t="s">
        <v>670</v>
      </c>
      <c r="I23" s="22">
        <v>1</v>
      </c>
      <c r="J23" s="15" t="s">
        <v>671</v>
      </c>
      <c r="K23" s="16" t="s">
        <v>621</v>
      </c>
      <c r="L23" s="17"/>
      <c r="M23" s="18"/>
    </row>
    <row r="24" spans="1:17" ht="315">
      <c r="A24" s="14" t="s">
        <v>163</v>
      </c>
      <c r="B24" s="14" t="s">
        <v>164</v>
      </c>
      <c r="C24" s="14" t="s">
        <v>165</v>
      </c>
      <c r="D24" s="14" t="s">
        <v>166</v>
      </c>
      <c r="E24" s="14" t="s">
        <v>167</v>
      </c>
      <c r="F24" s="14" t="s">
        <v>168</v>
      </c>
      <c r="G24" s="19" t="s">
        <v>169</v>
      </c>
      <c r="H24" s="19" t="s">
        <v>170</v>
      </c>
      <c r="I24" s="15">
        <v>2</v>
      </c>
      <c r="J24" s="15" t="s">
        <v>625</v>
      </c>
      <c r="K24" s="16" t="s">
        <v>621</v>
      </c>
      <c r="L24" s="17"/>
      <c r="M24" s="18"/>
    </row>
    <row r="25" spans="1:17" ht="180">
      <c r="A25" s="14" t="s">
        <v>171</v>
      </c>
      <c r="B25" s="14" t="s">
        <v>172</v>
      </c>
      <c r="C25" s="14" t="s">
        <v>173</v>
      </c>
      <c r="D25" s="14" t="s">
        <v>174</v>
      </c>
      <c r="E25" s="14" t="s">
        <v>175</v>
      </c>
      <c r="F25" s="14" t="s">
        <v>168</v>
      </c>
      <c r="G25" s="14" t="s">
        <v>176</v>
      </c>
      <c r="H25" s="22" t="s">
        <v>177</v>
      </c>
      <c r="I25" s="22">
        <v>4</v>
      </c>
      <c r="J25" s="22" t="s">
        <v>626</v>
      </c>
      <c r="K25" s="16" t="s">
        <v>621</v>
      </c>
      <c r="L25" s="23"/>
      <c r="M25" s="17"/>
    </row>
    <row r="26" spans="1:17" ht="195">
      <c r="A26" s="14" t="s">
        <v>178</v>
      </c>
      <c r="B26" s="14" t="s">
        <v>179</v>
      </c>
      <c r="C26" s="14" t="s">
        <v>180</v>
      </c>
      <c r="D26" s="14" t="s">
        <v>181</v>
      </c>
      <c r="E26" s="14" t="s">
        <v>175</v>
      </c>
      <c r="F26" s="14" t="s">
        <v>168</v>
      </c>
      <c r="G26" s="14" t="s">
        <v>182</v>
      </c>
      <c r="H26" s="22" t="s">
        <v>177</v>
      </c>
      <c r="I26" s="22">
        <v>3</v>
      </c>
      <c r="J26" s="22" t="s">
        <v>627</v>
      </c>
      <c r="K26" s="16" t="s">
        <v>621</v>
      </c>
      <c r="L26" s="17"/>
      <c r="M26" s="18"/>
    </row>
    <row r="27" spans="1:17" ht="195.75" customHeight="1">
      <c r="A27" s="14" t="s">
        <v>183</v>
      </c>
      <c r="B27" s="14" t="s">
        <v>184</v>
      </c>
      <c r="C27" s="14" t="s">
        <v>185</v>
      </c>
      <c r="D27" s="14" t="s">
        <v>186</v>
      </c>
      <c r="E27" s="14" t="s">
        <v>187</v>
      </c>
      <c r="F27" s="14" t="s">
        <v>131</v>
      </c>
      <c r="G27" s="14"/>
      <c r="H27" s="14" t="s">
        <v>188</v>
      </c>
      <c r="I27" s="22">
        <v>2</v>
      </c>
      <c r="J27" s="22" t="s">
        <v>628</v>
      </c>
      <c r="K27" s="16" t="s">
        <v>621</v>
      </c>
      <c r="L27" s="17"/>
      <c r="M27" s="73"/>
    </row>
    <row r="28" spans="1:17" ht="135">
      <c r="A28" s="21" t="s">
        <v>189</v>
      </c>
      <c r="B28" s="19" t="s">
        <v>190</v>
      </c>
      <c r="C28" s="19" t="s">
        <v>191</v>
      </c>
      <c r="D28" s="19" t="s">
        <v>192</v>
      </c>
      <c r="E28" s="19" t="s">
        <v>193</v>
      </c>
      <c r="F28" s="19" t="s">
        <v>194</v>
      </c>
      <c r="G28" s="19"/>
      <c r="H28" s="19" t="s">
        <v>195</v>
      </c>
      <c r="I28" s="15">
        <v>2</v>
      </c>
      <c r="J28" s="22" t="s">
        <v>628</v>
      </c>
      <c r="K28" s="16" t="s">
        <v>621</v>
      </c>
      <c r="L28" s="17"/>
      <c r="M28" s="17"/>
    </row>
    <row r="29" spans="1:17" ht="135">
      <c r="A29" s="21" t="s">
        <v>196</v>
      </c>
      <c r="B29" s="19" t="s">
        <v>197</v>
      </c>
      <c r="C29" s="19" t="s">
        <v>191</v>
      </c>
      <c r="D29" s="19" t="s">
        <v>192</v>
      </c>
      <c r="E29" s="19" t="s">
        <v>193</v>
      </c>
      <c r="F29" s="19" t="s">
        <v>194</v>
      </c>
      <c r="G29" s="19"/>
      <c r="H29" s="19" t="s">
        <v>195</v>
      </c>
      <c r="I29" s="15">
        <v>2</v>
      </c>
      <c r="J29" s="22" t="s">
        <v>628</v>
      </c>
      <c r="K29" s="16" t="s">
        <v>621</v>
      </c>
      <c r="L29" s="17"/>
      <c r="M29" s="17"/>
    </row>
    <row r="30" spans="1:17" ht="60">
      <c r="A30" s="21" t="s">
        <v>198</v>
      </c>
      <c r="B30" s="19" t="s">
        <v>199</v>
      </c>
      <c r="C30" s="19" t="s">
        <v>200</v>
      </c>
      <c r="D30" s="19" t="s">
        <v>201</v>
      </c>
      <c r="E30" s="19" t="s">
        <v>202</v>
      </c>
      <c r="F30" s="19" t="s">
        <v>203</v>
      </c>
      <c r="G30" s="19"/>
      <c r="H30" s="19" t="s">
        <v>204</v>
      </c>
      <c r="I30" s="15">
        <v>2</v>
      </c>
      <c r="J30" s="15" t="s">
        <v>629</v>
      </c>
      <c r="K30" s="16" t="s">
        <v>621</v>
      </c>
      <c r="L30" s="17"/>
      <c r="M30" s="17"/>
    </row>
    <row r="31" spans="1:17" ht="90">
      <c r="A31" s="21" t="s">
        <v>205</v>
      </c>
      <c r="B31" s="19" t="s">
        <v>206</v>
      </c>
      <c r="C31" s="19" t="s">
        <v>200</v>
      </c>
      <c r="D31" s="19" t="s">
        <v>201</v>
      </c>
      <c r="E31" s="19" t="s">
        <v>207</v>
      </c>
      <c r="F31" s="19" t="s">
        <v>203</v>
      </c>
      <c r="G31" s="19"/>
      <c r="H31" s="19" t="s">
        <v>208</v>
      </c>
      <c r="I31" s="15">
        <v>2</v>
      </c>
      <c r="J31" s="15" t="s">
        <v>629</v>
      </c>
      <c r="K31" s="16" t="s">
        <v>621</v>
      </c>
      <c r="L31" s="17"/>
      <c r="M31" s="18"/>
    </row>
    <row r="32" spans="1:17" ht="174.75" customHeight="1">
      <c r="A32" s="21" t="s">
        <v>209</v>
      </c>
      <c r="B32" s="19" t="s">
        <v>210</v>
      </c>
      <c r="C32" s="19" t="s">
        <v>200</v>
      </c>
      <c r="D32" s="19" t="s">
        <v>201</v>
      </c>
      <c r="E32" s="19" t="s">
        <v>207</v>
      </c>
      <c r="F32" s="19" t="s">
        <v>203</v>
      </c>
      <c r="G32" s="19"/>
      <c r="H32" s="19" t="s">
        <v>211</v>
      </c>
      <c r="I32" s="15">
        <v>2</v>
      </c>
      <c r="J32" s="15" t="s">
        <v>629</v>
      </c>
      <c r="K32" s="16" t="s">
        <v>621</v>
      </c>
      <c r="L32" s="83"/>
      <c r="M32" s="83"/>
      <c r="N32" s="148"/>
      <c r="O32" s="149"/>
      <c r="P32" s="149"/>
      <c r="Q32" s="149"/>
    </row>
    <row r="33" spans="1:14" ht="165">
      <c r="A33" s="14" t="s">
        <v>212</v>
      </c>
      <c r="B33" s="14" t="s">
        <v>213</v>
      </c>
      <c r="C33" s="14" t="s">
        <v>214</v>
      </c>
      <c r="D33" s="14" t="s">
        <v>215</v>
      </c>
      <c r="E33" s="14" t="s">
        <v>216</v>
      </c>
      <c r="F33" s="14" t="s">
        <v>50</v>
      </c>
      <c r="G33" s="14" t="s">
        <v>65</v>
      </c>
      <c r="H33" s="14" t="s">
        <v>217</v>
      </c>
      <c r="I33" s="22">
        <v>2</v>
      </c>
      <c r="J33" s="22" t="s">
        <v>630</v>
      </c>
      <c r="K33" s="16" t="s">
        <v>621</v>
      </c>
      <c r="L33" s="17"/>
      <c r="M33" s="18"/>
    </row>
    <row r="34" spans="1:14" ht="75">
      <c r="A34" s="19" t="s">
        <v>218</v>
      </c>
      <c r="B34" s="19" t="s">
        <v>219</v>
      </c>
      <c r="C34" s="19" t="s">
        <v>220</v>
      </c>
      <c r="D34" s="19" t="s">
        <v>221</v>
      </c>
      <c r="E34" s="20" t="s">
        <v>222</v>
      </c>
      <c r="F34" s="19" t="s">
        <v>50</v>
      </c>
      <c r="G34" s="19"/>
      <c r="H34" s="19" t="s">
        <v>223</v>
      </c>
      <c r="I34" s="15">
        <v>2</v>
      </c>
      <c r="J34" s="15" t="s">
        <v>224</v>
      </c>
      <c r="K34" s="16" t="s">
        <v>621</v>
      </c>
      <c r="L34" s="17"/>
      <c r="M34" s="18"/>
    </row>
    <row r="35" spans="1:14" ht="60">
      <c r="A35" s="19" t="s">
        <v>225</v>
      </c>
      <c r="B35" s="19" t="s">
        <v>226</v>
      </c>
      <c r="C35" s="19" t="s">
        <v>227</v>
      </c>
      <c r="D35" s="19" t="s">
        <v>228</v>
      </c>
      <c r="E35" s="19" t="s">
        <v>229</v>
      </c>
      <c r="F35" s="19" t="s">
        <v>50</v>
      </c>
      <c r="G35" s="19"/>
      <c r="H35" s="19" t="s">
        <v>230</v>
      </c>
      <c r="I35" s="15">
        <v>2</v>
      </c>
      <c r="J35" s="15" t="s">
        <v>224</v>
      </c>
      <c r="K35" s="16" t="s">
        <v>621</v>
      </c>
      <c r="L35" s="17"/>
      <c r="M35" s="18"/>
    </row>
    <row r="36" spans="1:14" ht="165">
      <c r="A36" s="19" t="s">
        <v>231</v>
      </c>
      <c r="B36" s="19" t="s">
        <v>232</v>
      </c>
      <c r="C36" s="19" t="s">
        <v>227</v>
      </c>
      <c r="D36" s="19" t="s">
        <v>233</v>
      </c>
      <c r="E36" s="19" t="s">
        <v>234</v>
      </c>
      <c r="F36" s="19" t="s">
        <v>50</v>
      </c>
      <c r="G36" s="19"/>
      <c r="H36" s="19" t="s">
        <v>235</v>
      </c>
      <c r="I36" s="15">
        <v>2</v>
      </c>
      <c r="J36" s="15" t="s">
        <v>224</v>
      </c>
      <c r="K36" s="16" t="s">
        <v>621</v>
      </c>
      <c r="L36" s="17"/>
      <c r="M36" s="71"/>
      <c r="N36" s="11"/>
    </row>
    <row r="37" spans="1:14" ht="90" customHeight="1">
      <c r="A37" s="19" t="s">
        <v>236</v>
      </c>
      <c r="B37" s="19" t="s">
        <v>237</v>
      </c>
      <c r="C37" s="19" t="s">
        <v>238</v>
      </c>
      <c r="D37" s="19" t="s">
        <v>239</v>
      </c>
      <c r="E37" s="19" t="s">
        <v>240</v>
      </c>
      <c r="F37" s="19" t="s">
        <v>50</v>
      </c>
      <c r="G37" s="19" t="s">
        <v>723</v>
      </c>
      <c r="H37" s="15" t="s">
        <v>241</v>
      </c>
      <c r="I37" s="15">
        <v>2</v>
      </c>
      <c r="J37" s="15" t="s">
        <v>224</v>
      </c>
      <c r="K37" s="16" t="s">
        <v>621</v>
      </c>
      <c r="L37" s="17"/>
      <c r="M37" s="18"/>
    </row>
    <row r="38" spans="1:14" ht="120" customHeight="1">
      <c r="A38" s="21" t="s">
        <v>242</v>
      </c>
      <c r="B38" s="14" t="s">
        <v>243</v>
      </c>
      <c r="C38" s="14" t="s">
        <v>244</v>
      </c>
      <c r="D38" s="14" t="s">
        <v>245</v>
      </c>
      <c r="E38" s="14" t="s">
        <v>246</v>
      </c>
      <c r="F38" s="14" t="s">
        <v>247</v>
      </c>
      <c r="G38" s="24" t="s">
        <v>724</v>
      </c>
      <c r="H38" s="15" t="s">
        <v>248</v>
      </c>
      <c r="I38" s="22">
        <v>3</v>
      </c>
      <c r="J38" s="22" t="s">
        <v>631</v>
      </c>
      <c r="K38" s="16" t="s">
        <v>621</v>
      </c>
      <c r="L38" s="17"/>
      <c r="M38" s="18"/>
    </row>
    <row r="39" spans="1:14" ht="75" customHeight="1">
      <c r="A39" s="14" t="s">
        <v>249</v>
      </c>
      <c r="B39" s="14" t="s">
        <v>250</v>
      </c>
      <c r="C39" s="14" t="s">
        <v>251</v>
      </c>
      <c r="D39" s="14" t="s">
        <v>252</v>
      </c>
      <c r="E39" s="14" t="s">
        <v>253</v>
      </c>
      <c r="F39" s="14" t="s">
        <v>254</v>
      </c>
      <c r="G39" s="14" t="s">
        <v>725</v>
      </c>
      <c r="H39" s="15" t="s">
        <v>255</v>
      </c>
      <c r="I39" s="22">
        <v>3</v>
      </c>
      <c r="J39" s="22" t="s">
        <v>632</v>
      </c>
      <c r="K39" s="16" t="s">
        <v>621</v>
      </c>
      <c r="L39" s="17"/>
      <c r="M39" s="18"/>
    </row>
    <row r="40" spans="1:14" ht="60">
      <c r="A40" s="14" t="s">
        <v>256</v>
      </c>
      <c r="B40" s="21" t="s">
        <v>257</v>
      </c>
      <c r="C40" s="21" t="s">
        <v>258</v>
      </c>
      <c r="D40" s="21" t="s">
        <v>259</v>
      </c>
      <c r="E40" s="21" t="s">
        <v>260</v>
      </c>
      <c r="F40" s="21" t="s">
        <v>261</v>
      </c>
      <c r="G40" s="14"/>
      <c r="H40" s="22"/>
      <c r="I40" s="22">
        <v>2</v>
      </c>
      <c r="J40" s="22" t="s">
        <v>262</v>
      </c>
      <c r="K40" s="16" t="s">
        <v>621</v>
      </c>
      <c r="L40" s="17"/>
      <c r="M40" s="18"/>
    </row>
    <row r="41" spans="1:14" ht="60">
      <c r="A41" s="14" t="s">
        <v>263</v>
      </c>
      <c r="B41" s="21" t="s">
        <v>264</v>
      </c>
      <c r="C41" s="21" t="s">
        <v>265</v>
      </c>
      <c r="D41" s="21" t="s">
        <v>266</v>
      </c>
      <c r="E41" s="21" t="s">
        <v>267</v>
      </c>
      <c r="F41" s="21" t="s">
        <v>50</v>
      </c>
      <c r="G41" s="14" t="s">
        <v>268</v>
      </c>
      <c r="H41" s="22"/>
      <c r="I41" s="22">
        <v>4</v>
      </c>
      <c r="J41" s="22" t="s">
        <v>633</v>
      </c>
      <c r="K41" s="16" t="s">
        <v>621</v>
      </c>
      <c r="L41" s="17"/>
      <c r="M41" s="18"/>
    </row>
    <row r="42" spans="1:14" ht="180">
      <c r="A42" s="19" t="s">
        <v>269</v>
      </c>
      <c r="B42" s="19" t="s">
        <v>164</v>
      </c>
      <c r="C42" s="19" t="s">
        <v>270</v>
      </c>
      <c r="D42" s="19" t="s">
        <v>166</v>
      </c>
      <c r="E42" s="19" t="s">
        <v>167</v>
      </c>
      <c r="F42" s="19" t="s">
        <v>168</v>
      </c>
      <c r="G42" s="20" t="s">
        <v>271</v>
      </c>
      <c r="H42" s="19" t="s">
        <v>272</v>
      </c>
      <c r="I42" s="15">
        <v>2</v>
      </c>
      <c r="J42" s="15" t="s">
        <v>634</v>
      </c>
      <c r="K42" s="16" t="s">
        <v>621</v>
      </c>
      <c r="L42" s="17"/>
      <c r="M42" s="18"/>
    </row>
    <row r="43" spans="1:14" ht="105" customHeight="1">
      <c r="A43" s="19" t="s">
        <v>273</v>
      </c>
      <c r="B43" s="20" t="s">
        <v>274</v>
      </c>
      <c r="C43" s="20" t="s">
        <v>275</v>
      </c>
      <c r="D43" s="20" t="s">
        <v>276</v>
      </c>
      <c r="E43" s="20" t="s">
        <v>277</v>
      </c>
      <c r="F43" s="20" t="s">
        <v>278</v>
      </c>
      <c r="G43" s="20" t="s">
        <v>279</v>
      </c>
      <c r="H43" s="15" t="s">
        <v>280</v>
      </c>
      <c r="I43" s="15">
        <v>2</v>
      </c>
      <c r="J43" s="15" t="s">
        <v>635</v>
      </c>
      <c r="K43" s="16" t="s">
        <v>621</v>
      </c>
      <c r="L43" s="17"/>
      <c r="M43" s="18"/>
    </row>
    <row r="44" spans="1:14" ht="333.75" customHeight="1">
      <c r="A44" s="19" t="s">
        <v>281</v>
      </c>
      <c r="B44" s="19" t="s">
        <v>282</v>
      </c>
      <c r="C44" s="19" t="s">
        <v>283</v>
      </c>
      <c r="D44" s="19" t="s">
        <v>284</v>
      </c>
      <c r="E44" s="19" t="s">
        <v>285</v>
      </c>
      <c r="F44" s="19" t="s">
        <v>194</v>
      </c>
      <c r="G44" s="19"/>
      <c r="H44" s="19" t="s">
        <v>286</v>
      </c>
      <c r="I44" s="15">
        <v>2</v>
      </c>
      <c r="J44" s="15" t="s">
        <v>636</v>
      </c>
      <c r="K44" s="16" t="s">
        <v>621</v>
      </c>
      <c r="L44" s="17"/>
      <c r="M44" s="17"/>
    </row>
    <row r="45" spans="1:14" ht="195">
      <c r="A45" s="19" t="s">
        <v>287</v>
      </c>
      <c r="B45" s="19" t="s">
        <v>288</v>
      </c>
      <c r="C45" s="19" t="s">
        <v>289</v>
      </c>
      <c r="D45" s="19" t="s">
        <v>290</v>
      </c>
      <c r="E45" s="19" t="s">
        <v>291</v>
      </c>
      <c r="F45" s="19" t="s">
        <v>50</v>
      </c>
      <c r="G45" s="19" t="s">
        <v>637</v>
      </c>
      <c r="H45" s="19" t="s">
        <v>293</v>
      </c>
      <c r="I45" s="15">
        <v>1</v>
      </c>
      <c r="J45" s="15" t="s">
        <v>638</v>
      </c>
      <c r="K45" s="16" t="s">
        <v>621</v>
      </c>
      <c r="L45" s="17"/>
      <c r="M45" s="71"/>
    </row>
    <row r="46" spans="1:14" ht="45">
      <c r="A46" s="19" t="s">
        <v>294</v>
      </c>
      <c r="B46" s="19" t="s">
        <v>295</v>
      </c>
      <c r="C46" s="19" t="s">
        <v>296</v>
      </c>
      <c r="D46" s="19" t="s">
        <v>297</v>
      </c>
      <c r="E46" s="19" t="s">
        <v>639</v>
      </c>
      <c r="F46" s="19" t="s">
        <v>298</v>
      </c>
      <c r="G46" s="19" t="s">
        <v>299</v>
      </c>
      <c r="H46" s="19" t="s">
        <v>300</v>
      </c>
      <c r="I46" s="15">
        <v>1</v>
      </c>
      <c r="J46" s="15" t="s">
        <v>640</v>
      </c>
      <c r="K46" s="16" t="s">
        <v>621</v>
      </c>
      <c r="L46" s="17"/>
      <c r="M46" s="18"/>
    </row>
    <row r="47" spans="1:14" ht="180">
      <c r="A47" s="19" t="s">
        <v>301</v>
      </c>
      <c r="B47" s="19" t="s">
        <v>302</v>
      </c>
      <c r="C47" s="19" t="s">
        <v>303</v>
      </c>
      <c r="D47" s="19" t="s">
        <v>304</v>
      </c>
      <c r="E47" s="19" t="s">
        <v>305</v>
      </c>
      <c r="F47" s="19" t="s">
        <v>306</v>
      </c>
      <c r="G47" s="19" t="s">
        <v>292</v>
      </c>
      <c r="H47" s="19" t="s">
        <v>307</v>
      </c>
      <c r="I47" s="15">
        <v>1</v>
      </c>
      <c r="J47" s="15" t="s">
        <v>641</v>
      </c>
      <c r="K47" s="16" t="s">
        <v>621</v>
      </c>
      <c r="L47" s="105"/>
      <c r="M47" s="18"/>
    </row>
    <row r="48" spans="1:14" ht="90">
      <c r="A48" s="19" t="s">
        <v>308</v>
      </c>
      <c r="B48" s="19" t="s">
        <v>309</v>
      </c>
      <c r="C48" s="19" t="s">
        <v>310</v>
      </c>
      <c r="D48" s="19" t="s">
        <v>311</v>
      </c>
      <c r="E48" s="19" t="s">
        <v>312</v>
      </c>
      <c r="F48" s="19" t="s">
        <v>131</v>
      </c>
      <c r="G48" s="19" t="s">
        <v>313</v>
      </c>
      <c r="H48" s="19" t="s">
        <v>314</v>
      </c>
      <c r="I48" s="15">
        <v>1</v>
      </c>
      <c r="J48" s="15" t="s">
        <v>642</v>
      </c>
      <c r="K48" s="16" t="s">
        <v>621</v>
      </c>
      <c r="L48" s="17"/>
      <c r="M48" s="18"/>
    </row>
    <row r="49" spans="1:13" ht="120">
      <c r="A49" s="19" t="s">
        <v>315</v>
      </c>
      <c r="B49" s="19" t="s">
        <v>316</v>
      </c>
      <c r="C49" s="19" t="s">
        <v>317</v>
      </c>
      <c r="D49" s="19" t="s">
        <v>318</v>
      </c>
      <c r="E49" s="19" t="s">
        <v>319</v>
      </c>
      <c r="F49" s="19" t="s">
        <v>50</v>
      </c>
      <c r="G49" s="19" t="s">
        <v>320</v>
      </c>
      <c r="H49" s="19" t="s">
        <v>321</v>
      </c>
      <c r="I49" s="15">
        <v>1</v>
      </c>
      <c r="J49" s="15" t="s">
        <v>643</v>
      </c>
      <c r="K49" s="16" t="s">
        <v>621</v>
      </c>
      <c r="L49" s="17"/>
      <c r="M49" s="18"/>
    </row>
    <row r="50" spans="1:13" ht="90">
      <c r="A50" s="19" t="s">
        <v>322</v>
      </c>
      <c r="B50" s="19" t="s">
        <v>323</v>
      </c>
      <c r="C50" s="19" t="s">
        <v>324</v>
      </c>
      <c r="D50" s="19" t="s">
        <v>325</v>
      </c>
      <c r="E50" s="19" t="s">
        <v>326</v>
      </c>
      <c r="F50" s="19" t="s">
        <v>327</v>
      </c>
      <c r="G50" s="19" t="s">
        <v>328</v>
      </c>
      <c r="H50" s="19" t="s">
        <v>329</v>
      </c>
      <c r="I50" s="15">
        <v>3</v>
      </c>
      <c r="J50" s="15" t="s">
        <v>644</v>
      </c>
      <c r="K50" s="16" t="s">
        <v>621</v>
      </c>
      <c r="L50" s="17"/>
      <c r="M50" s="18"/>
    </row>
    <row r="51" spans="1:13" ht="75">
      <c r="A51" s="19" t="s">
        <v>330</v>
      </c>
      <c r="B51" s="19" t="s">
        <v>331</v>
      </c>
      <c r="C51" s="19" t="s">
        <v>332</v>
      </c>
      <c r="D51" s="19" t="s">
        <v>333</v>
      </c>
      <c r="E51" s="19" t="s">
        <v>334</v>
      </c>
      <c r="F51" s="19" t="s">
        <v>335</v>
      </c>
      <c r="G51" s="19" t="s">
        <v>328</v>
      </c>
      <c r="H51" s="19" t="s">
        <v>336</v>
      </c>
      <c r="I51" s="15">
        <v>3</v>
      </c>
      <c r="J51" s="15" t="s">
        <v>644</v>
      </c>
      <c r="K51" s="16" t="s">
        <v>621</v>
      </c>
      <c r="L51" s="17"/>
      <c r="M51" s="18"/>
    </row>
    <row r="52" spans="1:13" ht="75">
      <c r="A52" s="19" t="s">
        <v>337</v>
      </c>
      <c r="B52" s="19" t="s">
        <v>338</v>
      </c>
      <c r="C52" s="19" t="s">
        <v>339</v>
      </c>
      <c r="D52" s="19" t="s">
        <v>340</v>
      </c>
      <c r="E52" s="19" t="s">
        <v>341</v>
      </c>
      <c r="F52" s="19" t="s">
        <v>335</v>
      </c>
      <c r="G52" s="19" t="s">
        <v>328</v>
      </c>
      <c r="H52" s="19" t="s">
        <v>342</v>
      </c>
      <c r="I52" s="15">
        <v>3</v>
      </c>
      <c r="J52" s="15" t="s">
        <v>644</v>
      </c>
      <c r="K52" s="16" t="s">
        <v>621</v>
      </c>
      <c r="L52" s="17"/>
      <c r="M52" s="18"/>
    </row>
    <row r="53" spans="1:13" ht="75">
      <c r="A53" s="19" t="s">
        <v>343</v>
      </c>
      <c r="B53" s="19" t="s">
        <v>344</v>
      </c>
      <c r="C53" s="19" t="s">
        <v>345</v>
      </c>
      <c r="D53" s="19" t="s">
        <v>340</v>
      </c>
      <c r="E53" s="19" t="s">
        <v>346</v>
      </c>
      <c r="F53" s="19" t="s">
        <v>335</v>
      </c>
      <c r="G53" s="19" t="s">
        <v>328</v>
      </c>
      <c r="H53" s="19" t="s">
        <v>347</v>
      </c>
      <c r="I53" s="15">
        <v>3</v>
      </c>
      <c r="J53" s="15" t="s">
        <v>644</v>
      </c>
      <c r="K53" s="16" t="s">
        <v>621</v>
      </c>
      <c r="L53" s="17"/>
      <c r="M53" s="18"/>
    </row>
    <row r="54" spans="1:13" ht="120">
      <c r="A54" s="19" t="s">
        <v>348</v>
      </c>
      <c r="B54" s="19" t="s">
        <v>349</v>
      </c>
      <c r="C54" s="19" t="s">
        <v>350</v>
      </c>
      <c r="D54" s="19" t="s">
        <v>351</v>
      </c>
      <c r="E54" s="19" t="s">
        <v>352</v>
      </c>
      <c r="F54" s="19" t="s">
        <v>353</v>
      </c>
      <c r="G54" s="19" t="s">
        <v>354</v>
      </c>
      <c r="H54" s="19" t="s">
        <v>355</v>
      </c>
      <c r="I54" s="15">
        <v>3</v>
      </c>
      <c r="J54" s="15" t="s">
        <v>645</v>
      </c>
      <c r="K54" s="16" t="s">
        <v>621</v>
      </c>
      <c r="L54" s="17"/>
      <c r="M54" s="18"/>
    </row>
    <row r="55" spans="1:13" ht="75">
      <c r="A55" s="19" t="s">
        <v>356</v>
      </c>
      <c r="B55" s="19" t="s">
        <v>357</v>
      </c>
      <c r="C55" s="19" t="s">
        <v>358</v>
      </c>
      <c r="D55" s="19" t="s">
        <v>359</v>
      </c>
      <c r="E55" s="19" t="s">
        <v>360</v>
      </c>
      <c r="F55" s="19" t="s">
        <v>361</v>
      </c>
      <c r="G55" s="19" t="s">
        <v>362</v>
      </c>
      <c r="H55" s="19" t="s">
        <v>363</v>
      </c>
      <c r="I55" s="15">
        <v>3</v>
      </c>
      <c r="J55" s="15" t="s">
        <v>646</v>
      </c>
      <c r="K55" s="16" t="s">
        <v>621</v>
      </c>
      <c r="L55" s="17"/>
      <c r="M55" s="18"/>
    </row>
    <row r="56" spans="1:13" ht="90">
      <c r="A56" s="19" t="s">
        <v>364</v>
      </c>
      <c r="B56" s="19" t="s">
        <v>365</v>
      </c>
      <c r="C56" s="19" t="s">
        <v>366</v>
      </c>
      <c r="D56" s="19" t="s">
        <v>367</v>
      </c>
      <c r="E56" s="19" t="s">
        <v>368</v>
      </c>
      <c r="F56" s="19" t="s">
        <v>369</v>
      </c>
      <c r="G56" s="19" t="s">
        <v>370</v>
      </c>
      <c r="H56" s="19" t="s">
        <v>371</v>
      </c>
      <c r="I56" s="15">
        <v>3</v>
      </c>
      <c r="J56" s="15" t="s">
        <v>647</v>
      </c>
      <c r="K56" s="16" t="s">
        <v>621</v>
      </c>
      <c r="L56" s="17"/>
      <c r="M56" s="18"/>
    </row>
    <row r="57" spans="1:13" ht="90">
      <c r="A57" s="19" t="s">
        <v>372</v>
      </c>
      <c r="B57" s="20" t="s">
        <v>373</v>
      </c>
      <c r="C57" s="20" t="s">
        <v>374</v>
      </c>
      <c r="D57" s="20" t="s">
        <v>375</v>
      </c>
      <c r="E57" s="20" t="s">
        <v>240</v>
      </c>
      <c r="F57" s="20" t="s">
        <v>376</v>
      </c>
      <c r="G57" s="19" t="s">
        <v>377</v>
      </c>
      <c r="H57" s="20" t="s">
        <v>378</v>
      </c>
      <c r="I57" s="15">
        <v>1</v>
      </c>
      <c r="J57" s="15" t="s">
        <v>262</v>
      </c>
      <c r="K57" s="16" t="s">
        <v>621</v>
      </c>
      <c r="L57" s="17"/>
      <c r="M57" s="18"/>
    </row>
    <row r="58" spans="1:13" ht="75">
      <c r="A58" s="19" t="s">
        <v>379</v>
      </c>
      <c r="B58" s="19" t="s">
        <v>380</v>
      </c>
      <c r="C58" s="19" t="s">
        <v>381</v>
      </c>
      <c r="D58" s="19" t="s">
        <v>382</v>
      </c>
      <c r="E58" s="19" t="s">
        <v>326</v>
      </c>
      <c r="F58" s="19" t="s">
        <v>383</v>
      </c>
      <c r="G58" s="19" t="s">
        <v>384</v>
      </c>
      <c r="H58" s="15" t="s">
        <v>385</v>
      </c>
      <c r="I58" s="15">
        <v>1</v>
      </c>
      <c r="J58" s="15" t="s">
        <v>648</v>
      </c>
      <c r="K58" s="16" t="s">
        <v>621</v>
      </c>
      <c r="L58" s="17"/>
      <c r="M58" s="18"/>
    </row>
    <row r="59" spans="1:13" ht="75">
      <c r="A59" s="19" t="s">
        <v>386</v>
      </c>
      <c r="B59" s="19" t="s">
        <v>387</v>
      </c>
      <c r="C59" s="19" t="s">
        <v>388</v>
      </c>
      <c r="D59" s="19" t="s">
        <v>389</v>
      </c>
      <c r="E59" s="19" t="s">
        <v>326</v>
      </c>
      <c r="F59" s="19" t="s">
        <v>390</v>
      </c>
      <c r="G59" s="19" t="s">
        <v>384</v>
      </c>
      <c r="H59" s="15" t="s">
        <v>385</v>
      </c>
      <c r="I59" s="15">
        <v>1</v>
      </c>
      <c r="J59" s="15" t="s">
        <v>648</v>
      </c>
      <c r="K59" s="16" t="s">
        <v>621</v>
      </c>
      <c r="L59" s="17"/>
      <c r="M59" s="18"/>
    </row>
    <row r="60" spans="1:13" ht="75">
      <c r="A60" s="19" t="s">
        <v>391</v>
      </c>
      <c r="B60" s="19" t="s">
        <v>392</v>
      </c>
      <c r="C60" s="19" t="s">
        <v>393</v>
      </c>
      <c r="D60" s="19" t="s">
        <v>394</v>
      </c>
      <c r="E60" s="19" t="s">
        <v>326</v>
      </c>
      <c r="F60" s="19" t="s">
        <v>390</v>
      </c>
      <c r="G60" s="19" t="s">
        <v>384</v>
      </c>
      <c r="H60" s="15" t="s">
        <v>385</v>
      </c>
      <c r="I60" s="15">
        <v>1</v>
      </c>
      <c r="J60" s="15" t="s">
        <v>648</v>
      </c>
      <c r="K60" s="16" t="s">
        <v>621</v>
      </c>
      <c r="L60" s="17"/>
      <c r="M60" s="18"/>
    </row>
    <row r="61" spans="1:13" ht="75">
      <c r="A61" s="21" t="s">
        <v>395</v>
      </c>
      <c r="B61" s="21" t="s">
        <v>396</v>
      </c>
      <c r="C61" s="21" t="s">
        <v>397</v>
      </c>
      <c r="D61" s="21" t="s">
        <v>398</v>
      </c>
      <c r="E61" s="21" t="s">
        <v>399</v>
      </c>
      <c r="F61" s="21" t="s">
        <v>247</v>
      </c>
      <c r="G61" s="14" t="s">
        <v>400</v>
      </c>
      <c r="H61" s="22" t="s">
        <v>401</v>
      </c>
      <c r="I61" s="22">
        <v>4</v>
      </c>
      <c r="J61" s="22" t="s">
        <v>649</v>
      </c>
      <c r="K61" s="16" t="s">
        <v>621</v>
      </c>
      <c r="L61" s="17"/>
      <c r="M61" s="18"/>
    </row>
    <row r="62" spans="1:13" ht="75">
      <c r="A62" s="21" t="s">
        <v>402</v>
      </c>
      <c r="B62" s="21" t="s">
        <v>403</v>
      </c>
      <c r="C62" s="21" t="s">
        <v>404</v>
      </c>
      <c r="D62" s="21" t="s">
        <v>405</v>
      </c>
      <c r="E62" s="21" t="s">
        <v>406</v>
      </c>
      <c r="F62" s="21" t="s">
        <v>50</v>
      </c>
      <c r="G62" s="14" t="s">
        <v>407</v>
      </c>
      <c r="H62" s="22" t="s">
        <v>408</v>
      </c>
      <c r="I62" s="22">
        <v>2</v>
      </c>
      <c r="J62" s="22" t="s">
        <v>53</v>
      </c>
      <c r="K62" s="16" t="s">
        <v>621</v>
      </c>
      <c r="L62" s="17"/>
      <c r="M62" s="25"/>
    </row>
    <row r="63" spans="1:13" ht="180">
      <c r="A63" s="21" t="s">
        <v>409</v>
      </c>
      <c r="B63" s="21" t="s">
        <v>410</v>
      </c>
      <c r="C63" s="21" t="s">
        <v>411</v>
      </c>
      <c r="D63" s="21" t="s">
        <v>412</v>
      </c>
      <c r="E63" s="21" t="s">
        <v>413</v>
      </c>
      <c r="F63" s="21" t="s">
        <v>414</v>
      </c>
      <c r="G63" s="14" t="s">
        <v>415</v>
      </c>
      <c r="H63" s="22" t="s">
        <v>416</v>
      </c>
      <c r="I63" s="22">
        <v>3</v>
      </c>
      <c r="J63" s="22" t="s">
        <v>650</v>
      </c>
      <c r="K63" s="16" t="s">
        <v>621</v>
      </c>
      <c r="L63" s="17"/>
      <c r="M63" s="18"/>
    </row>
    <row r="64" spans="1:13" ht="90">
      <c r="A64" s="21" t="s">
        <v>417</v>
      </c>
      <c r="B64" s="21" t="s">
        <v>418</v>
      </c>
      <c r="C64" s="21" t="s">
        <v>419</v>
      </c>
      <c r="D64" s="21" t="s">
        <v>420</v>
      </c>
      <c r="E64" s="21" t="s">
        <v>421</v>
      </c>
      <c r="F64" s="21" t="s">
        <v>422</v>
      </c>
      <c r="G64" s="14" t="s">
        <v>423</v>
      </c>
      <c r="H64" s="22"/>
      <c r="I64" s="22">
        <v>2</v>
      </c>
      <c r="J64" s="22" t="s">
        <v>651</v>
      </c>
      <c r="K64" s="16" t="s">
        <v>621</v>
      </c>
      <c r="L64" s="17"/>
      <c r="M64" s="18"/>
    </row>
    <row r="65" spans="1:13" ht="120">
      <c r="A65" s="20" t="s">
        <v>424</v>
      </c>
      <c r="B65" s="20" t="s">
        <v>425</v>
      </c>
      <c r="C65" s="20" t="s">
        <v>426</v>
      </c>
      <c r="D65" s="20" t="s">
        <v>427</v>
      </c>
      <c r="E65" s="20" t="s">
        <v>428</v>
      </c>
      <c r="F65" s="20" t="s">
        <v>168</v>
      </c>
      <c r="G65" s="19" t="s">
        <v>429</v>
      </c>
      <c r="H65" s="15"/>
      <c r="I65" s="15">
        <v>3</v>
      </c>
      <c r="J65" s="15" t="s">
        <v>652</v>
      </c>
      <c r="K65" s="16" t="s">
        <v>621</v>
      </c>
      <c r="L65" s="17"/>
      <c r="M65" s="18"/>
    </row>
    <row r="66" spans="1:13" ht="90" customHeight="1">
      <c r="A66" s="21" t="s">
        <v>430</v>
      </c>
      <c r="B66" s="21" t="s">
        <v>431</v>
      </c>
      <c r="C66" s="21" t="s">
        <v>432</v>
      </c>
      <c r="D66" s="21" t="s">
        <v>433</v>
      </c>
      <c r="E66" s="21" t="s">
        <v>434</v>
      </c>
      <c r="F66" s="21" t="s">
        <v>435</v>
      </c>
      <c r="G66" s="14" t="s">
        <v>436</v>
      </c>
      <c r="H66" s="22"/>
      <c r="I66" s="22">
        <v>1</v>
      </c>
      <c r="J66" s="22" t="s">
        <v>653</v>
      </c>
      <c r="K66" s="16" t="s">
        <v>621</v>
      </c>
      <c r="L66" s="17"/>
      <c r="M66" s="71"/>
    </row>
    <row r="67" spans="1:13" ht="90">
      <c r="A67" s="14" t="s">
        <v>437</v>
      </c>
      <c r="B67" s="19" t="s">
        <v>438</v>
      </c>
      <c r="C67" s="19" t="s">
        <v>439</v>
      </c>
      <c r="D67" s="19" t="s">
        <v>440</v>
      </c>
      <c r="E67" s="19" t="s">
        <v>441</v>
      </c>
      <c r="F67" s="19" t="s">
        <v>442</v>
      </c>
      <c r="G67" s="19"/>
      <c r="H67" s="19" t="s">
        <v>443</v>
      </c>
      <c r="I67" s="15">
        <v>4</v>
      </c>
      <c r="J67" s="15" t="s">
        <v>654</v>
      </c>
      <c r="K67" s="16" t="s">
        <v>621</v>
      </c>
      <c r="L67" s="17"/>
      <c r="M67" s="18"/>
    </row>
    <row r="68" spans="1:13" ht="90">
      <c r="A68" s="19" t="s">
        <v>444</v>
      </c>
      <c r="B68" s="19" t="s">
        <v>445</v>
      </c>
      <c r="C68" s="19" t="s">
        <v>446</v>
      </c>
      <c r="D68" s="19" t="s">
        <v>447</v>
      </c>
      <c r="E68" s="19" t="s">
        <v>441</v>
      </c>
      <c r="F68" s="19" t="s">
        <v>442</v>
      </c>
      <c r="G68" s="19"/>
      <c r="H68" s="19" t="s">
        <v>443</v>
      </c>
      <c r="I68" s="15">
        <v>4</v>
      </c>
      <c r="J68" s="15" t="s">
        <v>655</v>
      </c>
      <c r="K68" s="16" t="s">
        <v>621</v>
      </c>
      <c r="L68" s="17"/>
      <c r="M68" s="18"/>
    </row>
    <row r="69" spans="1:13" ht="45">
      <c r="A69" s="14" t="s">
        <v>448</v>
      </c>
      <c r="B69" s="14" t="s">
        <v>449</v>
      </c>
      <c r="C69" s="14" t="s">
        <v>450</v>
      </c>
      <c r="D69" s="14" t="s">
        <v>451</v>
      </c>
      <c r="E69" s="14" t="s">
        <v>452</v>
      </c>
      <c r="F69" s="14" t="s">
        <v>203</v>
      </c>
      <c r="G69" s="26"/>
      <c r="H69" s="19" t="s">
        <v>443</v>
      </c>
      <c r="I69" s="22">
        <v>4</v>
      </c>
      <c r="J69" s="22" t="s">
        <v>655</v>
      </c>
      <c r="K69" s="16" t="s">
        <v>621</v>
      </c>
      <c r="L69" s="17"/>
      <c r="M69" s="18"/>
    </row>
    <row r="70" spans="1:13" ht="165">
      <c r="A70" s="14" t="s">
        <v>453</v>
      </c>
      <c r="B70" s="14" t="s">
        <v>454</v>
      </c>
      <c r="C70" s="14" t="s">
        <v>455</v>
      </c>
      <c r="D70" s="14" t="s">
        <v>456</v>
      </c>
      <c r="E70" s="14" t="s">
        <v>457</v>
      </c>
      <c r="F70" s="14" t="s">
        <v>458</v>
      </c>
      <c r="G70" s="21" t="s">
        <v>459</v>
      </c>
      <c r="H70" s="14" t="s">
        <v>460</v>
      </c>
      <c r="I70" s="22">
        <v>3</v>
      </c>
      <c r="J70" s="22" t="s">
        <v>656</v>
      </c>
      <c r="K70" s="16" t="s">
        <v>621</v>
      </c>
      <c r="L70" s="17"/>
      <c r="M70" s="18"/>
    </row>
    <row r="71" spans="1:13" ht="102" customHeight="1">
      <c r="A71" s="14" t="s">
        <v>461</v>
      </c>
      <c r="B71" s="14" t="s">
        <v>462</v>
      </c>
      <c r="C71" s="14" t="s">
        <v>455</v>
      </c>
      <c r="D71" s="14" t="s">
        <v>463</v>
      </c>
      <c r="E71" s="14" t="s">
        <v>457</v>
      </c>
      <c r="F71" s="14" t="s">
        <v>458</v>
      </c>
      <c r="G71" s="21" t="s">
        <v>464</v>
      </c>
      <c r="H71" s="14" t="s">
        <v>460</v>
      </c>
      <c r="I71" s="22">
        <v>3</v>
      </c>
      <c r="J71" s="22" t="s">
        <v>656</v>
      </c>
      <c r="K71" s="16" t="s">
        <v>621</v>
      </c>
      <c r="L71" s="17"/>
      <c r="M71" s="17"/>
    </row>
    <row r="72" spans="1:13" ht="180">
      <c r="A72" s="14" t="s">
        <v>465</v>
      </c>
      <c r="B72" s="14" t="s">
        <v>466</v>
      </c>
      <c r="C72" s="14" t="s">
        <v>455</v>
      </c>
      <c r="D72" s="14" t="s">
        <v>467</v>
      </c>
      <c r="E72" s="14" t="s">
        <v>457</v>
      </c>
      <c r="F72" s="14" t="s">
        <v>458</v>
      </c>
      <c r="G72" s="21" t="s">
        <v>464</v>
      </c>
      <c r="H72" s="14" t="s">
        <v>460</v>
      </c>
      <c r="I72" s="22">
        <v>3</v>
      </c>
      <c r="J72" s="22" t="s">
        <v>656</v>
      </c>
      <c r="K72" s="16" t="s">
        <v>621</v>
      </c>
      <c r="L72" s="17"/>
      <c r="M72" s="17"/>
    </row>
    <row r="73" spans="1:13" ht="321.75" customHeight="1">
      <c r="A73" s="14" t="s">
        <v>468</v>
      </c>
      <c r="B73" s="14" t="s">
        <v>469</v>
      </c>
      <c r="C73" s="14" t="s">
        <v>470</v>
      </c>
      <c r="D73" s="14" t="s">
        <v>471</v>
      </c>
      <c r="E73" s="14" t="s">
        <v>472</v>
      </c>
      <c r="F73" s="27" t="s">
        <v>473</v>
      </c>
      <c r="G73" s="14" t="s">
        <v>474</v>
      </c>
      <c r="H73" s="21"/>
      <c r="I73" s="22">
        <v>3</v>
      </c>
      <c r="J73" s="22" t="s">
        <v>53</v>
      </c>
      <c r="K73" s="16" t="s">
        <v>621</v>
      </c>
      <c r="L73" s="17"/>
      <c r="M73" s="17"/>
    </row>
    <row r="74" spans="1:13" ht="96.75" customHeight="1">
      <c r="A74" s="14" t="s">
        <v>475</v>
      </c>
      <c r="B74" s="21" t="s">
        <v>476</v>
      </c>
      <c r="C74" s="21" t="s">
        <v>477</v>
      </c>
      <c r="D74" s="21" t="s">
        <v>478</v>
      </c>
      <c r="E74" s="21" t="s">
        <v>479</v>
      </c>
      <c r="F74" s="21" t="s">
        <v>480</v>
      </c>
      <c r="G74" s="14"/>
      <c r="H74" s="21" t="s">
        <v>53</v>
      </c>
      <c r="I74" s="22">
        <v>3</v>
      </c>
      <c r="J74" s="22" t="s">
        <v>53</v>
      </c>
      <c r="K74" s="16" t="s">
        <v>621</v>
      </c>
      <c r="L74" s="17"/>
      <c r="M74" s="17"/>
    </row>
    <row r="75" spans="1:13" ht="105.75" customHeight="1">
      <c r="A75" s="14" t="s">
        <v>481</v>
      </c>
      <c r="B75" s="21" t="s">
        <v>482</v>
      </c>
      <c r="C75" s="21" t="s">
        <v>477</v>
      </c>
      <c r="D75" s="21" t="s">
        <v>478</v>
      </c>
      <c r="E75" s="21" t="s">
        <v>483</v>
      </c>
      <c r="F75" s="21" t="s">
        <v>480</v>
      </c>
      <c r="G75" s="14"/>
      <c r="H75" s="21"/>
      <c r="I75" s="22">
        <v>3</v>
      </c>
      <c r="J75" s="22" t="s">
        <v>53</v>
      </c>
      <c r="K75" s="16" t="s">
        <v>621</v>
      </c>
      <c r="L75" s="17"/>
      <c r="M75" s="17"/>
    </row>
    <row r="76" spans="1:13" ht="150" customHeight="1">
      <c r="A76" s="14" t="s">
        <v>484</v>
      </c>
      <c r="B76" s="21" t="s">
        <v>485</v>
      </c>
      <c r="C76" s="21" t="s">
        <v>477</v>
      </c>
      <c r="D76" s="21" t="s">
        <v>478</v>
      </c>
      <c r="E76" s="21" t="s">
        <v>479</v>
      </c>
      <c r="F76" s="21" t="s">
        <v>480</v>
      </c>
      <c r="G76" s="14"/>
      <c r="H76" s="21" t="s">
        <v>53</v>
      </c>
      <c r="I76" s="22">
        <v>3</v>
      </c>
      <c r="J76" s="22" t="s">
        <v>53</v>
      </c>
      <c r="K76" s="16" t="s">
        <v>621</v>
      </c>
      <c r="L76" s="17"/>
      <c r="M76" s="17"/>
    </row>
    <row r="77" spans="1:13" ht="120" customHeight="1">
      <c r="A77" s="14" t="s">
        <v>486</v>
      </c>
      <c r="B77" s="21" t="s">
        <v>487</v>
      </c>
      <c r="C77" s="21" t="s">
        <v>477</v>
      </c>
      <c r="D77" s="21" t="s">
        <v>478</v>
      </c>
      <c r="E77" s="21" t="s">
        <v>479</v>
      </c>
      <c r="F77" s="21" t="s">
        <v>480</v>
      </c>
      <c r="G77" s="14"/>
      <c r="H77" s="21" t="s">
        <v>53</v>
      </c>
      <c r="I77" s="22">
        <v>3</v>
      </c>
      <c r="J77" s="22" t="s">
        <v>53</v>
      </c>
      <c r="K77" s="16" t="s">
        <v>621</v>
      </c>
      <c r="L77" s="17"/>
      <c r="M77" s="17"/>
    </row>
    <row r="78" spans="1:13" ht="120" customHeight="1">
      <c r="A78" s="14" t="s">
        <v>488</v>
      </c>
      <c r="B78" s="21" t="s">
        <v>489</v>
      </c>
      <c r="C78" s="21" t="s">
        <v>477</v>
      </c>
      <c r="D78" s="21" t="s">
        <v>478</v>
      </c>
      <c r="E78" s="21" t="s">
        <v>479</v>
      </c>
      <c r="F78" s="21" t="s">
        <v>480</v>
      </c>
      <c r="G78" s="14"/>
      <c r="H78" s="21" t="s">
        <v>53</v>
      </c>
      <c r="I78" s="22">
        <v>3</v>
      </c>
      <c r="J78" s="22" t="s">
        <v>53</v>
      </c>
      <c r="K78" s="16" t="s">
        <v>621</v>
      </c>
      <c r="L78" s="17"/>
      <c r="M78" s="17"/>
    </row>
    <row r="79" spans="1:13" ht="105" customHeight="1">
      <c r="A79" s="14" t="s">
        <v>490</v>
      </c>
      <c r="B79" s="21" t="s">
        <v>491</v>
      </c>
      <c r="C79" s="21" t="s">
        <v>477</v>
      </c>
      <c r="D79" s="21" t="s">
        <v>478</v>
      </c>
      <c r="E79" s="21" t="s">
        <v>479</v>
      </c>
      <c r="F79" s="21" t="s">
        <v>480</v>
      </c>
      <c r="G79" s="14"/>
      <c r="H79" s="21" t="s">
        <v>53</v>
      </c>
      <c r="I79" s="22">
        <v>3</v>
      </c>
      <c r="J79" s="22" t="s">
        <v>53</v>
      </c>
      <c r="K79" s="16" t="s">
        <v>621</v>
      </c>
      <c r="L79" s="17"/>
      <c r="M79" s="17"/>
    </row>
    <row r="80" spans="1:13" ht="120">
      <c r="A80" s="14" t="s">
        <v>492</v>
      </c>
      <c r="B80" s="21" t="s">
        <v>493</v>
      </c>
      <c r="C80" s="21" t="s">
        <v>477</v>
      </c>
      <c r="D80" s="21" t="s">
        <v>478</v>
      </c>
      <c r="E80" s="21" t="s">
        <v>479</v>
      </c>
      <c r="F80" s="21" t="s">
        <v>480</v>
      </c>
      <c r="G80" s="14"/>
      <c r="H80" s="21" t="s">
        <v>53</v>
      </c>
      <c r="I80" s="22">
        <v>3</v>
      </c>
      <c r="J80" s="22" t="s">
        <v>53</v>
      </c>
      <c r="K80" s="16" t="s">
        <v>621</v>
      </c>
      <c r="L80" s="17"/>
      <c r="M80" s="17"/>
    </row>
    <row r="81" spans="1:13" ht="120">
      <c r="A81" s="14" t="s">
        <v>494</v>
      </c>
      <c r="B81" s="21" t="s">
        <v>495</v>
      </c>
      <c r="C81" s="21" t="s">
        <v>496</v>
      </c>
      <c r="D81" s="21" t="s">
        <v>478</v>
      </c>
      <c r="E81" s="21" t="s">
        <v>479</v>
      </c>
      <c r="F81" s="21" t="s">
        <v>480</v>
      </c>
      <c r="G81" s="14"/>
      <c r="H81" s="21" t="s">
        <v>53</v>
      </c>
      <c r="I81" s="22">
        <v>3</v>
      </c>
      <c r="J81" s="22" t="s">
        <v>53</v>
      </c>
      <c r="K81" s="16" t="s">
        <v>621</v>
      </c>
      <c r="L81" s="17"/>
      <c r="M81" s="17"/>
    </row>
    <row r="82" spans="1:13" ht="135">
      <c r="A82" s="14" t="s">
        <v>497</v>
      </c>
      <c r="B82" s="21" t="s">
        <v>498</v>
      </c>
      <c r="C82" s="21" t="s">
        <v>477</v>
      </c>
      <c r="D82" s="21" t="s">
        <v>478</v>
      </c>
      <c r="E82" s="21" t="s">
        <v>479</v>
      </c>
      <c r="F82" s="21" t="s">
        <v>480</v>
      </c>
      <c r="G82" s="14"/>
      <c r="H82" s="21" t="s">
        <v>53</v>
      </c>
      <c r="I82" s="22">
        <v>3</v>
      </c>
      <c r="J82" s="22" t="s">
        <v>53</v>
      </c>
      <c r="K82" s="16" t="s">
        <v>621</v>
      </c>
      <c r="L82" s="17"/>
      <c r="M82" s="17"/>
    </row>
    <row r="83" spans="1:13" ht="135">
      <c r="A83" s="14" t="s">
        <v>499</v>
      </c>
      <c r="B83" s="21" t="s">
        <v>498</v>
      </c>
      <c r="C83" s="21" t="s">
        <v>477</v>
      </c>
      <c r="D83" s="21" t="s">
        <v>478</v>
      </c>
      <c r="E83" s="21" t="s">
        <v>479</v>
      </c>
      <c r="F83" s="21" t="s">
        <v>480</v>
      </c>
      <c r="G83" s="14"/>
      <c r="H83" s="21" t="s">
        <v>53</v>
      </c>
      <c r="I83" s="22">
        <v>3</v>
      </c>
      <c r="J83" s="22" t="s">
        <v>53</v>
      </c>
      <c r="K83" s="16" t="s">
        <v>621</v>
      </c>
      <c r="L83" s="17"/>
      <c r="M83" s="17"/>
    </row>
    <row r="84" spans="1:13" ht="135">
      <c r="A84" s="14" t="s">
        <v>500</v>
      </c>
      <c r="B84" s="21" t="s">
        <v>498</v>
      </c>
      <c r="C84" s="21" t="s">
        <v>477</v>
      </c>
      <c r="D84" s="21" t="s">
        <v>478</v>
      </c>
      <c r="E84" s="21" t="s">
        <v>479</v>
      </c>
      <c r="F84" s="21" t="s">
        <v>480</v>
      </c>
      <c r="G84" s="14"/>
      <c r="H84" s="21" t="s">
        <v>53</v>
      </c>
      <c r="I84" s="22">
        <v>3</v>
      </c>
      <c r="J84" s="22" t="s">
        <v>53</v>
      </c>
      <c r="K84" s="16" t="s">
        <v>621</v>
      </c>
      <c r="L84" s="17"/>
      <c r="M84" s="17"/>
    </row>
    <row r="85" spans="1:13" ht="105">
      <c r="A85" s="14" t="s">
        <v>501</v>
      </c>
      <c r="B85" s="21" t="s">
        <v>502</v>
      </c>
      <c r="C85" s="21" t="s">
        <v>503</v>
      </c>
      <c r="D85" s="21" t="s">
        <v>478</v>
      </c>
      <c r="E85" s="21" t="s">
        <v>479</v>
      </c>
      <c r="F85" s="21" t="s">
        <v>480</v>
      </c>
      <c r="G85" s="28"/>
      <c r="H85" s="28"/>
      <c r="I85" s="22">
        <v>3</v>
      </c>
      <c r="J85" s="29" t="s">
        <v>53</v>
      </c>
      <c r="K85" s="16" t="s">
        <v>621</v>
      </c>
      <c r="L85" s="17"/>
      <c r="M85" s="17"/>
    </row>
    <row r="86" spans="1:13" ht="105">
      <c r="A86" s="14" t="s">
        <v>504</v>
      </c>
      <c r="B86" s="21" t="s">
        <v>502</v>
      </c>
      <c r="C86" s="21" t="s">
        <v>503</v>
      </c>
      <c r="D86" s="21" t="s">
        <v>478</v>
      </c>
      <c r="E86" s="21" t="s">
        <v>479</v>
      </c>
      <c r="F86" s="21" t="s">
        <v>480</v>
      </c>
      <c r="G86" s="28"/>
      <c r="H86" s="28"/>
      <c r="I86" s="29">
        <v>3</v>
      </c>
      <c r="J86" s="29" t="s">
        <v>53</v>
      </c>
      <c r="K86" s="16" t="s">
        <v>621</v>
      </c>
      <c r="L86" s="17"/>
      <c r="M86" s="17"/>
    </row>
    <row r="87" spans="1:13" ht="180">
      <c r="A87" s="14" t="s">
        <v>505</v>
      </c>
      <c r="B87" s="14" t="s">
        <v>506</v>
      </c>
      <c r="C87" s="14" t="s">
        <v>507</v>
      </c>
      <c r="D87" s="14" t="s">
        <v>508</v>
      </c>
      <c r="E87" s="14" t="s">
        <v>326</v>
      </c>
      <c r="F87" s="14" t="s">
        <v>509</v>
      </c>
      <c r="G87" s="14"/>
      <c r="H87" s="14"/>
      <c r="I87" s="22">
        <v>4</v>
      </c>
      <c r="J87" s="22" t="s">
        <v>53</v>
      </c>
      <c r="K87" s="16" t="s">
        <v>621</v>
      </c>
      <c r="L87" s="17"/>
      <c r="M87" s="17"/>
    </row>
    <row r="88" spans="1:13" ht="105">
      <c r="A88" s="14" t="s">
        <v>510</v>
      </c>
      <c r="B88" s="14" t="s">
        <v>511</v>
      </c>
      <c r="C88" s="14" t="s">
        <v>512</v>
      </c>
      <c r="D88" s="14" t="s">
        <v>513</v>
      </c>
      <c r="E88" s="14" t="s">
        <v>514</v>
      </c>
      <c r="F88" s="14" t="s">
        <v>509</v>
      </c>
      <c r="G88" s="14" t="s">
        <v>514</v>
      </c>
      <c r="H88" s="14"/>
      <c r="I88" s="22">
        <v>4</v>
      </c>
      <c r="J88" s="22" t="s">
        <v>53</v>
      </c>
      <c r="K88" s="16" t="s">
        <v>621</v>
      </c>
      <c r="L88" s="17"/>
      <c r="M88" s="17"/>
    </row>
    <row r="89" spans="1:13" ht="105">
      <c r="A89" s="14" t="s">
        <v>515</v>
      </c>
      <c r="B89" s="14" t="s">
        <v>511</v>
      </c>
      <c r="C89" s="14" t="s">
        <v>516</v>
      </c>
      <c r="D89" s="14" t="s">
        <v>513</v>
      </c>
      <c r="E89" s="14" t="s">
        <v>517</v>
      </c>
      <c r="F89" s="14" t="s">
        <v>509</v>
      </c>
      <c r="G89" s="14" t="s">
        <v>517</v>
      </c>
      <c r="H89" s="14"/>
      <c r="I89" s="22">
        <v>4</v>
      </c>
      <c r="J89" s="22" t="s">
        <v>53</v>
      </c>
      <c r="K89" s="16" t="s">
        <v>621</v>
      </c>
      <c r="L89" s="17"/>
      <c r="M89" s="17"/>
    </row>
    <row r="90" spans="1:13" ht="120">
      <c r="A90" s="14" t="s">
        <v>518</v>
      </c>
      <c r="B90" s="14" t="s">
        <v>519</v>
      </c>
      <c r="C90" s="14" t="s">
        <v>512</v>
      </c>
      <c r="D90" s="14" t="s">
        <v>513</v>
      </c>
      <c r="E90" s="14" t="s">
        <v>520</v>
      </c>
      <c r="F90" s="14" t="s">
        <v>509</v>
      </c>
      <c r="G90" s="14" t="s">
        <v>520</v>
      </c>
      <c r="H90" s="14"/>
      <c r="I90" s="22">
        <v>4</v>
      </c>
      <c r="J90" s="22" t="s">
        <v>53</v>
      </c>
      <c r="K90" s="16" t="s">
        <v>621</v>
      </c>
      <c r="L90" s="17"/>
      <c r="M90" s="17"/>
    </row>
    <row r="91" spans="1:13" ht="120">
      <c r="A91" s="14" t="s">
        <v>521</v>
      </c>
      <c r="B91" s="14" t="s">
        <v>519</v>
      </c>
      <c r="C91" s="14" t="s">
        <v>516</v>
      </c>
      <c r="D91" s="14" t="s">
        <v>513</v>
      </c>
      <c r="E91" s="14" t="s">
        <v>522</v>
      </c>
      <c r="F91" s="14" t="s">
        <v>509</v>
      </c>
      <c r="G91" s="14" t="s">
        <v>522</v>
      </c>
      <c r="H91" s="14"/>
      <c r="I91" s="22">
        <v>4</v>
      </c>
      <c r="J91" s="22" t="s">
        <v>53</v>
      </c>
      <c r="K91" s="16" t="s">
        <v>621</v>
      </c>
      <c r="L91" s="17"/>
      <c r="M91" s="17"/>
    </row>
    <row r="92" spans="1:13" ht="195">
      <c r="A92" s="14" t="s">
        <v>523</v>
      </c>
      <c r="B92" s="14" t="s">
        <v>524</v>
      </c>
      <c r="C92" s="14" t="s">
        <v>525</v>
      </c>
      <c r="D92" s="14" t="s">
        <v>526</v>
      </c>
      <c r="E92" s="14" t="s">
        <v>527</v>
      </c>
      <c r="F92" s="14" t="s">
        <v>528</v>
      </c>
      <c r="G92" s="14" t="s">
        <v>529</v>
      </c>
      <c r="H92" s="24" t="s">
        <v>53</v>
      </c>
      <c r="I92" s="22">
        <v>2</v>
      </c>
      <c r="J92" s="22" t="s">
        <v>53</v>
      </c>
      <c r="K92" s="16" t="s">
        <v>621</v>
      </c>
      <c r="L92" s="17"/>
      <c r="M92" s="17"/>
    </row>
    <row r="93" spans="1:13" ht="90">
      <c r="A93" s="14" t="s">
        <v>530</v>
      </c>
      <c r="B93" s="14" t="s">
        <v>531</v>
      </c>
      <c r="C93" s="14" t="s">
        <v>326</v>
      </c>
      <c r="D93" s="14" t="s">
        <v>532</v>
      </c>
      <c r="E93" s="14" t="s">
        <v>533</v>
      </c>
      <c r="F93" s="14" t="s">
        <v>534</v>
      </c>
      <c r="G93" s="14" t="s">
        <v>53</v>
      </c>
      <c r="H93" s="14" t="s">
        <v>53</v>
      </c>
      <c r="I93" s="22">
        <v>2</v>
      </c>
      <c r="J93" s="22" t="s">
        <v>53</v>
      </c>
      <c r="K93" s="16" t="s">
        <v>621</v>
      </c>
      <c r="L93" s="17"/>
      <c r="M93" s="17"/>
    </row>
    <row r="94" spans="1:13" ht="90">
      <c r="A94" s="14" t="s">
        <v>535</v>
      </c>
      <c r="B94" s="14" t="s">
        <v>536</v>
      </c>
      <c r="C94" s="14" t="s">
        <v>537</v>
      </c>
      <c r="D94" s="14" t="s">
        <v>538</v>
      </c>
      <c r="E94" s="14" t="s">
        <v>539</v>
      </c>
      <c r="F94" s="14" t="s">
        <v>509</v>
      </c>
      <c r="G94" s="30" t="s">
        <v>540</v>
      </c>
      <c r="H94" s="14" t="s">
        <v>53</v>
      </c>
      <c r="I94" s="22">
        <v>3</v>
      </c>
      <c r="J94" s="22" t="s">
        <v>53</v>
      </c>
      <c r="K94" s="16" t="s">
        <v>621</v>
      </c>
      <c r="L94" s="17"/>
      <c r="M94" s="17"/>
    </row>
    <row r="95" spans="1:13" ht="150">
      <c r="A95" s="14" t="s">
        <v>541</v>
      </c>
      <c r="B95" s="14" t="s">
        <v>542</v>
      </c>
      <c r="C95" s="14" t="s">
        <v>538</v>
      </c>
      <c r="D95" s="14" t="s">
        <v>543</v>
      </c>
      <c r="E95" s="14" t="s">
        <v>544</v>
      </c>
      <c r="F95" s="14" t="s">
        <v>509</v>
      </c>
      <c r="G95" s="14" t="s">
        <v>545</v>
      </c>
      <c r="H95" s="14" t="s">
        <v>53</v>
      </c>
      <c r="I95" s="22">
        <v>3</v>
      </c>
      <c r="J95" s="22" t="s">
        <v>53</v>
      </c>
      <c r="K95" s="16" t="s">
        <v>621</v>
      </c>
      <c r="L95" s="17"/>
      <c r="M95" s="17"/>
    </row>
    <row r="96" spans="1:13" ht="120">
      <c r="A96" s="14" t="s">
        <v>546</v>
      </c>
      <c r="B96" s="14" t="s">
        <v>547</v>
      </c>
      <c r="C96" s="14" t="s">
        <v>538</v>
      </c>
      <c r="D96" s="14" t="s">
        <v>548</v>
      </c>
      <c r="E96" s="14" t="s">
        <v>544</v>
      </c>
      <c r="F96" s="14" t="s">
        <v>509</v>
      </c>
      <c r="G96" s="14" t="s">
        <v>544</v>
      </c>
      <c r="H96" s="14" t="s">
        <v>53</v>
      </c>
      <c r="I96" s="22">
        <v>4</v>
      </c>
      <c r="J96" s="22" t="s">
        <v>53</v>
      </c>
      <c r="K96" s="16" t="s">
        <v>621</v>
      </c>
      <c r="L96" s="17"/>
      <c r="M96" s="17"/>
    </row>
    <row r="97" spans="1:13" ht="115.5" customHeight="1">
      <c r="A97" s="14" t="s">
        <v>549</v>
      </c>
      <c r="B97" s="14" t="s">
        <v>550</v>
      </c>
      <c r="C97" s="14" t="s">
        <v>551</v>
      </c>
      <c r="D97" s="14" t="s">
        <v>552</v>
      </c>
      <c r="E97" s="14" t="s">
        <v>553</v>
      </c>
      <c r="F97" s="14" t="s">
        <v>554</v>
      </c>
      <c r="G97" s="14" t="s">
        <v>553</v>
      </c>
      <c r="H97" s="14"/>
      <c r="I97" s="22">
        <v>3</v>
      </c>
      <c r="J97" s="22" t="s">
        <v>53</v>
      </c>
      <c r="K97" s="16" t="s">
        <v>621</v>
      </c>
      <c r="L97" s="17"/>
      <c r="M97" s="17"/>
    </row>
    <row r="98" spans="1:13" ht="105">
      <c r="A98" s="14" t="s">
        <v>555</v>
      </c>
      <c r="B98" s="14" t="s">
        <v>556</v>
      </c>
      <c r="C98" s="14" t="s">
        <v>557</v>
      </c>
      <c r="D98" s="14" t="s">
        <v>558</v>
      </c>
      <c r="E98" s="14" t="s">
        <v>326</v>
      </c>
      <c r="F98" s="14" t="s">
        <v>554</v>
      </c>
      <c r="G98" s="14" t="s">
        <v>22</v>
      </c>
      <c r="H98" s="14"/>
      <c r="I98" s="22">
        <v>3</v>
      </c>
      <c r="J98" s="22" t="s">
        <v>53</v>
      </c>
      <c r="K98" s="16" t="s">
        <v>621</v>
      </c>
      <c r="L98" s="17"/>
      <c r="M98" s="17"/>
    </row>
    <row r="99" spans="1:13" ht="240">
      <c r="A99" s="14" t="s">
        <v>559</v>
      </c>
      <c r="B99" s="14" t="s">
        <v>560</v>
      </c>
      <c r="C99" s="14" t="s">
        <v>561</v>
      </c>
      <c r="D99" s="14" t="s">
        <v>562</v>
      </c>
      <c r="E99" s="14" t="s">
        <v>563</v>
      </c>
      <c r="F99" s="14" t="s">
        <v>564</v>
      </c>
      <c r="G99" s="14" t="s">
        <v>565</v>
      </c>
      <c r="H99" s="14"/>
      <c r="I99" s="22">
        <v>3</v>
      </c>
      <c r="J99" s="22" t="s">
        <v>53</v>
      </c>
      <c r="K99" s="16" t="s">
        <v>621</v>
      </c>
      <c r="L99" s="17"/>
      <c r="M99" s="17"/>
    </row>
    <row r="100" spans="1:13" ht="75">
      <c r="A100" s="19" t="s">
        <v>566</v>
      </c>
      <c r="B100" s="20" t="s">
        <v>373</v>
      </c>
      <c r="C100" s="20" t="s">
        <v>567</v>
      </c>
      <c r="D100" s="20" t="s">
        <v>568</v>
      </c>
      <c r="E100" s="20" t="s">
        <v>569</v>
      </c>
      <c r="F100" s="20" t="s">
        <v>376</v>
      </c>
      <c r="G100" s="19" t="s">
        <v>570</v>
      </c>
      <c r="H100" s="15"/>
      <c r="I100" s="15">
        <v>1</v>
      </c>
      <c r="J100" s="15" t="s">
        <v>262</v>
      </c>
      <c r="K100" s="16" t="s">
        <v>621</v>
      </c>
      <c r="L100" s="17"/>
      <c r="M100" s="17"/>
    </row>
    <row r="101" spans="1:13" ht="75">
      <c r="A101" s="19" t="s">
        <v>571</v>
      </c>
      <c r="B101" s="20" t="s">
        <v>572</v>
      </c>
      <c r="C101" s="20" t="s">
        <v>573</v>
      </c>
      <c r="D101" s="20" t="s">
        <v>574</v>
      </c>
      <c r="E101" s="20" t="s">
        <v>569</v>
      </c>
      <c r="F101" s="20" t="s">
        <v>376</v>
      </c>
      <c r="G101" s="19" t="s">
        <v>570</v>
      </c>
      <c r="H101" s="15"/>
      <c r="I101" s="15">
        <v>1</v>
      </c>
      <c r="J101" s="15" t="s">
        <v>262</v>
      </c>
      <c r="K101" s="16" t="s">
        <v>621</v>
      </c>
      <c r="L101" s="17"/>
      <c r="M101" s="17"/>
    </row>
    <row r="102" spans="1:13" ht="90">
      <c r="A102" s="19" t="s">
        <v>575</v>
      </c>
      <c r="B102" s="20" t="s">
        <v>576</v>
      </c>
      <c r="C102" s="20" t="s">
        <v>577</v>
      </c>
      <c r="D102" s="20" t="s">
        <v>578</v>
      </c>
      <c r="E102" s="20" t="s">
        <v>569</v>
      </c>
      <c r="F102" s="20" t="s">
        <v>376</v>
      </c>
      <c r="G102" s="19" t="s">
        <v>570</v>
      </c>
      <c r="H102" s="15"/>
      <c r="I102" s="15">
        <v>1</v>
      </c>
      <c r="J102" s="15" t="s">
        <v>262</v>
      </c>
      <c r="K102" s="16" t="s">
        <v>621</v>
      </c>
      <c r="L102" s="17"/>
      <c r="M102" s="17"/>
    </row>
    <row r="103" spans="1:13" ht="135">
      <c r="A103" s="21" t="s">
        <v>579</v>
      </c>
      <c r="B103" s="14" t="s">
        <v>580</v>
      </c>
      <c r="C103" s="14" t="s">
        <v>581</v>
      </c>
      <c r="D103" s="14" t="s">
        <v>181</v>
      </c>
      <c r="E103" s="14" t="s">
        <v>175</v>
      </c>
      <c r="F103" s="19" t="s">
        <v>168</v>
      </c>
      <c r="G103" s="14" t="s">
        <v>582</v>
      </c>
      <c r="H103" s="22"/>
      <c r="I103" s="22">
        <v>3</v>
      </c>
      <c r="J103" s="22" t="s">
        <v>262</v>
      </c>
      <c r="K103" s="16" t="s">
        <v>621</v>
      </c>
      <c r="L103" s="17"/>
      <c r="M103" s="17"/>
    </row>
    <row r="104" spans="1:13" ht="75">
      <c r="A104" s="21" t="s">
        <v>583</v>
      </c>
      <c r="B104" s="21" t="s">
        <v>396</v>
      </c>
      <c r="C104" s="21" t="s">
        <v>397</v>
      </c>
      <c r="D104" s="21" t="s">
        <v>398</v>
      </c>
      <c r="E104" s="21" t="s">
        <v>399</v>
      </c>
      <c r="F104" s="21" t="s">
        <v>247</v>
      </c>
      <c r="G104" s="14" t="s">
        <v>400</v>
      </c>
      <c r="H104" s="22"/>
      <c r="I104" s="22">
        <v>4</v>
      </c>
      <c r="J104" s="22" t="s">
        <v>262</v>
      </c>
      <c r="K104" s="16" t="s">
        <v>621</v>
      </c>
      <c r="L104" s="17"/>
      <c r="M104" s="17"/>
    </row>
    <row r="105" spans="1:13" ht="195">
      <c r="A105" s="21" t="s">
        <v>584</v>
      </c>
      <c r="B105" s="21" t="s">
        <v>410</v>
      </c>
      <c r="C105" s="21" t="s">
        <v>585</v>
      </c>
      <c r="D105" s="21" t="s">
        <v>412</v>
      </c>
      <c r="E105" s="21" t="s">
        <v>413</v>
      </c>
      <c r="F105" s="21" t="s">
        <v>414</v>
      </c>
      <c r="G105" s="14" t="s">
        <v>415</v>
      </c>
      <c r="H105" s="22"/>
      <c r="I105" s="22">
        <v>3</v>
      </c>
      <c r="J105" s="22" t="s">
        <v>262</v>
      </c>
      <c r="K105" s="16" t="s">
        <v>621</v>
      </c>
      <c r="L105" s="17"/>
      <c r="M105" s="17"/>
    </row>
    <row r="106" spans="1:13" ht="30">
      <c r="A106" s="19" t="s">
        <v>586</v>
      </c>
      <c r="B106" s="19" t="s">
        <v>587</v>
      </c>
      <c r="C106" s="19" t="s">
        <v>326</v>
      </c>
      <c r="D106" s="19" t="s">
        <v>588</v>
      </c>
      <c r="E106" s="19" t="s">
        <v>589</v>
      </c>
      <c r="F106" s="19" t="s">
        <v>50</v>
      </c>
      <c r="G106" s="19" t="s">
        <v>590</v>
      </c>
      <c r="H106" s="15"/>
      <c r="I106" s="15">
        <v>1</v>
      </c>
      <c r="J106" s="15" t="s">
        <v>262</v>
      </c>
      <c r="K106" s="16" t="s">
        <v>621</v>
      </c>
      <c r="L106" s="17"/>
      <c r="M106" s="17"/>
    </row>
    <row r="107" spans="1:13" ht="60">
      <c r="A107" s="19" t="s">
        <v>591</v>
      </c>
      <c r="B107" s="19" t="s">
        <v>592</v>
      </c>
      <c r="C107" s="19" t="s">
        <v>593</v>
      </c>
      <c r="D107" s="19" t="s">
        <v>594</v>
      </c>
      <c r="E107" s="19" t="s">
        <v>593</v>
      </c>
      <c r="F107" s="19" t="s">
        <v>595</v>
      </c>
      <c r="G107" s="19" t="s">
        <v>596</v>
      </c>
      <c r="H107" s="15"/>
      <c r="I107" s="15">
        <v>3</v>
      </c>
      <c r="J107" s="15" t="s">
        <v>262</v>
      </c>
      <c r="K107" s="16" t="s">
        <v>621</v>
      </c>
      <c r="L107" s="17"/>
      <c r="M107" s="17"/>
    </row>
    <row r="108" spans="1:13" ht="60">
      <c r="A108" s="19" t="s">
        <v>597</v>
      </c>
      <c r="B108" s="19" t="s">
        <v>598</v>
      </c>
      <c r="C108" s="19" t="s">
        <v>599</v>
      </c>
      <c r="D108" s="19" t="s">
        <v>600</v>
      </c>
      <c r="E108" s="19" t="s">
        <v>601</v>
      </c>
      <c r="F108" s="19" t="s">
        <v>595</v>
      </c>
      <c r="G108" s="19" t="s">
        <v>602</v>
      </c>
      <c r="H108" s="15"/>
      <c r="I108" s="15">
        <v>4</v>
      </c>
      <c r="J108" s="15" t="s">
        <v>262</v>
      </c>
      <c r="K108" s="16" t="s">
        <v>621</v>
      </c>
      <c r="L108" s="17"/>
      <c r="M108" s="17"/>
    </row>
    <row r="109" spans="1:13" ht="75">
      <c r="A109" s="19" t="s">
        <v>603</v>
      </c>
      <c r="B109" s="19" t="s">
        <v>604</v>
      </c>
      <c r="C109" s="19" t="s">
        <v>605</v>
      </c>
      <c r="D109" s="19" t="s">
        <v>606</v>
      </c>
      <c r="E109" s="19" t="s">
        <v>607</v>
      </c>
      <c r="F109" s="19" t="s">
        <v>203</v>
      </c>
      <c r="G109" s="19" t="s">
        <v>608</v>
      </c>
      <c r="H109" s="15"/>
      <c r="I109" s="15">
        <v>3</v>
      </c>
      <c r="J109" s="15" t="s">
        <v>262</v>
      </c>
      <c r="K109" s="16" t="s">
        <v>621</v>
      </c>
      <c r="L109" s="17"/>
      <c r="M109" s="17"/>
    </row>
    <row r="110" spans="1:13" ht="15" customHeight="1">
      <c r="A110" s="19" t="s">
        <v>609</v>
      </c>
      <c r="B110" s="19" t="s">
        <v>610</v>
      </c>
      <c r="C110" s="19" t="s">
        <v>611</v>
      </c>
      <c r="D110" s="14" t="s">
        <v>612</v>
      </c>
      <c r="E110" s="19" t="s">
        <v>613</v>
      </c>
      <c r="F110" s="19" t="s">
        <v>376</v>
      </c>
      <c r="G110" s="19" t="s">
        <v>614</v>
      </c>
      <c r="H110" s="15"/>
      <c r="I110" s="15">
        <v>4</v>
      </c>
      <c r="J110" s="15" t="s">
        <v>262</v>
      </c>
      <c r="K110" s="16" t="s">
        <v>621</v>
      </c>
      <c r="L110" s="17"/>
      <c r="M110" s="17"/>
    </row>
  </sheetData>
  <autoFilter ref="K1:K110"/>
  <sortState ref="A3:L112">
    <sortCondition ref="I3:I112"/>
    <sortCondition ref="A3:A112"/>
  </sortState>
  <mergeCells count="1">
    <mergeCell ref="N32:Q32"/>
  </mergeCells>
  <conditionalFormatting sqref="K3:K107">
    <cfRule type="cellIs" dxfId="62" priority="4" operator="equal">
      <formula>"A"</formula>
    </cfRule>
    <cfRule type="cellIs" dxfId="61" priority="5" operator="equal">
      <formula>"G"</formula>
    </cfRule>
    <cfRule type="cellIs" dxfId="60" priority="6" operator="equal">
      <formula>"R"</formula>
    </cfRule>
  </conditionalFormatting>
  <conditionalFormatting sqref="K108:K110">
    <cfRule type="cellIs" dxfId="59" priority="1" operator="equal">
      <formula>"A"</formula>
    </cfRule>
    <cfRule type="cellIs" dxfId="58" priority="2" operator="equal">
      <formula>"G"</formula>
    </cfRule>
    <cfRule type="cellIs" dxfId="57" priority="3" operator="equal">
      <formula>"R"</formula>
    </cfRule>
  </conditionalFormatting>
  <dataValidations count="2">
    <dataValidation allowBlank="1" showInputMessage="1" showErrorMessage="1" prompt="Comments of anykind including KPI's at risk of failing" sqref="M44"/>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28" workbookViewId="0">
      <selection activeCell="D53" sqref="D53"/>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20</v>
      </c>
      <c r="B1" s="9" t="str">
        <f>'1-Summary'!H1</f>
        <v>OCT 2018</v>
      </c>
      <c r="C1" s="9"/>
    </row>
    <row r="2" spans="1:7" ht="15.75" customHeight="1" thickBot="1">
      <c r="A2" s="91"/>
      <c r="B2" s="79"/>
      <c r="C2" s="79"/>
      <c r="D2" s="150"/>
      <c r="E2" s="150"/>
      <c r="F2" s="150"/>
      <c r="G2" s="150"/>
    </row>
    <row r="3" spans="1:7" ht="15.75" customHeight="1" thickBot="1">
      <c r="A3" s="151" t="s">
        <v>0</v>
      </c>
      <c r="B3" s="152"/>
      <c r="C3" s="152"/>
      <c r="D3" s="152"/>
      <c r="E3" s="152"/>
      <c r="F3" s="154"/>
      <c r="G3" s="82"/>
    </row>
    <row r="4" spans="1:7" ht="15.75" customHeight="1" thickBot="1">
      <c r="A4" s="1"/>
      <c r="B4" s="93"/>
      <c r="C4" s="155" t="s">
        <v>795</v>
      </c>
      <c r="D4" s="156"/>
      <c r="E4" s="156"/>
      <c r="F4" s="158"/>
      <c r="G4" s="82"/>
    </row>
    <row r="5" spans="1:7" ht="15.75" customHeight="1" thickBot="1">
      <c r="A5" s="1" t="s">
        <v>1</v>
      </c>
      <c r="B5" s="93" t="s">
        <v>2</v>
      </c>
      <c r="C5" s="55">
        <v>43374</v>
      </c>
      <c r="D5" s="94">
        <v>43344</v>
      </c>
      <c r="E5" s="94">
        <v>43313</v>
      </c>
      <c r="F5" s="94">
        <v>43282</v>
      </c>
      <c r="G5" s="82"/>
    </row>
    <row r="6" spans="1:7" ht="15.75" thickBot="1">
      <c r="A6" s="2" t="s">
        <v>672</v>
      </c>
      <c r="B6" s="93"/>
      <c r="C6" s="56" t="s">
        <v>796</v>
      </c>
      <c r="D6" s="56" t="s">
        <v>782</v>
      </c>
      <c r="E6" s="56" t="s">
        <v>757</v>
      </c>
      <c r="F6" s="56" t="s">
        <v>726</v>
      </c>
      <c r="G6" s="82"/>
    </row>
    <row r="7" spans="1:7" ht="15.75" thickBot="1">
      <c r="A7" s="3" t="s">
        <v>3</v>
      </c>
      <c r="B7" s="4">
        <v>0.99</v>
      </c>
      <c r="C7" s="58">
        <v>1</v>
      </c>
      <c r="D7" s="58">
        <v>1</v>
      </c>
      <c r="E7" s="58">
        <v>1</v>
      </c>
      <c r="F7" s="57">
        <v>0.99950000000000006</v>
      </c>
      <c r="G7" s="82"/>
    </row>
    <row r="8" spans="1:7" ht="15.75" thickBot="1">
      <c r="A8" s="5" t="s">
        <v>4</v>
      </c>
      <c r="B8" s="58">
        <v>0.99</v>
      </c>
      <c r="C8" s="120">
        <v>1</v>
      </c>
      <c r="D8" s="120">
        <v>1</v>
      </c>
      <c r="E8" s="58">
        <v>1</v>
      </c>
      <c r="F8" s="58">
        <v>1</v>
      </c>
      <c r="G8" s="82"/>
    </row>
    <row r="9" spans="1:7" ht="15.75" thickBot="1">
      <c r="A9" s="5" t="s">
        <v>5</v>
      </c>
      <c r="B9" s="59">
        <v>8300</v>
      </c>
      <c r="C9" s="121">
        <v>6040</v>
      </c>
      <c r="D9" s="121">
        <v>6022</v>
      </c>
      <c r="E9" s="56">
        <v>5968</v>
      </c>
      <c r="F9" s="56">
        <v>5894</v>
      </c>
      <c r="G9" s="82"/>
    </row>
    <row r="10" spans="1:7" ht="15.75" thickBot="1">
      <c r="A10" s="5" t="s">
        <v>727</v>
      </c>
      <c r="B10" s="59">
        <v>4200</v>
      </c>
      <c r="C10" s="121">
        <v>28800</v>
      </c>
      <c r="D10" s="121">
        <v>28222</v>
      </c>
      <c r="E10" s="56">
        <v>28289</v>
      </c>
      <c r="F10" s="56">
        <v>27432</v>
      </c>
      <c r="G10" s="82"/>
    </row>
    <row r="11" spans="1:7" ht="15.75" thickBot="1">
      <c r="A11" s="5" t="s">
        <v>6</v>
      </c>
      <c r="B11" s="58">
        <v>0.95</v>
      </c>
      <c r="C11" s="58">
        <v>1</v>
      </c>
      <c r="D11" s="58">
        <v>1</v>
      </c>
      <c r="E11" s="58">
        <v>1</v>
      </c>
      <c r="F11" s="58">
        <v>1</v>
      </c>
      <c r="G11" s="82"/>
    </row>
    <row r="12" spans="1:7" ht="15.75" thickBot="1">
      <c r="A12" s="5" t="s">
        <v>7</v>
      </c>
      <c r="B12" s="56" t="s">
        <v>8</v>
      </c>
      <c r="C12" s="56">
        <v>0.56000000000000005</v>
      </c>
      <c r="D12" s="56">
        <v>0.55000000000000004</v>
      </c>
      <c r="E12" s="56">
        <v>0.51</v>
      </c>
      <c r="F12" s="56">
        <v>0.51</v>
      </c>
      <c r="G12" s="82"/>
    </row>
    <row r="13" spans="1:7" ht="15.75" thickBot="1">
      <c r="A13" s="5" t="s">
        <v>9</v>
      </c>
      <c r="B13" s="56" t="s">
        <v>8</v>
      </c>
      <c r="C13" s="56">
        <v>958846</v>
      </c>
      <c r="D13" s="56">
        <v>956117</v>
      </c>
      <c r="E13" s="56">
        <v>955310</v>
      </c>
      <c r="F13" s="56">
        <v>907884</v>
      </c>
    </row>
    <row r="14" spans="1:7" ht="15.75" thickBot="1">
      <c r="A14" s="5" t="s">
        <v>10</v>
      </c>
      <c r="B14" s="56" t="s">
        <v>8</v>
      </c>
      <c r="C14" s="57">
        <v>2.8999999999999998E-3</v>
      </c>
      <c r="D14" s="57">
        <v>8.0000000000000004E-4</v>
      </c>
      <c r="E14" s="57">
        <v>5.2200000000000003E-2</v>
      </c>
      <c r="F14" s="57">
        <v>0.32300000000000001</v>
      </c>
    </row>
    <row r="15" spans="1:7" ht="15.75" thickBot="1">
      <c r="A15" s="95"/>
      <c r="B15" s="84"/>
      <c r="C15" s="92"/>
      <c r="D15" s="96"/>
      <c r="E15" s="96"/>
      <c r="F15" s="96"/>
    </row>
    <row r="16" spans="1:7" ht="15.75" customHeight="1" thickBot="1">
      <c r="A16" s="151" t="s">
        <v>11</v>
      </c>
      <c r="B16" s="152"/>
      <c r="C16" s="153"/>
      <c r="D16" s="152"/>
      <c r="E16" s="152"/>
      <c r="F16" s="152"/>
      <c r="G16" s="154"/>
    </row>
    <row r="17" spans="1:7" ht="15.75" customHeight="1" thickBot="1">
      <c r="A17" s="1"/>
      <c r="B17" s="79"/>
      <c r="C17" s="80"/>
      <c r="D17" s="155" t="s">
        <v>713</v>
      </c>
      <c r="E17" s="156"/>
      <c r="F17" s="157"/>
      <c r="G17" s="158"/>
    </row>
    <row r="18" spans="1:7" ht="15.75" customHeight="1" thickBot="1">
      <c r="A18" s="1" t="s">
        <v>1</v>
      </c>
      <c r="B18" s="79" t="s">
        <v>2</v>
      </c>
      <c r="C18" s="69">
        <v>43374</v>
      </c>
      <c r="D18" s="94">
        <v>43344</v>
      </c>
      <c r="E18" s="94">
        <v>43313</v>
      </c>
      <c r="F18" s="94">
        <v>43282</v>
      </c>
      <c r="G18" s="94"/>
    </row>
    <row r="19" spans="1:7" ht="15.75" customHeight="1" thickBot="1">
      <c r="A19" s="2"/>
      <c r="B19" s="79"/>
      <c r="C19" s="70" t="s">
        <v>797</v>
      </c>
      <c r="D19" s="56" t="s">
        <v>783</v>
      </c>
      <c r="E19" s="56" t="s">
        <v>758</v>
      </c>
      <c r="F19" s="56" t="s">
        <v>728</v>
      </c>
      <c r="G19" s="56"/>
    </row>
    <row r="20" spans="1:7" ht="15.75" thickBot="1">
      <c r="A20" s="3" t="s">
        <v>12</v>
      </c>
      <c r="B20" s="4">
        <v>0.99</v>
      </c>
      <c r="C20" s="81">
        <v>1</v>
      </c>
      <c r="D20" s="58">
        <v>1</v>
      </c>
      <c r="E20" s="58">
        <v>1</v>
      </c>
      <c r="F20" s="58">
        <v>1</v>
      </c>
      <c r="G20" s="58"/>
    </row>
    <row r="21" spans="1:7" ht="15.75" thickBot="1">
      <c r="A21" s="5" t="s">
        <v>13</v>
      </c>
      <c r="B21" s="58">
        <v>0.99</v>
      </c>
      <c r="C21" s="81">
        <v>1</v>
      </c>
      <c r="D21" s="58">
        <v>1</v>
      </c>
      <c r="E21" s="58">
        <v>1</v>
      </c>
      <c r="F21" s="58">
        <v>1</v>
      </c>
      <c r="G21" s="58"/>
    </row>
    <row r="22" spans="1:7">
      <c r="F22" s="103"/>
    </row>
    <row r="23" spans="1:7" ht="15.75" customHeight="1">
      <c r="A23" s="60" t="s">
        <v>696</v>
      </c>
    </row>
    <row r="24" spans="1:7" ht="15.75" thickBot="1"/>
    <row r="25" spans="1:7" ht="15.75" thickBot="1">
      <c r="A25" s="97" t="s">
        <v>706</v>
      </c>
      <c r="B25" s="98" t="s">
        <v>707</v>
      </c>
      <c r="C25" s="98" t="s">
        <v>708</v>
      </c>
      <c r="D25" s="98" t="s">
        <v>709</v>
      </c>
      <c r="E25" s="98" t="s">
        <v>710</v>
      </c>
      <c r="F25" s="98" t="s">
        <v>711</v>
      </c>
      <c r="G25" s="99" t="s">
        <v>36</v>
      </c>
    </row>
    <row r="26" spans="1:7">
      <c r="A26" s="106">
        <v>43040</v>
      </c>
      <c r="B26" s="107">
        <v>3</v>
      </c>
      <c r="C26" s="108">
        <v>61</v>
      </c>
      <c r="D26" s="107">
        <v>43</v>
      </c>
      <c r="E26" s="109">
        <v>0</v>
      </c>
      <c r="F26" s="109">
        <v>0</v>
      </c>
      <c r="G26" s="110">
        <v>107</v>
      </c>
    </row>
    <row r="27" spans="1:7">
      <c r="A27" s="106">
        <v>43070</v>
      </c>
      <c r="B27" s="107">
        <v>0</v>
      </c>
      <c r="C27" s="108">
        <v>39</v>
      </c>
      <c r="D27" s="107">
        <v>45</v>
      </c>
      <c r="E27" s="109">
        <v>1</v>
      </c>
      <c r="F27" s="109">
        <v>0</v>
      </c>
      <c r="G27" s="110">
        <v>85</v>
      </c>
    </row>
    <row r="28" spans="1:7">
      <c r="A28" s="106">
        <v>43101</v>
      </c>
      <c r="B28" s="107">
        <v>1</v>
      </c>
      <c r="C28" s="108">
        <v>46</v>
      </c>
      <c r="D28" s="107">
        <v>62</v>
      </c>
      <c r="E28" s="109">
        <v>0</v>
      </c>
      <c r="F28" s="109">
        <v>0</v>
      </c>
      <c r="G28" s="110">
        <v>109</v>
      </c>
    </row>
    <row r="29" spans="1:7">
      <c r="A29" s="106">
        <v>43132</v>
      </c>
      <c r="B29" s="107">
        <v>0</v>
      </c>
      <c r="C29" s="108">
        <v>22</v>
      </c>
      <c r="D29" s="107">
        <v>28</v>
      </c>
      <c r="E29" s="109">
        <v>0</v>
      </c>
      <c r="F29" s="109">
        <v>0</v>
      </c>
      <c r="G29" s="110">
        <v>50</v>
      </c>
    </row>
    <row r="30" spans="1:7">
      <c r="A30" s="106">
        <v>43160</v>
      </c>
      <c r="B30" s="107">
        <v>0</v>
      </c>
      <c r="C30" s="108">
        <v>68</v>
      </c>
      <c r="D30" s="107">
        <v>37</v>
      </c>
      <c r="E30" s="109">
        <v>0</v>
      </c>
      <c r="F30" s="109">
        <v>0</v>
      </c>
      <c r="G30" s="110">
        <v>105</v>
      </c>
    </row>
    <row r="31" spans="1:7">
      <c r="A31" s="106">
        <v>43191</v>
      </c>
      <c r="B31" s="107">
        <v>0</v>
      </c>
      <c r="C31" s="108">
        <v>55</v>
      </c>
      <c r="D31" s="107">
        <v>22</v>
      </c>
      <c r="E31" s="109">
        <v>0</v>
      </c>
      <c r="F31" s="109">
        <v>0</v>
      </c>
      <c r="G31" s="110">
        <v>77</v>
      </c>
    </row>
    <row r="32" spans="1:7">
      <c r="A32" s="106">
        <v>43221</v>
      </c>
      <c r="B32" s="107">
        <v>0</v>
      </c>
      <c r="C32" s="108">
        <v>17</v>
      </c>
      <c r="D32" s="107">
        <v>55</v>
      </c>
      <c r="E32" s="109">
        <v>1</v>
      </c>
      <c r="F32" s="109">
        <v>0</v>
      </c>
      <c r="G32" s="110">
        <v>73</v>
      </c>
    </row>
    <row r="33" spans="1:7">
      <c r="A33" s="106">
        <v>43252</v>
      </c>
      <c r="B33" s="107">
        <v>0</v>
      </c>
      <c r="C33" s="108">
        <v>26</v>
      </c>
      <c r="D33" s="107">
        <v>51</v>
      </c>
      <c r="E33" s="109">
        <v>3</v>
      </c>
      <c r="F33" s="109">
        <v>0</v>
      </c>
      <c r="G33" s="110">
        <v>80</v>
      </c>
    </row>
    <row r="34" spans="1:7">
      <c r="A34" s="106">
        <v>43282</v>
      </c>
      <c r="B34" s="107">
        <v>0</v>
      </c>
      <c r="C34" s="108">
        <v>43</v>
      </c>
      <c r="D34" s="107">
        <v>106</v>
      </c>
      <c r="E34" s="109">
        <v>4</v>
      </c>
      <c r="F34" s="109">
        <v>0</v>
      </c>
      <c r="G34" s="110">
        <v>153</v>
      </c>
    </row>
    <row r="35" spans="1:7">
      <c r="A35" s="106">
        <v>43313</v>
      </c>
      <c r="B35" s="111">
        <v>1</v>
      </c>
      <c r="C35" s="111">
        <v>20</v>
      </c>
      <c r="D35" s="111">
        <v>42</v>
      </c>
      <c r="E35" s="111">
        <v>0</v>
      </c>
      <c r="F35" s="111">
        <v>0</v>
      </c>
      <c r="G35" s="112">
        <v>63</v>
      </c>
    </row>
    <row r="36" spans="1:7" ht="15.75" thickBot="1">
      <c r="A36" s="106">
        <v>43344</v>
      </c>
      <c r="B36" s="100">
        <v>0</v>
      </c>
      <c r="C36" s="100">
        <v>15</v>
      </c>
      <c r="D36" s="100">
        <v>35</v>
      </c>
      <c r="E36" s="100">
        <v>2</v>
      </c>
      <c r="F36" s="100">
        <v>0</v>
      </c>
      <c r="G36" s="101">
        <v>52</v>
      </c>
    </row>
    <row r="37" spans="1:7" ht="15.75" thickBot="1">
      <c r="A37" s="106">
        <v>43374</v>
      </c>
      <c r="B37" s="100">
        <v>0</v>
      </c>
      <c r="C37" s="100">
        <v>0</v>
      </c>
      <c r="D37" s="100">
        <v>53</v>
      </c>
      <c r="E37" s="100">
        <v>0</v>
      </c>
      <c r="F37" s="100">
        <v>9</v>
      </c>
      <c r="G37" s="101">
        <v>62</v>
      </c>
    </row>
    <row r="38" spans="1:7" ht="15.75" thickBot="1">
      <c r="A38" s="102" t="s">
        <v>36</v>
      </c>
      <c r="B38" s="98">
        <f t="shared" ref="B38:G38" si="0">SUM(B26:B37)</f>
        <v>5</v>
      </c>
      <c r="C38" s="98">
        <f t="shared" si="0"/>
        <v>412</v>
      </c>
      <c r="D38" s="98">
        <f t="shared" si="0"/>
        <v>579</v>
      </c>
      <c r="E38" s="98">
        <f t="shared" si="0"/>
        <v>11</v>
      </c>
      <c r="F38" s="98">
        <f t="shared" si="0"/>
        <v>9</v>
      </c>
      <c r="G38" s="98">
        <f t="shared" si="0"/>
        <v>1016</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F1" workbookViewId="0">
      <selection activeCell="W4" sqref="W4"/>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20" width="9.5703125" style="6" bestFit="1" customWidth="1"/>
    <col min="21" max="21" width="10.140625" style="6" bestFit="1" customWidth="1"/>
    <col min="22" max="23" width="12.42578125" style="6" bestFit="1" customWidth="1"/>
    <col min="24" max="16384" width="9.140625" style="6"/>
  </cols>
  <sheetData>
    <row r="1" spans="1:23" ht="23.25">
      <c r="A1" s="8" t="s">
        <v>19</v>
      </c>
      <c r="I1" s="9" t="str">
        <f>'1-Summary'!H1</f>
        <v>OCT 2018</v>
      </c>
    </row>
    <row r="2" spans="1:23">
      <c r="T2" s="163"/>
    </row>
    <row r="3" spans="1:23">
      <c r="F3" s="164">
        <v>42826</v>
      </c>
      <c r="G3" s="164">
        <v>42856</v>
      </c>
      <c r="H3" s="164">
        <v>42887</v>
      </c>
      <c r="I3" s="164">
        <v>42917</v>
      </c>
      <c r="J3" s="164">
        <v>42948</v>
      </c>
      <c r="K3" s="164">
        <v>42979</v>
      </c>
      <c r="L3" s="164">
        <v>43009</v>
      </c>
      <c r="M3" s="164">
        <v>43040</v>
      </c>
      <c r="N3" s="164">
        <v>43070</v>
      </c>
      <c r="O3" s="164">
        <v>43101</v>
      </c>
      <c r="P3" s="164">
        <v>43132</v>
      </c>
      <c r="Q3" s="164">
        <v>43160</v>
      </c>
      <c r="R3" s="164">
        <v>43191</v>
      </c>
      <c r="S3" s="164">
        <v>43221</v>
      </c>
      <c r="T3" s="164">
        <v>43252</v>
      </c>
      <c r="U3" s="164">
        <v>43282</v>
      </c>
      <c r="V3" s="122" t="s">
        <v>784</v>
      </c>
      <c r="W3" s="122" t="s">
        <v>789</v>
      </c>
    </row>
    <row r="4" spans="1:23">
      <c r="B4" s="6" t="s">
        <v>24</v>
      </c>
      <c r="F4" s="165">
        <v>8804</v>
      </c>
      <c r="G4" s="165">
        <v>26671</v>
      </c>
      <c r="H4" s="165">
        <v>13740</v>
      </c>
      <c r="I4" s="165">
        <v>15678</v>
      </c>
      <c r="J4" s="165">
        <v>9130</v>
      </c>
      <c r="K4" s="165">
        <v>10688</v>
      </c>
      <c r="L4" s="165">
        <v>39076</v>
      </c>
      <c r="M4" s="165">
        <v>11416</v>
      </c>
      <c r="N4" s="165">
        <v>10208</v>
      </c>
      <c r="O4" s="165">
        <v>13298</v>
      </c>
      <c r="P4" s="165">
        <v>11088</v>
      </c>
      <c r="Q4" s="165">
        <v>10560</v>
      </c>
      <c r="R4" s="165">
        <v>36300</v>
      </c>
      <c r="S4" s="166">
        <v>30049</v>
      </c>
      <c r="T4" s="166">
        <v>5697</v>
      </c>
      <c r="U4" s="123">
        <v>26303.87</v>
      </c>
      <c r="V4" s="123">
        <v>15571</v>
      </c>
      <c r="W4" s="123">
        <v>25524</v>
      </c>
    </row>
    <row r="5" spans="1:23">
      <c r="B5" s="6" t="s">
        <v>25</v>
      </c>
      <c r="F5" s="165">
        <v>4120</v>
      </c>
      <c r="G5" s="165">
        <v>254</v>
      </c>
      <c r="H5" s="165">
        <v>5242</v>
      </c>
      <c r="I5" s="165">
        <v>8263</v>
      </c>
      <c r="J5" s="165">
        <v>44894</v>
      </c>
      <c r="K5" s="165">
        <v>5230</v>
      </c>
      <c r="L5" s="165">
        <v>5938</v>
      </c>
      <c r="M5" s="165">
        <v>18372</v>
      </c>
      <c r="N5" s="165">
        <v>0</v>
      </c>
      <c r="O5" s="165">
        <v>5216</v>
      </c>
      <c r="P5" s="165">
        <v>2226</v>
      </c>
      <c r="Q5" s="165">
        <v>6297</v>
      </c>
      <c r="R5" s="165">
        <v>4118</v>
      </c>
      <c r="S5" s="166">
        <v>17155</v>
      </c>
      <c r="T5" s="166">
        <v>9289</v>
      </c>
      <c r="U5" s="123">
        <v>2760</v>
      </c>
      <c r="V5" s="123">
        <v>10868.6</v>
      </c>
      <c r="W5" s="122">
        <v>0</v>
      </c>
    </row>
    <row r="6" spans="1:23">
      <c r="T6" s="163"/>
    </row>
    <row r="7" spans="1:23">
      <c r="B7" s="6" t="s">
        <v>678</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104">
        <f>R7+S4</f>
        <v>246706</v>
      </c>
      <c r="T7" s="124">
        <f>S7+T4</f>
        <v>252403</v>
      </c>
      <c r="U7" s="124">
        <f>T7+U4</f>
        <v>278706.87</v>
      </c>
      <c r="V7" s="125">
        <f>U7+V4</f>
        <v>294277.87</v>
      </c>
      <c r="W7" s="125">
        <f>V7+W4</f>
        <v>319801.87</v>
      </c>
    </row>
    <row r="10" spans="1:23">
      <c r="B10" s="6" t="s">
        <v>21</v>
      </c>
      <c r="I10" s="6" t="s">
        <v>22</v>
      </c>
    </row>
    <row r="12" spans="1:23">
      <c r="B12" s="6" t="s">
        <v>28</v>
      </c>
      <c r="I12" s="6" t="s">
        <v>22</v>
      </c>
    </row>
    <row r="14" spans="1:23">
      <c r="B14" s="6" t="s">
        <v>23</v>
      </c>
      <c r="I14" s="6" t="s">
        <v>22</v>
      </c>
    </row>
    <row r="16" spans="1:23" ht="15">
      <c r="B16" s="44" t="s">
        <v>679</v>
      </c>
      <c r="H16" s="159">
        <v>1786525</v>
      </c>
      <c r="I16" s="160"/>
    </row>
  </sheetData>
  <mergeCells count="1">
    <mergeCell ref="H16:I16"/>
  </mergeCells>
  <conditionalFormatting sqref="F7:Q7">
    <cfRule type="cellIs" dxfId="56" priority="236" operator="greaterThan">
      <formula>$H$16</formula>
    </cfRule>
    <cfRule type="cellIs" dxfId="55" priority="237" operator="lessThanOrEqual">
      <formula>$H$16*0.85</formula>
    </cfRule>
  </conditionalFormatting>
  <conditionalFormatting sqref="F7">
    <cfRule type="cellIs" dxfId="54" priority="5" operator="between">
      <formula>$H$16*0.85</formula>
      <formula>$H$16</formula>
    </cfRule>
  </conditionalFormatting>
  <conditionalFormatting sqref="G7:Q7">
    <cfRule type="cellIs" dxfId="53" priority="4" operator="between">
      <formula>$H$16*0.85</formula>
      <formula>$H$16</formula>
    </cfRule>
  </conditionalFormatting>
  <conditionalFormatting sqref="R7">
    <cfRule type="cellIs" dxfId="52" priority="2" operator="greaterThan">
      <formula>$H$16</formula>
    </cfRule>
    <cfRule type="cellIs" dxfId="51" priority="3" operator="lessThanOrEqual">
      <formula>$H$16*0.85</formula>
    </cfRule>
  </conditionalFormatting>
  <conditionalFormatting sqref="R7">
    <cfRule type="cellIs" dxfId="50"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13" workbookViewId="0">
      <selection activeCell="G10" sqref="G10"/>
    </sheetView>
  </sheetViews>
  <sheetFormatPr defaultColWidth="9" defaultRowHeight="15"/>
  <cols>
    <col min="1" max="1" width="32.42578125" bestFit="1" customWidth="1"/>
    <col min="2" max="11" width="12.5703125" customWidth="1"/>
    <col min="12" max="12" width="4.140625" customWidth="1"/>
    <col min="13" max="13" width="13" customWidth="1"/>
    <col min="14" max="17" width="12.140625" customWidth="1"/>
  </cols>
  <sheetData>
    <row r="1" spans="1:17" ht="15.75">
      <c r="A1" s="211" t="s">
        <v>729</v>
      </c>
      <c r="B1" s="210"/>
      <c r="C1" s="210"/>
      <c r="D1" s="210"/>
      <c r="E1" s="210"/>
      <c r="F1" s="210"/>
      <c r="G1" s="210"/>
      <c r="H1" s="210"/>
      <c r="I1" s="210"/>
      <c r="J1" s="210"/>
      <c r="K1" s="210"/>
      <c r="L1" s="221"/>
      <c r="M1" s="209" t="s">
        <v>759</v>
      </c>
      <c r="N1" s="208"/>
      <c r="O1" s="208"/>
      <c r="P1" s="208"/>
      <c r="Q1" s="207"/>
    </row>
    <row r="2" spans="1:17" ht="15.75" customHeight="1">
      <c r="A2" s="206"/>
      <c r="B2" s="222"/>
      <c r="C2" s="222"/>
      <c r="D2" s="205" t="s">
        <v>760</v>
      </c>
      <c r="E2" s="204"/>
      <c r="F2" s="205" t="s">
        <v>761</v>
      </c>
      <c r="G2" s="203"/>
      <c r="H2" s="203"/>
      <c r="I2" s="204"/>
      <c r="J2" s="205" t="s">
        <v>617</v>
      </c>
      <c r="K2" s="204"/>
      <c r="L2" s="221"/>
      <c r="M2" s="202"/>
      <c r="N2" s="201"/>
      <c r="O2" s="201"/>
      <c r="P2" s="201"/>
      <c r="Q2" s="200"/>
    </row>
    <row r="3" spans="1:17" ht="63.75">
      <c r="A3" s="199" t="s">
        <v>730</v>
      </c>
      <c r="B3" s="223" t="s">
        <v>731</v>
      </c>
      <c r="C3" s="224" t="s">
        <v>732</v>
      </c>
      <c r="D3" s="223" t="s">
        <v>733</v>
      </c>
      <c r="E3" s="225" t="s">
        <v>734</v>
      </c>
      <c r="F3" s="223" t="s">
        <v>735</v>
      </c>
      <c r="G3" s="226" t="s">
        <v>736</v>
      </c>
      <c r="H3" s="227" t="s">
        <v>737</v>
      </c>
      <c r="I3" s="225" t="s">
        <v>738</v>
      </c>
      <c r="J3" s="228" t="s">
        <v>739</v>
      </c>
      <c r="K3" s="225" t="s">
        <v>762</v>
      </c>
      <c r="L3" s="229"/>
      <c r="M3" s="230" t="s">
        <v>740</v>
      </c>
      <c r="N3" s="231" t="s">
        <v>741</v>
      </c>
      <c r="O3" s="231" t="s">
        <v>742</v>
      </c>
      <c r="P3" s="231" t="s">
        <v>743</v>
      </c>
      <c r="Q3" s="232" t="s">
        <v>33</v>
      </c>
    </row>
    <row r="4" spans="1:17">
      <c r="A4" s="198" t="s">
        <v>744</v>
      </c>
      <c r="B4" s="197" t="s">
        <v>34</v>
      </c>
      <c r="C4" s="196">
        <v>2206.6799999999998</v>
      </c>
      <c r="D4" s="195">
        <v>2379.2290966386554</v>
      </c>
      <c r="E4" s="194">
        <v>1739.5522142857144</v>
      </c>
      <c r="F4" s="195">
        <v>508.50400000000002</v>
      </c>
      <c r="G4" s="193">
        <v>1082.6043392857143</v>
      </c>
      <c r="H4" s="193">
        <v>157.52887500000003</v>
      </c>
      <c r="I4" s="194">
        <v>0</v>
      </c>
      <c r="J4" s="192" t="str">
        <f>IF(SUM(F4:G4)&lt;C4,"G","R")</f>
        <v>G</v>
      </c>
      <c r="K4" s="191" t="str">
        <f t="shared" ref="K4" si="0">IF(E4&gt;D4,"R","G")</f>
        <v>G</v>
      </c>
      <c r="L4" s="229"/>
      <c r="M4" s="190">
        <v>437.75367200093774</v>
      </c>
      <c r="N4" s="189">
        <v>177.75848285714289</v>
      </c>
      <c r="O4" s="189">
        <v>80.309874285714301</v>
      </c>
      <c r="P4" s="189">
        <v>0</v>
      </c>
      <c r="Q4" s="188">
        <v>386.78231014191942</v>
      </c>
    </row>
    <row r="5" spans="1:17">
      <c r="A5" s="233"/>
      <c r="B5" s="234" t="s">
        <v>35</v>
      </c>
      <c r="C5" s="235"/>
      <c r="D5" s="236"/>
      <c r="E5" s="237">
        <v>395.017</v>
      </c>
      <c r="F5" s="238">
        <v>119.05500000000001</v>
      </c>
      <c r="G5" s="239">
        <v>193.554</v>
      </c>
      <c r="H5" s="239">
        <v>82.408000000000001</v>
      </c>
      <c r="I5" s="237">
        <v>0</v>
      </c>
      <c r="J5" s="240" t="s">
        <v>763</v>
      </c>
      <c r="K5" s="241" t="s">
        <v>763</v>
      </c>
      <c r="L5" s="229"/>
      <c r="M5" s="242">
        <v>125.59580372628449</v>
      </c>
      <c r="N5" s="243">
        <v>10.200000000000001</v>
      </c>
      <c r="O5" s="243">
        <v>4.8</v>
      </c>
      <c r="P5" s="243">
        <v>0</v>
      </c>
      <c r="Q5" s="244">
        <v>52.958196273715515</v>
      </c>
    </row>
    <row r="6" spans="1:17">
      <c r="A6" s="245"/>
      <c r="B6" s="187" t="s">
        <v>36</v>
      </c>
      <c r="C6" s="186"/>
      <c r="D6" s="185"/>
      <c r="E6" s="184">
        <v>2175.0442142857141</v>
      </c>
      <c r="F6" s="183">
        <v>668.03399999999999</v>
      </c>
      <c r="G6" s="182">
        <v>1276.1583392857142</v>
      </c>
      <c r="H6" s="181">
        <v>239.93687500000001</v>
      </c>
      <c r="I6" s="184">
        <v>0</v>
      </c>
      <c r="J6" s="180" t="s">
        <v>763</v>
      </c>
      <c r="K6" s="179" t="s">
        <v>763</v>
      </c>
      <c r="L6" s="229"/>
      <c r="M6" s="178">
        <v>563.34947572722217</v>
      </c>
      <c r="N6" s="177">
        <v>187.95848285714285</v>
      </c>
      <c r="O6" s="177">
        <v>85.109874285714284</v>
      </c>
      <c r="P6" s="177">
        <v>0</v>
      </c>
      <c r="Q6" s="176">
        <v>439.74050641563491</v>
      </c>
    </row>
    <row r="8" spans="1:17">
      <c r="A8" s="113" t="s">
        <v>745</v>
      </c>
      <c r="J8" t="s">
        <v>746</v>
      </c>
    </row>
    <row r="9" spans="1:17">
      <c r="A9" t="s">
        <v>747</v>
      </c>
      <c r="J9" t="s">
        <v>748</v>
      </c>
    </row>
    <row r="12" spans="1:17" ht="15.75">
      <c r="A12" s="175" t="s">
        <v>749</v>
      </c>
      <c r="B12" s="174"/>
      <c r="C12" s="174"/>
      <c r="D12" s="174"/>
      <c r="E12" s="174"/>
      <c r="F12" s="174"/>
      <c r="G12" s="173"/>
    </row>
    <row r="13" spans="1:17" ht="25.5" customHeight="1">
      <c r="A13" s="172"/>
      <c r="B13" s="205" t="s">
        <v>760</v>
      </c>
      <c r="C13" s="204"/>
      <c r="D13" s="203" t="s">
        <v>761</v>
      </c>
      <c r="E13" s="203"/>
      <c r="F13" s="203"/>
      <c r="G13" s="204"/>
    </row>
    <row r="14" spans="1:17" ht="76.5">
      <c r="A14" s="199" t="s">
        <v>750</v>
      </c>
      <c r="B14" s="171" t="s">
        <v>751</v>
      </c>
      <c r="C14" s="171" t="s">
        <v>752</v>
      </c>
      <c r="D14" s="171" t="s">
        <v>753</v>
      </c>
      <c r="E14" s="171" t="s">
        <v>754</v>
      </c>
      <c r="F14" s="171" t="s">
        <v>755</v>
      </c>
      <c r="G14" s="171" t="s">
        <v>764</v>
      </c>
    </row>
    <row r="15" spans="1:17" ht="45">
      <c r="A15" s="114" t="s">
        <v>765</v>
      </c>
      <c r="B15" s="170">
        <v>0</v>
      </c>
      <c r="C15" s="170">
        <v>-159.9</v>
      </c>
      <c r="D15" s="170">
        <v>0</v>
      </c>
      <c r="E15" s="170">
        <v>0</v>
      </c>
      <c r="F15" s="170">
        <v>-150.80000000000001</v>
      </c>
      <c r="G15" s="170">
        <v>0</v>
      </c>
    </row>
    <row r="16" spans="1:17" ht="45">
      <c r="A16" s="114" t="s">
        <v>798</v>
      </c>
      <c r="B16" s="170">
        <v>0</v>
      </c>
      <c r="C16" s="170">
        <v>-1.9</v>
      </c>
      <c r="D16" s="170">
        <v>0</v>
      </c>
      <c r="E16" s="170">
        <v>0</v>
      </c>
      <c r="F16" s="170">
        <v>-1.9</v>
      </c>
      <c r="G16" s="170">
        <v>0</v>
      </c>
    </row>
    <row r="17" spans="1:7" ht="36" customHeight="1">
      <c r="A17" s="169" t="s">
        <v>766</v>
      </c>
      <c r="B17" s="168"/>
      <c r="C17" s="168"/>
      <c r="D17" s="168"/>
      <c r="E17" s="168"/>
      <c r="F17" s="168"/>
      <c r="G17" s="167"/>
    </row>
  </sheetData>
  <mergeCells count="9">
    <mergeCell ref="M1:Q2"/>
    <mergeCell ref="D2:E2"/>
    <mergeCell ref="F2:I2"/>
    <mergeCell ref="J2:K2"/>
    <mergeCell ref="A17:G17"/>
    <mergeCell ref="A12:G12"/>
    <mergeCell ref="B13:C13"/>
    <mergeCell ref="D13:G13"/>
    <mergeCell ref="A1:K1"/>
  </mergeCells>
  <conditionalFormatting sqref="J4:K6">
    <cfRule type="cellIs" dxfId="13" priority="4" operator="equal">
      <formula>"NA"</formula>
    </cfRule>
    <cfRule type="cellIs" dxfId="12" priority="5" operator="equal">
      <formula>"A"</formula>
    </cfRule>
    <cfRule type="cellIs" dxfId="11" priority="6" operator="equal">
      <formula>"R"</formula>
    </cfRule>
    <cfRule type="cellIs" dxfId="10" priority="7" operator="equal">
      <formula>"G"</formula>
    </cfRule>
  </conditionalFormatting>
  <conditionalFormatting sqref="B16:G16">
    <cfRule type="cellIs" dxfId="5" priority="3" operator="equal">
      <formula>0</formula>
    </cfRule>
  </conditionalFormatting>
  <conditionalFormatting sqref="B15:F15">
    <cfRule type="cellIs" dxfId="3" priority="2" operator="equal">
      <formula>0</formula>
    </cfRule>
  </conditionalFormatting>
  <conditionalFormatting sqref="G15">
    <cfRule type="cellIs" dxfId="1"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3"/>
  <sheetViews>
    <sheetView topLeftCell="I1" workbookViewId="0">
      <selection activeCell="G1" sqref="A1:Y23"/>
    </sheetView>
  </sheetViews>
  <sheetFormatPr defaultColWidth="9" defaultRowHeight="18.75" customHeight="1"/>
  <cols>
    <col min="1" max="1" width="15.42578125" style="126" customWidth="1"/>
    <col min="2" max="2" width="11.42578125" style="126" customWidth="1"/>
    <col min="3" max="3" width="31.5703125" style="127" customWidth="1"/>
    <col min="4" max="4" width="13.42578125" style="127" customWidth="1"/>
    <col min="5" max="5" width="13.140625" style="127" customWidth="1"/>
    <col min="6" max="8" width="13" style="126" customWidth="1"/>
    <col min="9" max="9" width="4.85546875" style="132" customWidth="1"/>
    <col min="10" max="13" width="13" style="126" customWidth="1"/>
    <col min="14" max="18" width="8.85546875" style="132" customWidth="1"/>
    <col min="19" max="23" width="9" style="126" customWidth="1"/>
    <col min="24" max="24" width="11.140625" style="126" customWidth="1"/>
    <col min="25" max="25" width="37" style="127" customWidth="1"/>
    <col min="26" max="26" width="14" style="126" customWidth="1"/>
    <col min="27" max="27" width="13.140625" style="126" customWidth="1"/>
    <col min="28" max="16384" width="9" style="126"/>
  </cols>
  <sheetData>
    <row r="1" spans="1:27" ht="36.75" customHeight="1">
      <c r="A1" s="219" t="s">
        <v>703</v>
      </c>
      <c r="B1" s="219"/>
      <c r="C1" s="219"/>
      <c r="D1" s="219"/>
      <c r="E1" s="219"/>
      <c r="F1" s="218"/>
      <c r="G1" s="217" t="s">
        <v>760</v>
      </c>
      <c r="H1" s="216"/>
      <c r="I1" s="215"/>
      <c r="J1" s="217" t="s">
        <v>761</v>
      </c>
      <c r="K1" s="216"/>
      <c r="L1" s="216"/>
      <c r="M1" s="215"/>
      <c r="N1" s="214" t="s">
        <v>673</v>
      </c>
      <c r="O1" s="213"/>
      <c r="P1" s="213"/>
      <c r="Q1" s="213"/>
      <c r="R1" s="212"/>
      <c r="S1" s="214" t="s">
        <v>674</v>
      </c>
      <c r="T1" s="213"/>
      <c r="U1" s="213"/>
      <c r="V1" s="213"/>
      <c r="W1" s="212"/>
      <c r="X1" s="220"/>
      <c r="Y1" s="220"/>
      <c r="Z1" s="128"/>
      <c r="AA1" s="128"/>
    </row>
    <row r="2" spans="1:27" ht="63.75">
      <c r="A2" s="246" t="s">
        <v>767</v>
      </c>
      <c r="B2" s="247" t="s">
        <v>768</v>
      </c>
      <c r="C2" s="247" t="s">
        <v>675</v>
      </c>
      <c r="D2" s="247" t="s">
        <v>769</v>
      </c>
      <c r="E2" s="247" t="s">
        <v>770</v>
      </c>
      <c r="F2" s="248" t="s">
        <v>731</v>
      </c>
      <c r="G2" s="246" t="s">
        <v>733</v>
      </c>
      <c r="H2" s="248" t="s">
        <v>734</v>
      </c>
      <c r="I2" s="249" t="s">
        <v>680</v>
      </c>
      <c r="J2" s="246" t="s">
        <v>735</v>
      </c>
      <c r="K2" s="247" t="s">
        <v>736</v>
      </c>
      <c r="L2" s="247" t="s">
        <v>737</v>
      </c>
      <c r="M2" s="250" t="s">
        <v>738</v>
      </c>
      <c r="N2" s="246" t="s">
        <v>33</v>
      </c>
      <c r="O2" s="247" t="s">
        <v>740</v>
      </c>
      <c r="P2" s="247" t="s">
        <v>741</v>
      </c>
      <c r="Q2" s="247" t="s">
        <v>771</v>
      </c>
      <c r="R2" s="250" t="s">
        <v>772</v>
      </c>
      <c r="S2" s="246" t="s">
        <v>33</v>
      </c>
      <c r="T2" s="247" t="s">
        <v>740</v>
      </c>
      <c r="U2" s="247" t="s">
        <v>741</v>
      </c>
      <c r="V2" s="247" t="s">
        <v>771</v>
      </c>
      <c r="W2" s="250" t="s">
        <v>772</v>
      </c>
      <c r="X2" s="251" t="s">
        <v>676</v>
      </c>
      <c r="Y2" s="250" t="s">
        <v>677</v>
      </c>
      <c r="Z2" s="129" t="s">
        <v>773</v>
      </c>
      <c r="AA2" s="129" t="s">
        <v>774</v>
      </c>
    </row>
    <row r="3" spans="1:27" ht="30" customHeight="1">
      <c r="A3" s="252" t="s">
        <v>704</v>
      </c>
      <c r="B3" s="253">
        <v>4361</v>
      </c>
      <c r="C3" s="254" t="s">
        <v>775</v>
      </c>
      <c r="D3" s="254" t="s">
        <v>715</v>
      </c>
      <c r="E3" s="255" t="s">
        <v>776</v>
      </c>
      <c r="F3" s="256" t="s">
        <v>691</v>
      </c>
      <c r="G3" s="257">
        <v>1449.1200966386555</v>
      </c>
      <c r="H3" s="258">
        <v>810.04371428571437</v>
      </c>
      <c r="I3" s="259">
        <v>639.0763823529411</v>
      </c>
      <c r="J3" s="257">
        <v>468.029</v>
      </c>
      <c r="K3" s="260">
        <v>501.93671428571434</v>
      </c>
      <c r="L3" s="260">
        <v>-150.83699999999999</v>
      </c>
      <c r="M3" s="261">
        <v>0</v>
      </c>
      <c r="N3" s="262">
        <v>0.47</v>
      </c>
      <c r="O3" s="263">
        <v>0.03</v>
      </c>
      <c r="P3" s="263">
        <v>0.34</v>
      </c>
      <c r="Q3" s="263">
        <v>0.16</v>
      </c>
      <c r="R3" s="264">
        <v>0</v>
      </c>
      <c r="S3" s="257">
        <v>235.91025571428574</v>
      </c>
      <c r="T3" s="260">
        <v>15.05810142857143</v>
      </c>
      <c r="U3" s="260">
        <v>170.6584828571429</v>
      </c>
      <c r="V3" s="260">
        <v>80.309874285714301</v>
      </c>
      <c r="W3" s="261">
        <v>0</v>
      </c>
      <c r="X3" s="265" t="s">
        <v>777</v>
      </c>
      <c r="Y3" s="266"/>
      <c r="Z3" s="130" t="s">
        <v>785</v>
      </c>
      <c r="AA3" s="131">
        <v>89</v>
      </c>
    </row>
    <row r="4" spans="1:27" ht="30" customHeight="1">
      <c r="A4" s="252" t="s">
        <v>704</v>
      </c>
      <c r="B4" s="253">
        <v>4361</v>
      </c>
      <c r="C4" s="254" t="s">
        <v>775</v>
      </c>
      <c r="D4" s="254" t="s">
        <v>715</v>
      </c>
      <c r="E4" s="255" t="s">
        <v>776</v>
      </c>
      <c r="F4" s="256" t="s">
        <v>692</v>
      </c>
      <c r="G4" s="257">
        <v>368.99064464468091</v>
      </c>
      <c r="H4" s="258">
        <v>149.68600000000001</v>
      </c>
      <c r="I4" s="259" t="s">
        <v>777</v>
      </c>
      <c r="J4" s="257">
        <v>119.05500000000001</v>
      </c>
      <c r="K4" s="260">
        <v>30</v>
      </c>
      <c r="L4" s="260">
        <v>0.63100000000000001</v>
      </c>
      <c r="M4" s="261">
        <v>0</v>
      </c>
      <c r="N4" s="262">
        <v>0.47</v>
      </c>
      <c r="O4" s="263">
        <v>0.03</v>
      </c>
      <c r="P4" s="263">
        <v>0.34</v>
      </c>
      <c r="Q4" s="263">
        <v>0.16</v>
      </c>
      <c r="R4" s="264">
        <v>0</v>
      </c>
      <c r="S4" s="257">
        <v>14.1</v>
      </c>
      <c r="T4" s="260">
        <v>0.89999999999999991</v>
      </c>
      <c r="U4" s="260">
        <v>10.200000000000001</v>
      </c>
      <c r="V4" s="260">
        <v>4.8</v>
      </c>
      <c r="W4" s="261">
        <v>0</v>
      </c>
      <c r="X4" s="265" t="s">
        <v>777</v>
      </c>
      <c r="Y4" s="266"/>
      <c r="Z4" s="130" t="s">
        <v>785</v>
      </c>
      <c r="AA4" s="131">
        <v>90</v>
      </c>
    </row>
    <row r="5" spans="1:27" ht="30" customHeight="1">
      <c r="A5" s="252" t="s">
        <v>704</v>
      </c>
      <c r="B5" s="253">
        <v>4361</v>
      </c>
      <c r="C5" s="254" t="s">
        <v>775</v>
      </c>
      <c r="D5" s="254" t="s">
        <v>715</v>
      </c>
      <c r="E5" s="255" t="s">
        <v>776</v>
      </c>
      <c r="F5" s="256" t="s">
        <v>705</v>
      </c>
      <c r="G5" s="257">
        <v>1818.1107412833364</v>
      </c>
      <c r="H5" s="258">
        <v>959.72971428571429</v>
      </c>
      <c r="I5" s="259" t="s">
        <v>777</v>
      </c>
      <c r="J5" s="257">
        <v>587.08399999999995</v>
      </c>
      <c r="K5" s="260">
        <v>531.93671428571429</v>
      </c>
      <c r="L5" s="260">
        <v>-150.20599999999999</v>
      </c>
      <c r="M5" s="261">
        <v>0</v>
      </c>
      <c r="N5" s="262">
        <v>0.47</v>
      </c>
      <c r="O5" s="263">
        <v>0.03</v>
      </c>
      <c r="P5" s="263">
        <v>0.34</v>
      </c>
      <c r="Q5" s="263">
        <v>0.16</v>
      </c>
      <c r="R5" s="264">
        <v>0</v>
      </c>
      <c r="S5" s="257">
        <v>250.01025571428571</v>
      </c>
      <c r="T5" s="260">
        <v>15.958101428571428</v>
      </c>
      <c r="U5" s="260">
        <v>180.85848285714286</v>
      </c>
      <c r="V5" s="260">
        <v>85.109874285714284</v>
      </c>
      <c r="W5" s="261">
        <v>0</v>
      </c>
      <c r="X5" s="265" t="s">
        <v>777</v>
      </c>
      <c r="Y5" s="266"/>
      <c r="Z5" s="130" t="s">
        <v>785</v>
      </c>
      <c r="AA5" s="131">
        <v>91</v>
      </c>
    </row>
    <row r="6" spans="1:27" ht="30" customHeight="1">
      <c r="A6" s="252" t="s">
        <v>704</v>
      </c>
      <c r="B6" s="253">
        <v>4635</v>
      </c>
      <c r="C6" s="254" t="s">
        <v>779</v>
      </c>
      <c r="D6" s="254" t="s">
        <v>717</v>
      </c>
      <c r="E6" s="255" t="s">
        <v>693</v>
      </c>
      <c r="F6" s="256" t="s">
        <v>34</v>
      </c>
      <c r="G6" s="257">
        <v>0</v>
      </c>
      <c r="H6" s="258">
        <v>0</v>
      </c>
      <c r="I6" s="259">
        <v>0</v>
      </c>
      <c r="J6" s="257">
        <v>0</v>
      </c>
      <c r="K6" s="260">
        <v>0</v>
      </c>
      <c r="L6" s="260">
        <v>0</v>
      </c>
      <c r="M6" s="261">
        <v>0</v>
      </c>
      <c r="N6" s="262">
        <v>0.23758634013057164</v>
      </c>
      <c r="O6" s="263">
        <v>0.76241365986942833</v>
      </c>
      <c r="P6" s="263">
        <v>0</v>
      </c>
      <c r="Q6" s="263">
        <v>0</v>
      </c>
      <c r="R6" s="264">
        <v>0</v>
      </c>
      <c r="S6" s="257">
        <v>0</v>
      </c>
      <c r="T6" s="260">
        <v>0</v>
      </c>
      <c r="U6" s="260">
        <v>0</v>
      </c>
      <c r="V6" s="260">
        <v>0</v>
      </c>
      <c r="W6" s="261">
        <v>0</v>
      </c>
      <c r="X6" s="265" t="s">
        <v>777</v>
      </c>
      <c r="Y6" s="266"/>
      <c r="Z6" s="130" t="s">
        <v>778</v>
      </c>
      <c r="AA6" s="131">
        <v>134</v>
      </c>
    </row>
    <row r="7" spans="1:27" ht="30" customHeight="1">
      <c r="A7" s="252" t="s">
        <v>704</v>
      </c>
      <c r="B7" s="253">
        <v>4635</v>
      </c>
      <c r="C7" s="254" t="s">
        <v>779</v>
      </c>
      <c r="D7" s="254" t="s">
        <v>717</v>
      </c>
      <c r="E7" s="255" t="s">
        <v>693</v>
      </c>
      <c r="F7" s="256" t="s">
        <v>35</v>
      </c>
      <c r="G7" s="257">
        <v>0</v>
      </c>
      <c r="H7" s="258">
        <v>0</v>
      </c>
      <c r="I7" s="259" t="s">
        <v>777</v>
      </c>
      <c r="J7" s="257">
        <v>0</v>
      </c>
      <c r="K7" s="260">
        <v>0</v>
      </c>
      <c r="L7" s="260">
        <v>0</v>
      </c>
      <c r="M7" s="261">
        <v>0</v>
      </c>
      <c r="N7" s="262">
        <v>0.23758634013057164</v>
      </c>
      <c r="O7" s="263">
        <v>0.76241365986942833</v>
      </c>
      <c r="P7" s="263">
        <v>0</v>
      </c>
      <c r="Q7" s="263">
        <v>0</v>
      </c>
      <c r="R7" s="264">
        <v>0</v>
      </c>
      <c r="S7" s="257">
        <v>0</v>
      </c>
      <c r="T7" s="260">
        <v>0</v>
      </c>
      <c r="U7" s="260">
        <v>0</v>
      </c>
      <c r="V7" s="260">
        <v>0</v>
      </c>
      <c r="W7" s="261">
        <v>0</v>
      </c>
      <c r="X7" s="265" t="s">
        <v>777</v>
      </c>
      <c r="Y7" s="266"/>
      <c r="Z7" s="130" t="s">
        <v>778</v>
      </c>
      <c r="AA7" s="131">
        <v>135</v>
      </c>
    </row>
    <row r="8" spans="1:27" ht="30" customHeight="1">
      <c r="A8" s="252" t="s">
        <v>704</v>
      </c>
      <c r="B8" s="253">
        <v>4635</v>
      </c>
      <c r="C8" s="254" t="s">
        <v>779</v>
      </c>
      <c r="D8" s="254" t="s">
        <v>717</v>
      </c>
      <c r="E8" s="255" t="s">
        <v>693</v>
      </c>
      <c r="F8" s="256" t="s">
        <v>36</v>
      </c>
      <c r="G8" s="257">
        <v>0</v>
      </c>
      <c r="H8" s="258">
        <v>40.475000000000001</v>
      </c>
      <c r="I8" s="259" t="s">
        <v>777</v>
      </c>
      <c r="J8" s="257">
        <v>40.475000000000001</v>
      </c>
      <c r="K8" s="260">
        <v>0</v>
      </c>
      <c r="L8" s="260">
        <v>0</v>
      </c>
      <c r="M8" s="261">
        <v>0</v>
      </c>
      <c r="N8" s="262">
        <v>0.23758634013057164</v>
      </c>
      <c r="O8" s="263">
        <v>0.76241365986942833</v>
      </c>
      <c r="P8" s="263">
        <v>0</v>
      </c>
      <c r="Q8" s="263">
        <v>0</v>
      </c>
      <c r="R8" s="264">
        <v>0</v>
      </c>
      <c r="S8" s="257">
        <v>0</v>
      </c>
      <c r="T8" s="260">
        <v>0</v>
      </c>
      <c r="U8" s="260">
        <v>0</v>
      </c>
      <c r="V8" s="260">
        <v>0</v>
      </c>
      <c r="W8" s="261">
        <v>0</v>
      </c>
      <c r="X8" s="265" t="s">
        <v>777</v>
      </c>
      <c r="Y8" s="266"/>
      <c r="Z8" s="130" t="s">
        <v>778</v>
      </c>
      <c r="AA8" s="131">
        <v>136</v>
      </c>
    </row>
    <row r="9" spans="1:27" ht="30" customHeight="1">
      <c r="A9" s="252" t="s">
        <v>704</v>
      </c>
      <c r="B9" s="253">
        <v>4572</v>
      </c>
      <c r="C9" s="254" t="s">
        <v>716</v>
      </c>
      <c r="D9" s="254" t="s">
        <v>717</v>
      </c>
      <c r="E9" s="255" t="s">
        <v>693</v>
      </c>
      <c r="F9" s="256" t="s">
        <v>691</v>
      </c>
      <c r="G9" s="257">
        <v>903.25900000000001</v>
      </c>
      <c r="H9" s="258">
        <v>903.25850000000003</v>
      </c>
      <c r="I9" s="259">
        <v>4.9999999998817657E-4</v>
      </c>
      <c r="J9" s="257">
        <v>40.475000000000001</v>
      </c>
      <c r="K9" s="260">
        <v>554.41762500000004</v>
      </c>
      <c r="L9" s="260">
        <v>308.36587500000002</v>
      </c>
      <c r="M9" s="261">
        <v>0</v>
      </c>
      <c r="N9" s="262">
        <v>0.23758634013057164</v>
      </c>
      <c r="O9" s="263">
        <v>0.76241365986942833</v>
      </c>
      <c r="P9" s="263">
        <v>0</v>
      </c>
      <c r="Q9" s="263">
        <v>0</v>
      </c>
      <c r="R9" s="264">
        <v>0</v>
      </c>
      <c r="S9" s="257">
        <v>131.72205442763374</v>
      </c>
      <c r="T9" s="260">
        <v>422.69557057236631</v>
      </c>
      <c r="U9" s="260">
        <v>0</v>
      </c>
      <c r="V9" s="260">
        <v>0</v>
      </c>
      <c r="W9" s="261">
        <v>0</v>
      </c>
      <c r="X9" s="265" t="s">
        <v>777</v>
      </c>
      <c r="Y9" s="266"/>
      <c r="Z9" s="130" t="s">
        <v>778</v>
      </c>
      <c r="AA9" s="131">
        <v>137</v>
      </c>
    </row>
    <row r="10" spans="1:27" ht="30" customHeight="1">
      <c r="A10" s="252" t="s">
        <v>704</v>
      </c>
      <c r="B10" s="253">
        <v>4572</v>
      </c>
      <c r="C10" s="254" t="s">
        <v>716</v>
      </c>
      <c r="D10" s="254" t="s">
        <v>717</v>
      </c>
      <c r="E10" s="255" t="s">
        <v>693</v>
      </c>
      <c r="F10" s="256" t="s">
        <v>692</v>
      </c>
      <c r="G10" s="257">
        <v>0</v>
      </c>
      <c r="H10" s="258">
        <v>245.33099999999999</v>
      </c>
      <c r="I10" s="259" t="s">
        <v>777</v>
      </c>
      <c r="J10" s="257">
        <v>0</v>
      </c>
      <c r="K10" s="260">
        <v>163.554</v>
      </c>
      <c r="L10" s="260">
        <v>81.777000000000001</v>
      </c>
      <c r="M10" s="261">
        <v>0</v>
      </c>
      <c r="N10" s="262">
        <v>0.23758634013057164</v>
      </c>
      <c r="O10" s="263">
        <v>0.76241365986942833</v>
      </c>
      <c r="P10" s="263">
        <v>0</v>
      </c>
      <c r="Q10" s="263">
        <v>0</v>
      </c>
      <c r="R10" s="264">
        <v>0</v>
      </c>
      <c r="S10" s="257">
        <v>38.858196273715514</v>
      </c>
      <c r="T10" s="260">
        <v>124.69580372628448</v>
      </c>
      <c r="U10" s="260">
        <v>0</v>
      </c>
      <c r="V10" s="260">
        <v>0</v>
      </c>
      <c r="W10" s="261">
        <v>0</v>
      </c>
      <c r="X10" s="265" t="s">
        <v>777</v>
      </c>
      <c r="Y10" s="266"/>
      <c r="Z10" s="130" t="s">
        <v>778</v>
      </c>
      <c r="AA10" s="131">
        <v>138</v>
      </c>
    </row>
    <row r="11" spans="1:27" ht="30" customHeight="1">
      <c r="A11" s="252" t="s">
        <v>704</v>
      </c>
      <c r="B11" s="253">
        <v>4572</v>
      </c>
      <c r="C11" s="254" t="s">
        <v>716</v>
      </c>
      <c r="D11" s="254" t="s">
        <v>717</v>
      </c>
      <c r="E11" s="255" t="s">
        <v>693</v>
      </c>
      <c r="F11" s="256" t="s">
        <v>705</v>
      </c>
      <c r="G11" s="257">
        <v>903.25900000000001</v>
      </c>
      <c r="H11" s="258">
        <v>1148.5895</v>
      </c>
      <c r="I11" s="259" t="s">
        <v>777</v>
      </c>
      <c r="J11" s="257">
        <v>40.475000000000001</v>
      </c>
      <c r="K11" s="260">
        <v>717.97162500000002</v>
      </c>
      <c r="L11" s="260">
        <v>390.142875</v>
      </c>
      <c r="M11" s="261">
        <v>0</v>
      </c>
      <c r="N11" s="262">
        <v>0.23758634013057164</v>
      </c>
      <c r="O11" s="263">
        <v>0.76241365986942833</v>
      </c>
      <c r="P11" s="263">
        <v>0</v>
      </c>
      <c r="Q11" s="263">
        <v>0</v>
      </c>
      <c r="R11" s="264">
        <v>0</v>
      </c>
      <c r="S11" s="257">
        <v>170.58025070134923</v>
      </c>
      <c r="T11" s="260">
        <v>547.3913742986507</v>
      </c>
      <c r="U11" s="260">
        <v>0</v>
      </c>
      <c r="V11" s="260">
        <v>0</v>
      </c>
      <c r="W11" s="261">
        <v>0</v>
      </c>
      <c r="X11" s="265" t="s">
        <v>777</v>
      </c>
      <c r="Y11" s="266"/>
      <c r="Z11" s="130" t="s">
        <v>778</v>
      </c>
      <c r="AA11" s="131">
        <v>139</v>
      </c>
    </row>
    <row r="12" spans="1:27" ht="30" customHeight="1">
      <c r="A12" s="252" t="s">
        <v>704</v>
      </c>
      <c r="B12" s="253">
        <v>4542</v>
      </c>
      <c r="C12" s="254" t="s">
        <v>718</v>
      </c>
      <c r="D12" s="254" t="s">
        <v>719</v>
      </c>
      <c r="E12" s="255" t="s">
        <v>693</v>
      </c>
      <c r="F12" s="256" t="s">
        <v>34</v>
      </c>
      <c r="G12" s="257">
        <v>1.5</v>
      </c>
      <c r="H12" s="258">
        <v>1.4</v>
      </c>
      <c r="I12" s="259">
        <v>0.10000000000000009</v>
      </c>
      <c r="J12" s="257">
        <v>0</v>
      </c>
      <c r="K12" s="260">
        <v>1.4</v>
      </c>
      <c r="L12" s="260">
        <v>0</v>
      </c>
      <c r="M12" s="261">
        <v>0</v>
      </c>
      <c r="N12" s="262">
        <v>1</v>
      </c>
      <c r="O12" s="263">
        <v>0</v>
      </c>
      <c r="P12" s="263">
        <v>0</v>
      </c>
      <c r="Q12" s="263">
        <v>0</v>
      </c>
      <c r="R12" s="264">
        <v>0</v>
      </c>
      <c r="S12" s="257">
        <v>1.4</v>
      </c>
      <c r="T12" s="260">
        <v>0</v>
      </c>
      <c r="U12" s="260">
        <v>0</v>
      </c>
      <c r="V12" s="260">
        <v>0</v>
      </c>
      <c r="W12" s="261">
        <v>0</v>
      </c>
      <c r="X12" s="265" t="s">
        <v>777</v>
      </c>
      <c r="Y12" s="266"/>
      <c r="Z12" s="130" t="s">
        <v>778</v>
      </c>
      <c r="AA12" s="131">
        <v>268</v>
      </c>
    </row>
    <row r="13" spans="1:27" ht="30" customHeight="1">
      <c r="A13" s="252" t="s">
        <v>704</v>
      </c>
      <c r="B13" s="253">
        <v>4542</v>
      </c>
      <c r="C13" s="254" t="s">
        <v>718</v>
      </c>
      <c r="D13" s="254" t="s">
        <v>719</v>
      </c>
      <c r="E13" s="255" t="s">
        <v>693</v>
      </c>
      <c r="F13" s="256" t="s">
        <v>35</v>
      </c>
      <c r="G13" s="257">
        <v>0</v>
      </c>
      <c r="H13" s="258">
        <v>0</v>
      </c>
      <c r="I13" s="259" t="s">
        <v>777</v>
      </c>
      <c r="J13" s="257">
        <v>0</v>
      </c>
      <c r="K13" s="260">
        <v>0</v>
      </c>
      <c r="L13" s="260">
        <v>0</v>
      </c>
      <c r="M13" s="261">
        <v>0</v>
      </c>
      <c r="N13" s="262">
        <v>1</v>
      </c>
      <c r="O13" s="263">
        <v>0</v>
      </c>
      <c r="P13" s="263">
        <v>0</v>
      </c>
      <c r="Q13" s="263">
        <v>0</v>
      </c>
      <c r="R13" s="264">
        <v>0</v>
      </c>
      <c r="S13" s="257">
        <v>0</v>
      </c>
      <c r="T13" s="260">
        <v>0</v>
      </c>
      <c r="U13" s="260">
        <v>0</v>
      </c>
      <c r="V13" s="260">
        <v>0</v>
      </c>
      <c r="W13" s="261">
        <v>0</v>
      </c>
      <c r="X13" s="265" t="s">
        <v>777</v>
      </c>
      <c r="Y13" s="266"/>
      <c r="Z13" s="130" t="s">
        <v>778</v>
      </c>
      <c r="AA13" s="131">
        <v>269</v>
      </c>
    </row>
    <row r="14" spans="1:27" ht="30" customHeight="1">
      <c r="A14" s="252" t="s">
        <v>704</v>
      </c>
      <c r="B14" s="253">
        <v>4542</v>
      </c>
      <c r="C14" s="254" t="s">
        <v>718</v>
      </c>
      <c r="D14" s="254" t="s">
        <v>719</v>
      </c>
      <c r="E14" s="255" t="s">
        <v>693</v>
      </c>
      <c r="F14" s="256" t="s">
        <v>36</v>
      </c>
      <c r="G14" s="257">
        <v>1.5</v>
      </c>
      <c r="H14" s="258">
        <v>1.4</v>
      </c>
      <c r="I14" s="259" t="s">
        <v>777</v>
      </c>
      <c r="J14" s="257">
        <v>0</v>
      </c>
      <c r="K14" s="260">
        <v>1.4</v>
      </c>
      <c r="L14" s="260">
        <v>0</v>
      </c>
      <c r="M14" s="261">
        <v>0</v>
      </c>
      <c r="N14" s="262">
        <v>1</v>
      </c>
      <c r="O14" s="263">
        <v>0</v>
      </c>
      <c r="P14" s="263">
        <v>0</v>
      </c>
      <c r="Q14" s="263">
        <v>0</v>
      </c>
      <c r="R14" s="264">
        <v>0</v>
      </c>
      <c r="S14" s="257">
        <v>1.4</v>
      </c>
      <c r="T14" s="260">
        <v>0</v>
      </c>
      <c r="U14" s="260">
        <v>0</v>
      </c>
      <c r="V14" s="260">
        <v>0</v>
      </c>
      <c r="W14" s="261">
        <v>0</v>
      </c>
      <c r="X14" s="265" t="s">
        <v>777</v>
      </c>
      <c r="Y14" s="266"/>
      <c r="Z14" s="130" t="s">
        <v>778</v>
      </c>
      <c r="AA14" s="131">
        <v>270</v>
      </c>
    </row>
    <row r="15" spans="1:27" ht="30" customHeight="1">
      <c r="A15" s="252" t="s">
        <v>704</v>
      </c>
      <c r="B15" s="253">
        <v>4525</v>
      </c>
      <c r="C15" s="254" t="s">
        <v>720</v>
      </c>
      <c r="D15" s="254" t="s">
        <v>719</v>
      </c>
      <c r="E15" s="255" t="s">
        <v>693</v>
      </c>
      <c r="F15" s="256" t="s">
        <v>34</v>
      </c>
      <c r="G15" s="257">
        <v>8.75</v>
      </c>
      <c r="H15" s="258">
        <v>8.75</v>
      </c>
      <c r="I15" s="259">
        <v>0</v>
      </c>
      <c r="J15" s="257">
        <v>0</v>
      </c>
      <c r="K15" s="260">
        <v>8.75</v>
      </c>
      <c r="L15" s="260">
        <v>0</v>
      </c>
      <c r="M15" s="261">
        <v>0</v>
      </c>
      <c r="N15" s="262">
        <v>1</v>
      </c>
      <c r="O15" s="263">
        <v>0</v>
      </c>
      <c r="P15" s="263">
        <v>0</v>
      </c>
      <c r="Q15" s="263">
        <v>0</v>
      </c>
      <c r="R15" s="264">
        <v>0</v>
      </c>
      <c r="S15" s="257">
        <v>8.75</v>
      </c>
      <c r="T15" s="260">
        <v>0</v>
      </c>
      <c r="U15" s="260">
        <v>0</v>
      </c>
      <c r="V15" s="260">
        <v>0</v>
      </c>
      <c r="W15" s="261">
        <v>0</v>
      </c>
      <c r="X15" s="265" t="s">
        <v>777</v>
      </c>
      <c r="Y15" s="266"/>
      <c r="Z15" s="130" t="s">
        <v>778</v>
      </c>
      <c r="AA15" s="131">
        <v>271</v>
      </c>
    </row>
    <row r="16" spans="1:27" ht="30" customHeight="1">
      <c r="A16" s="252" t="s">
        <v>704</v>
      </c>
      <c r="B16" s="253">
        <v>4525</v>
      </c>
      <c r="C16" s="254" t="s">
        <v>720</v>
      </c>
      <c r="D16" s="254" t="s">
        <v>719</v>
      </c>
      <c r="E16" s="255" t="s">
        <v>693</v>
      </c>
      <c r="F16" s="256" t="s">
        <v>35</v>
      </c>
      <c r="G16" s="257">
        <v>0</v>
      </c>
      <c r="H16" s="258">
        <v>0</v>
      </c>
      <c r="I16" s="259" t="s">
        <v>777</v>
      </c>
      <c r="J16" s="257">
        <v>0</v>
      </c>
      <c r="K16" s="260">
        <v>0</v>
      </c>
      <c r="L16" s="260">
        <v>0</v>
      </c>
      <c r="M16" s="261">
        <v>0</v>
      </c>
      <c r="N16" s="262">
        <v>1</v>
      </c>
      <c r="O16" s="263">
        <v>0</v>
      </c>
      <c r="P16" s="263">
        <v>0</v>
      </c>
      <c r="Q16" s="263">
        <v>0</v>
      </c>
      <c r="R16" s="264">
        <v>0</v>
      </c>
      <c r="S16" s="257">
        <v>0</v>
      </c>
      <c r="T16" s="260">
        <v>0</v>
      </c>
      <c r="U16" s="260">
        <v>0</v>
      </c>
      <c r="V16" s="260">
        <v>0</v>
      </c>
      <c r="W16" s="261">
        <v>0</v>
      </c>
      <c r="X16" s="265" t="s">
        <v>777</v>
      </c>
      <c r="Y16" s="266"/>
      <c r="Z16" s="130" t="s">
        <v>778</v>
      </c>
      <c r="AA16" s="131">
        <v>272</v>
      </c>
    </row>
    <row r="17" spans="1:27" ht="30" customHeight="1">
      <c r="A17" s="252" t="s">
        <v>704</v>
      </c>
      <c r="B17" s="253">
        <v>4525</v>
      </c>
      <c r="C17" s="254" t="s">
        <v>720</v>
      </c>
      <c r="D17" s="254" t="s">
        <v>719</v>
      </c>
      <c r="E17" s="255" t="s">
        <v>693</v>
      </c>
      <c r="F17" s="256" t="s">
        <v>36</v>
      </c>
      <c r="G17" s="257">
        <v>8.75</v>
      </c>
      <c r="H17" s="258">
        <v>8.75</v>
      </c>
      <c r="I17" s="259" t="s">
        <v>777</v>
      </c>
      <c r="J17" s="257">
        <v>0</v>
      </c>
      <c r="K17" s="260">
        <v>8.75</v>
      </c>
      <c r="L17" s="260">
        <v>0</v>
      </c>
      <c r="M17" s="261">
        <v>0</v>
      </c>
      <c r="N17" s="262">
        <v>1</v>
      </c>
      <c r="O17" s="263">
        <v>0</v>
      </c>
      <c r="P17" s="263">
        <v>0</v>
      </c>
      <c r="Q17" s="263">
        <v>0</v>
      </c>
      <c r="R17" s="264">
        <v>0</v>
      </c>
      <c r="S17" s="257">
        <v>8.75</v>
      </c>
      <c r="T17" s="260">
        <v>0</v>
      </c>
      <c r="U17" s="260">
        <v>0</v>
      </c>
      <c r="V17" s="260">
        <v>0</v>
      </c>
      <c r="W17" s="261">
        <v>0</v>
      </c>
      <c r="X17" s="265" t="s">
        <v>777</v>
      </c>
      <c r="Y17" s="266"/>
      <c r="Z17" s="130" t="s">
        <v>778</v>
      </c>
      <c r="AA17" s="131">
        <v>273</v>
      </c>
    </row>
    <row r="18" spans="1:27" ht="30" customHeight="1">
      <c r="A18" s="252" t="s">
        <v>704</v>
      </c>
      <c r="B18" s="253">
        <v>4328</v>
      </c>
      <c r="C18" s="254" t="s">
        <v>721</v>
      </c>
      <c r="D18" s="254" t="s">
        <v>719</v>
      </c>
      <c r="E18" s="255" t="s">
        <v>776</v>
      </c>
      <c r="F18" s="256" t="s">
        <v>34</v>
      </c>
      <c r="G18" s="257">
        <v>9.5</v>
      </c>
      <c r="H18" s="258">
        <v>9</v>
      </c>
      <c r="I18" s="259">
        <v>0.5</v>
      </c>
      <c r="J18" s="257">
        <v>0</v>
      </c>
      <c r="K18" s="260">
        <v>9</v>
      </c>
      <c r="L18" s="260">
        <v>0</v>
      </c>
      <c r="M18" s="261">
        <v>0</v>
      </c>
      <c r="N18" s="262">
        <v>1</v>
      </c>
      <c r="O18" s="263">
        <v>0</v>
      </c>
      <c r="P18" s="263">
        <v>0</v>
      </c>
      <c r="Q18" s="263">
        <v>0</v>
      </c>
      <c r="R18" s="264">
        <v>0</v>
      </c>
      <c r="S18" s="257">
        <v>9</v>
      </c>
      <c r="T18" s="260">
        <v>0</v>
      </c>
      <c r="U18" s="260">
        <v>0</v>
      </c>
      <c r="V18" s="260">
        <v>0</v>
      </c>
      <c r="W18" s="261">
        <v>0</v>
      </c>
      <c r="X18" s="265" t="s">
        <v>777</v>
      </c>
      <c r="Y18" s="266"/>
      <c r="Z18" s="130" t="s">
        <v>785</v>
      </c>
      <c r="AA18" s="131">
        <v>274</v>
      </c>
    </row>
    <row r="19" spans="1:27" ht="30" customHeight="1">
      <c r="A19" s="252" t="s">
        <v>704</v>
      </c>
      <c r="B19" s="253">
        <v>4328</v>
      </c>
      <c r="C19" s="254" t="s">
        <v>721</v>
      </c>
      <c r="D19" s="254" t="s">
        <v>719</v>
      </c>
      <c r="E19" s="255" t="s">
        <v>776</v>
      </c>
      <c r="F19" s="256" t="s">
        <v>35</v>
      </c>
      <c r="G19" s="257">
        <v>0</v>
      </c>
      <c r="H19" s="258">
        <v>0</v>
      </c>
      <c r="I19" s="259" t="s">
        <v>777</v>
      </c>
      <c r="J19" s="257">
        <v>0</v>
      </c>
      <c r="K19" s="260">
        <v>0</v>
      </c>
      <c r="L19" s="260">
        <v>0</v>
      </c>
      <c r="M19" s="261">
        <v>0</v>
      </c>
      <c r="N19" s="262">
        <v>1</v>
      </c>
      <c r="O19" s="263">
        <v>0</v>
      </c>
      <c r="P19" s="263">
        <v>0</v>
      </c>
      <c r="Q19" s="263">
        <v>0</v>
      </c>
      <c r="R19" s="264">
        <v>0</v>
      </c>
      <c r="S19" s="257">
        <v>0</v>
      </c>
      <c r="T19" s="260">
        <v>0</v>
      </c>
      <c r="U19" s="260">
        <v>0</v>
      </c>
      <c r="V19" s="260">
        <v>0</v>
      </c>
      <c r="W19" s="261">
        <v>0</v>
      </c>
      <c r="X19" s="265" t="s">
        <v>777</v>
      </c>
      <c r="Y19" s="266"/>
      <c r="Z19" s="130" t="s">
        <v>785</v>
      </c>
      <c r="AA19" s="131">
        <v>275</v>
      </c>
    </row>
    <row r="20" spans="1:27" ht="30" customHeight="1">
      <c r="A20" s="252" t="s">
        <v>704</v>
      </c>
      <c r="B20" s="253">
        <v>4328</v>
      </c>
      <c r="C20" s="254" t="s">
        <v>721</v>
      </c>
      <c r="D20" s="254" t="s">
        <v>719</v>
      </c>
      <c r="E20" s="255" t="s">
        <v>776</v>
      </c>
      <c r="F20" s="256" t="s">
        <v>36</v>
      </c>
      <c r="G20" s="257">
        <v>9.5</v>
      </c>
      <c r="H20" s="258">
        <v>9</v>
      </c>
      <c r="I20" s="259" t="s">
        <v>777</v>
      </c>
      <c r="J20" s="257">
        <v>0</v>
      </c>
      <c r="K20" s="260">
        <v>9</v>
      </c>
      <c r="L20" s="260">
        <v>0</v>
      </c>
      <c r="M20" s="261">
        <v>0</v>
      </c>
      <c r="N20" s="262">
        <v>1</v>
      </c>
      <c r="O20" s="263">
        <v>0</v>
      </c>
      <c r="P20" s="263">
        <v>0</v>
      </c>
      <c r="Q20" s="263">
        <v>0</v>
      </c>
      <c r="R20" s="264">
        <v>0</v>
      </c>
      <c r="S20" s="257">
        <v>9</v>
      </c>
      <c r="T20" s="260">
        <v>0</v>
      </c>
      <c r="U20" s="260">
        <v>0</v>
      </c>
      <c r="V20" s="260">
        <v>0</v>
      </c>
      <c r="W20" s="261">
        <v>0</v>
      </c>
      <c r="X20" s="265" t="s">
        <v>777</v>
      </c>
      <c r="Y20" s="266"/>
      <c r="Z20" s="130" t="s">
        <v>785</v>
      </c>
      <c r="AA20" s="131">
        <v>276</v>
      </c>
    </row>
    <row r="21" spans="1:27" ht="30" customHeight="1">
      <c r="A21" s="252" t="s">
        <v>704</v>
      </c>
      <c r="B21" s="253">
        <v>4354</v>
      </c>
      <c r="C21" s="254" t="s">
        <v>722</v>
      </c>
      <c r="D21" s="254" t="s">
        <v>719</v>
      </c>
      <c r="E21" s="255" t="s">
        <v>776</v>
      </c>
      <c r="F21" s="256" t="s">
        <v>34</v>
      </c>
      <c r="G21" s="257">
        <v>7.1</v>
      </c>
      <c r="H21" s="258">
        <v>7.1</v>
      </c>
      <c r="I21" s="259">
        <v>0</v>
      </c>
      <c r="J21" s="257">
        <v>0</v>
      </c>
      <c r="K21" s="260">
        <v>7.1</v>
      </c>
      <c r="L21" s="260">
        <v>0</v>
      </c>
      <c r="M21" s="261">
        <v>0</v>
      </c>
      <c r="N21" s="262">
        <v>0</v>
      </c>
      <c r="O21" s="263">
        <v>0</v>
      </c>
      <c r="P21" s="263">
        <v>1</v>
      </c>
      <c r="Q21" s="263">
        <v>0</v>
      </c>
      <c r="R21" s="264">
        <v>0</v>
      </c>
      <c r="S21" s="257">
        <v>0</v>
      </c>
      <c r="T21" s="260">
        <v>0</v>
      </c>
      <c r="U21" s="260">
        <v>7.1</v>
      </c>
      <c r="V21" s="260">
        <v>0</v>
      </c>
      <c r="W21" s="261">
        <v>0</v>
      </c>
      <c r="X21" s="265" t="s">
        <v>777</v>
      </c>
      <c r="Y21" s="266"/>
      <c r="Z21" s="130" t="s">
        <v>785</v>
      </c>
      <c r="AA21" s="131">
        <v>277</v>
      </c>
    </row>
    <row r="22" spans="1:27" ht="30" customHeight="1">
      <c r="A22" s="252" t="s">
        <v>704</v>
      </c>
      <c r="B22" s="253">
        <v>4354</v>
      </c>
      <c r="C22" s="254" t="s">
        <v>722</v>
      </c>
      <c r="D22" s="254" t="s">
        <v>719</v>
      </c>
      <c r="E22" s="255" t="s">
        <v>776</v>
      </c>
      <c r="F22" s="256" t="s">
        <v>35</v>
      </c>
      <c r="G22" s="257">
        <v>0</v>
      </c>
      <c r="H22" s="258">
        <v>0</v>
      </c>
      <c r="I22" s="259" t="s">
        <v>777</v>
      </c>
      <c r="J22" s="257">
        <v>0</v>
      </c>
      <c r="K22" s="260">
        <v>0</v>
      </c>
      <c r="L22" s="260">
        <v>0</v>
      </c>
      <c r="M22" s="261">
        <v>0</v>
      </c>
      <c r="N22" s="262">
        <v>0</v>
      </c>
      <c r="O22" s="263">
        <v>0</v>
      </c>
      <c r="P22" s="263">
        <v>1</v>
      </c>
      <c r="Q22" s="263">
        <v>0</v>
      </c>
      <c r="R22" s="264">
        <v>0</v>
      </c>
      <c r="S22" s="257">
        <v>0</v>
      </c>
      <c r="T22" s="260">
        <v>0</v>
      </c>
      <c r="U22" s="260">
        <v>0</v>
      </c>
      <c r="V22" s="260">
        <v>0</v>
      </c>
      <c r="W22" s="261">
        <v>0</v>
      </c>
      <c r="X22" s="265" t="s">
        <v>777</v>
      </c>
      <c r="Y22" s="266"/>
      <c r="Z22" s="130" t="s">
        <v>785</v>
      </c>
      <c r="AA22" s="131">
        <v>278</v>
      </c>
    </row>
    <row r="23" spans="1:27" ht="30" customHeight="1">
      <c r="A23" s="252" t="s">
        <v>704</v>
      </c>
      <c r="B23" s="253">
        <v>4354</v>
      </c>
      <c r="C23" s="254" t="s">
        <v>722</v>
      </c>
      <c r="D23" s="254" t="s">
        <v>719</v>
      </c>
      <c r="E23" s="255" t="s">
        <v>776</v>
      </c>
      <c r="F23" s="256" t="s">
        <v>36</v>
      </c>
      <c r="G23" s="257">
        <v>7.1</v>
      </c>
      <c r="H23" s="258">
        <v>7.1</v>
      </c>
      <c r="I23" s="259" t="s">
        <v>777</v>
      </c>
      <c r="J23" s="257">
        <v>0</v>
      </c>
      <c r="K23" s="260">
        <v>7.1</v>
      </c>
      <c r="L23" s="260">
        <v>0</v>
      </c>
      <c r="M23" s="261">
        <v>0</v>
      </c>
      <c r="N23" s="262">
        <v>0</v>
      </c>
      <c r="O23" s="263">
        <v>0</v>
      </c>
      <c r="P23" s="263">
        <v>1</v>
      </c>
      <c r="Q23" s="263">
        <v>0</v>
      </c>
      <c r="R23" s="264">
        <v>0</v>
      </c>
      <c r="S23" s="257">
        <v>0</v>
      </c>
      <c r="T23" s="260">
        <v>0</v>
      </c>
      <c r="U23" s="260">
        <v>7.1</v>
      </c>
      <c r="V23" s="260">
        <v>0</v>
      </c>
      <c r="W23" s="261">
        <v>0</v>
      </c>
      <c r="X23" s="265" t="s">
        <v>777</v>
      </c>
      <c r="Y23" s="266"/>
      <c r="Z23" s="130" t="s">
        <v>785</v>
      </c>
      <c r="AA23" s="131">
        <v>279</v>
      </c>
    </row>
    <row r="33" spans="3:25" ht="18.75" customHeight="1">
      <c r="C33" s="126"/>
      <c r="D33" s="126"/>
      <c r="E33" s="126"/>
      <c r="I33" s="126"/>
      <c r="N33" s="126"/>
      <c r="O33" s="126"/>
      <c r="P33" s="126"/>
      <c r="Q33" s="126"/>
      <c r="R33" s="126"/>
      <c r="Y33" s="126"/>
    </row>
    <row r="34" spans="3:25" ht="18.75" customHeight="1">
      <c r="C34" s="126"/>
      <c r="D34" s="126"/>
      <c r="E34" s="126"/>
      <c r="I34" s="126"/>
      <c r="N34" s="126"/>
      <c r="O34" s="126"/>
      <c r="P34" s="126"/>
      <c r="Q34" s="126"/>
      <c r="R34" s="126"/>
      <c r="Y34" s="126"/>
    </row>
    <row r="35" spans="3:25" ht="18.75" customHeight="1">
      <c r="C35" s="126"/>
      <c r="D35" s="126"/>
      <c r="E35" s="126"/>
      <c r="I35" s="126"/>
      <c r="N35" s="126"/>
      <c r="O35" s="126"/>
      <c r="P35" s="126"/>
      <c r="Q35" s="126"/>
      <c r="R35" s="126"/>
      <c r="Y35" s="126"/>
    </row>
    <row r="36" spans="3:25" ht="18.75" customHeight="1">
      <c r="C36" s="126"/>
      <c r="D36" s="126"/>
      <c r="E36" s="126"/>
      <c r="I36" s="126"/>
      <c r="N36" s="126"/>
      <c r="O36" s="126"/>
      <c r="P36" s="126"/>
      <c r="Q36" s="126"/>
      <c r="R36" s="126"/>
      <c r="Y36" s="126"/>
    </row>
    <row r="37" spans="3:25" ht="18.75" customHeight="1">
      <c r="C37" s="126"/>
      <c r="D37" s="126"/>
      <c r="E37" s="126"/>
      <c r="I37" s="126"/>
      <c r="N37" s="126"/>
      <c r="O37" s="126"/>
      <c r="P37" s="126"/>
      <c r="Q37" s="126"/>
      <c r="R37" s="126"/>
      <c r="Y37" s="126"/>
    </row>
    <row r="38" spans="3:25" ht="18.75" customHeight="1">
      <c r="C38" s="126"/>
      <c r="D38" s="126"/>
      <c r="E38" s="126"/>
      <c r="I38" s="126"/>
      <c r="N38" s="126"/>
      <c r="O38" s="126"/>
      <c r="P38" s="126"/>
      <c r="Q38" s="126"/>
      <c r="R38" s="126"/>
      <c r="Y38" s="126"/>
    </row>
    <row r="39" spans="3:25" ht="18.75" customHeight="1">
      <c r="C39" s="126"/>
      <c r="D39" s="126"/>
      <c r="E39" s="126"/>
      <c r="I39" s="126"/>
      <c r="N39" s="126"/>
      <c r="O39" s="126"/>
      <c r="P39" s="126"/>
      <c r="Q39" s="126"/>
      <c r="R39" s="126"/>
      <c r="Y39" s="126"/>
    </row>
    <row r="40" spans="3:25" ht="18.75" customHeight="1">
      <c r="C40" s="126"/>
      <c r="D40" s="126"/>
      <c r="E40" s="126"/>
      <c r="I40" s="126"/>
      <c r="N40" s="126"/>
      <c r="O40" s="126"/>
      <c r="P40" s="126"/>
      <c r="Q40" s="126"/>
      <c r="R40" s="126"/>
      <c r="Y40" s="126"/>
    </row>
    <row r="41" spans="3:25" ht="18.75" customHeight="1">
      <c r="C41" s="126"/>
      <c r="D41" s="126"/>
      <c r="E41" s="126"/>
      <c r="I41" s="126"/>
      <c r="N41" s="126"/>
      <c r="O41" s="126"/>
      <c r="P41" s="126"/>
      <c r="Q41" s="126"/>
      <c r="R41" s="126"/>
      <c r="Y41" s="126"/>
    </row>
    <row r="42" spans="3:25" ht="18.75" customHeight="1">
      <c r="C42" s="126"/>
      <c r="D42" s="126"/>
      <c r="E42" s="126"/>
      <c r="I42" s="126"/>
      <c r="N42" s="126"/>
      <c r="O42" s="126"/>
      <c r="P42" s="126"/>
      <c r="Q42" s="126"/>
      <c r="R42" s="126"/>
      <c r="Y42" s="126"/>
    </row>
    <row r="43" spans="3:25" ht="18.75" customHeight="1">
      <c r="C43" s="126"/>
      <c r="D43" s="126"/>
      <c r="E43" s="126"/>
      <c r="I43" s="126"/>
      <c r="N43" s="126"/>
      <c r="O43" s="126"/>
      <c r="P43" s="126"/>
      <c r="Q43" s="126"/>
      <c r="R43" s="126"/>
      <c r="Y43" s="126"/>
    </row>
    <row r="44" spans="3:25" ht="18.75" customHeight="1">
      <c r="C44" s="126"/>
      <c r="D44" s="126"/>
      <c r="E44" s="126"/>
      <c r="I44" s="126"/>
      <c r="N44" s="126"/>
      <c r="O44" s="126"/>
      <c r="P44" s="126"/>
      <c r="Q44" s="126"/>
      <c r="R44" s="126"/>
      <c r="Y44" s="126"/>
    </row>
    <row r="45" spans="3:25" ht="18.75" customHeight="1">
      <c r="C45" s="126"/>
      <c r="D45" s="126"/>
      <c r="E45" s="126"/>
      <c r="I45" s="126"/>
      <c r="N45" s="126"/>
      <c r="O45" s="126"/>
      <c r="P45" s="126"/>
      <c r="Q45" s="126"/>
      <c r="R45" s="126"/>
      <c r="Y45" s="126"/>
    </row>
    <row r="46" spans="3:25" ht="18.75" customHeight="1">
      <c r="C46" s="126"/>
      <c r="D46" s="126"/>
      <c r="E46" s="126"/>
      <c r="I46" s="126"/>
      <c r="N46" s="126"/>
      <c r="O46" s="126"/>
      <c r="P46" s="126"/>
      <c r="Q46" s="126"/>
      <c r="R46" s="126"/>
      <c r="Y46" s="126"/>
    </row>
    <row r="47" spans="3:25" ht="18.75" customHeight="1">
      <c r="C47" s="126"/>
      <c r="D47" s="126"/>
      <c r="E47" s="126"/>
      <c r="I47" s="126"/>
      <c r="N47" s="126"/>
      <c r="O47" s="126"/>
      <c r="P47" s="126"/>
      <c r="Q47" s="126"/>
      <c r="R47" s="126"/>
      <c r="Y47" s="126"/>
    </row>
    <row r="48" spans="3:25" ht="18.75" customHeight="1">
      <c r="C48" s="126"/>
      <c r="D48" s="126"/>
      <c r="E48" s="126"/>
      <c r="I48" s="126"/>
      <c r="N48" s="126"/>
      <c r="O48" s="126"/>
      <c r="P48" s="126"/>
      <c r="Q48" s="126"/>
      <c r="R48" s="126"/>
      <c r="Y48" s="126"/>
    </row>
    <row r="49" spans="3:25" ht="18.75" customHeight="1">
      <c r="C49" s="126"/>
      <c r="D49" s="126"/>
      <c r="E49" s="126"/>
      <c r="I49" s="126"/>
      <c r="N49" s="126"/>
      <c r="O49" s="126"/>
      <c r="P49" s="126"/>
      <c r="Q49" s="126"/>
      <c r="R49" s="126"/>
      <c r="Y49" s="126"/>
    </row>
    <row r="50" spans="3:25" ht="18.75" customHeight="1">
      <c r="C50" s="126"/>
      <c r="D50" s="126"/>
      <c r="E50" s="126"/>
      <c r="I50" s="126"/>
      <c r="N50" s="126"/>
      <c r="O50" s="126"/>
      <c r="P50" s="126"/>
      <c r="Q50" s="126"/>
      <c r="R50" s="126"/>
      <c r="Y50" s="126"/>
    </row>
    <row r="51" spans="3:25" ht="18.75" customHeight="1">
      <c r="C51" s="126"/>
      <c r="D51" s="126"/>
      <c r="E51" s="126"/>
      <c r="I51" s="126"/>
      <c r="N51" s="126"/>
      <c r="O51" s="126"/>
      <c r="P51" s="126"/>
      <c r="Q51" s="126"/>
      <c r="R51" s="126"/>
      <c r="Y51" s="126"/>
    </row>
    <row r="52" spans="3:25" ht="18.75" customHeight="1">
      <c r="C52" s="126"/>
      <c r="D52" s="126"/>
      <c r="E52" s="126"/>
      <c r="I52" s="126"/>
      <c r="N52" s="126"/>
      <c r="O52" s="126"/>
      <c r="P52" s="126"/>
      <c r="Q52" s="126"/>
      <c r="R52" s="126"/>
      <c r="Y52" s="126"/>
    </row>
    <row r="53" spans="3:25" ht="18.75" customHeight="1">
      <c r="C53" s="126"/>
      <c r="D53" s="126"/>
      <c r="E53" s="126"/>
      <c r="I53" s="126"/>
      <c r="N53" s="126"/>
      <c r="O53" s="126"/>
      <c r="P53" s="126"/>
      <c r="Q53" s="126"/>
      <c r="R53" s="126"/>
      <c r="Y53" s="126"/>
    </row>
    <row r="54" spans="3:25" ht="18.75" customHeight="1">
      <c r="C54" s="126"/>
      <c r="D54" s="126"/>
      <c r="E54" s="126"/>
      <c r="I54" s="126"/>
      <c r="N54" s="126"/>
      <c r="O54" s="126"/>
      <c r="P54" s="126"/>
      <c r="Q54" s="126"/>
      <c r="R54" s="126"/>
      <c r="Y54" s="126"/>
    </row>
    <row r="55" spans="3:25" ht="18.75" customHeight="1">
      <c r="C55" s="126"/>
      <c r="D55" s="126"/>
      <c r="E55" s="126"/>
      <c r="I55" s="126"/>
      <c r="N55" s="126"/>
      <c r="O55" s="126"/>
      <c r="P55" s="126"/>
      <c r="Q55" s="126"/>
      <c r="R55" s="126"/>
      <c r="Y55" s="126"/>
    </row>
    <row r="56" spans="3:25" ht="18.75" customHeight="1">
      <c r="C56" s="126"/>
      <c r="D56" s="126"/>
      <c r="E56" s="126"/>
      <c r="I56" s="126"/>
      <c r="N56" s="126"/>
      <c r="O56" s="126"/>
      <c r="P56" s="126"/>
      <c r="Q56" s="126"/>
      <c r="R56" s="126"/>
      <c r="Y56" s="126"/>
    </row>
    <row r="57" spans="3:25" ht="18.75" customHeight="1">
      <c r="C57" s="126"/>
      <c r="D57" s="126"/>
      <c r="E57" s="126"/>
      <c r="I57" s="126"/>
      <c r="N57" s="126"/>
      <c r="O57" s="126"/>
      <c r="P57" s="126"/>
      <c r="Q57" s="126"/>
      <c r="R57" s="126"/>
      <c r="Y57" s="126"/>
    </row>
    <row r="58" spans="3:25" ht="18.75" customHeight="1">
      <c r="C58" s="126"/>
      <c r="D58" s="126"/>
      <c r="E58" s="126"/>
      <c r="I58" s="126"/>
      <c r="N58" s="126"/>
      <c r="O58" s="126"/>
      <c r="P58" s="126"/>
      <c r="Q58" s="126"/>
      <c r="R58" s="126"/>
      <c r="Y58" s="126"/>
    </row>
    <row r="59" spans="3:25" ht="18.75" customHeight="1">
      <c r="C59" s="126"/>
      <c r="D59" s="126"/>
      <c r="E59" s="126"/>
      <c r="I59" s="126"/>
      <c r="N59" s="126"/>
      <c r="O59" s="126"/>
      <c r="P59" s="126"/>
      <c r="Q59" s="126"/>
      <c r="R59" s="126"/>
      <c r="Y59" s="126"/>
    </row>
    <row r="60" spans="3:25" ht="18.75" customHeight="1">
      <c r="C60" s="126"/>
      <c r="D60" s="126"/>
      <c r="E60" s="126"/>
      <c r="I60" s="126"/>
      <c r="N60" s="126"/>
      <c r="O60" s="126"/>
      <c r="P60" s="126"/>
      <c r="Q60" s="126"/>
      <c r="R60" s="126"/>
      <c r="Y60" s="126"/>
    </row>
    <row r="61" spans="3:25" ht="18.75" customHeight="1">
      <c r="C61" s="126"/>
      <c r="D61" s="126"/>
      <c r="E61" s="126"/>
      <c r="I61" s="126"/>
      <c r="N61" s="126"/>
      <c r="O61" s="126"/>
      <c r="P61" s="126"/>
      <c r="Q61" s="126"/>
      <c r="R61" s="126"/>
      <c r="Y61" s="126"/>
    </row>
    <row r="62" spans="3:25" ht="18.75" customHeight="1">
      <c r="C62" s="126"/>
      <c r="D62" s="126"/>
      <c r="E62" s="126"/>
      <c r="I62" s="126"/>
      <c r="N62" s="126"/>
      <c r="O62" s="126"/>
      <c r="P62" s="126"/>
      <c r="Q62" s="126"/>
      <c r="R62" s="126"/>
      <c r="Y62" s="126"/>
    </row>
    <row r="63" spans="3:25" ht="18.75" customHeight="1">
      <c r="C63" s="126"/>
      <c r="D63" s="126"/>
      <c r="E63" s="126"/>
      <c r="I63" s="126"/>
      <c r="N63" s="126"/>
      <c r="O63" s="126"/>
      <c r="P63" s="126"/>
      <c r="Q63" s="126"/>
      <c r="R63" s="126"/>
      <c r="Y63" s="126"/>
    </row>
    <row r="64" spans="3:25" ht="18.75" customHeight="1">
      <c r="C64" s="126"/>
      <c r="D64" s="126"/>
      <c r="E64" s="126"/>
      <c r="I64" s="126"/>
      <c r="N64" s="126"/>
      <c r="O64" s="126"/>
      <c r="P64" s="126"/>
      <c r="Q64" s="126"/>
      <c r="R64" s="126"/>
      <c r="Y64" s="126"/>
    </row>
    <row r="65" spans="3:25" ht="18.75" customHeight="1">
      <c r="C65" s="126"/>
      <c r="D65" s="126"/>
      <c r="E65" s="126"/>
      <c r="I65" s="126"/>
      <c r="N65" s="126"/>
      <c r="O65" s="126"/>
      <c r="P65" s="126"/>
      <c r="Q65" s="126"/>
      <c r="R65" s="126"/>
      <c r="Y65" s="126"/>
    </row>
    <row r="66" spans="3:25" ht="18.75" customHeight="1">
      <c r="C66" s="126"/>
      <c r="D66" s="126"/>
      <c r="E66" s="126"/>
      <c r="I66" s="126"/>
      <c r="N66" s="126"/>
      <c r="O66" s="126"/>
      <c r="P66" s="126"/>
      <c r="Q66" s="126"/>
      <c r="R66" s="126"/>
      <c r="Y66" s="126"/>
    </row>
    <row r="67" spans="3:25" ht="18.75" customHeight="1">
      <c r="C67" s="126"/>
      <c r="D67" s="126"/>
      <c r="E67" s="126"/>
      <c r="I67" s="126"/>
      <c r="N67" s="126"/>
      <c r="O67" s="126"/>
      <c r="P67" s="126"/>
      <c r="Q67" s="126"/>
      <c r="R67" s="126"/>
      <c r="Y67" s="126"/>
    </row>
    <row r="68" spans="3:25" ht="18.75" customHeight="1">
      <c r="C68" s="126"/>
      <c r="D68" s="126"/>
      <c r="E68" s="126"/>
      <c r="I68" s="126"/>
      <c r="N68" s="126"/>
      <c r="O68" s="126"/>
      <c r="P68" s="126"/>
      <c r="Q68" s="126"/>
      <c r="R68" s="126"/>
      <c r="Y68" s="126"/>
    </row>
    <row r="69" spans="3:25" ht="18.75" customHeight="1">
      <c r="C69" s="126"/>
      <c r="D69" s="126"/>
      <c r="E69" s="126"/>
      <c r="I69" s="126"/>
      <c r="N69" s="126"/>
      <c r="O69" s="126"/>
      <c r="P69" s="126"/>
      <c r="Q69" s="126"/>
      <c r="R69" s="126"/>
      <c r="Y69" s="126"/>
    </row>
    <row r="70" spans="3:25" ht="18.75" customHeight="1">
      <c r="C70" s="126"/>
      <c r="D70" s="126"/>
      <c r="E70" s="126"/>
      <c r="I70" s="126"/>
      <c r="N70" s="126"/>
      <c r="O70" s="126"/>
      <c r="P70" s="126"/>
      <c r="Q70" s="126"/>
      <c r="R70" s="126"/>
      <c r="Y70" s="126"/>
    </row>
    <row r="71" spans="3:25" ht="18.75" customHeight="1">
      <c r="C71" s="126"/>
      <c r="D71" s="126"/>
      <c r="E71" s="126"/>
      <c r="I71" s="126"/>
      <c r="N71" s="126"/>
      <c r="O71" s="126"/>
      <c r="P71" s="126"/>
      <c r="Q71" s="126"/>
      <c r="R71" s="126"/>
      <c r="Y71" s="126"/>
    </row>
    <row r="72" spans="3:25" ht="18.75" customHeight="1">
      <c r="C72" s="126"/>
      <c r="D72" s="126"/>
      <c r="E72" s="126"/>
      <c r="I72" s="126"/>
      <c r="N72" s="126"/>
      <c r="O72" s="126"/>
      <c r="P72" s="126"/>
      <c r="Q72" s="126"/>
      <c r="R72" s="126"/>
      <c r="Y72" s="126"/>
    </row>
    <row r="73" spans="3:25" ht="18.75" customHeight="1">
      <c r="C73" s="126"/>
      <c r="D73" s="126"/>
      <c r="E73" s="126"/>
      <c r="I73" s="126"/>
      <c r="N73" s="126"/>
      <c r="O73" s="126"/>
      <c r="P73" s="126"/>
      <c r="Q73" s="126"/>
      <c r="R73" s="126"/>
      <c r="Y73" s="126"/>
    </row>
    <row r="74" spans="3:25" ht="18.75" customHeight="1">
      <c r="C74" s="126"/>
      <c r="D74" s="126"/>
      <c r="E74" s="126"/>
      <c r="I74" s="126"/>
      <c r="N74" s="126"/>
      <c r="O74" s="126"/>
      <c r="P74" s="126"/>
      <c r="Q74" s="126"/>
      <c r="R74" s="126"/>
      <c r="Y74" s="126"/>
    </row>
    <row r="75" spans="3:25" ht="18.75" customHeight="1">
      <c r="C75" s="126"/>
      <c r="D75" s="126"/>
      <c r="E75" s="126"/>
      <c r="I75" s="126"/>
      <c r="N75" s="126"/>
      <c r="O75" s="126"/>
      <c r="P75" s="126"/>
      <c r="Q75" s="126"/>
      <c r="R75" s="126"/>
      <c r="Y75" s="126"/>
    </row>
    <row r="76" spans="3:25" ht="18.75" customHeight="1">
      <c r="C76" s="126"/>
      <c r="D76" s="126"/>
      <c r="E76" s="126"/>
      <c r="I76" s="126"/>
      <c r="N76" s="126"/>
      <c r="O76" s="126"/>
      <c r="P76" s="126"/>
      <c r="Q76" s="126"/>
      <c r="R76" s="126"/>
      <c r="Y76" s="126"/>
    </row>
    <row r="77" spans="3:25" ht="18.75" customHeight="1">
      <c r="C77" s="126"/>
      <c r="D77" s="126"/>
      <c r="E77" s="126"/>
      <c r="I77" s="126"/>
      <c r="N77" s="126"/>
      <c r="O77" s="126"/>
      <c r="P77" s="126"/>
      <c r="Q77" s="126"/>
      <c r="R77" s="126"/>
      <c r="Y77" s="126"/>
    </row>
    <row r="78" spans="3:25" ht="18.75" customHeight="1">
      <c r="C78" s="126"/>
      <c r="D78" s="126"/>
      <c r="E78" s="126"/>
      <c r="I78" s="126"/>
      <c r="N78" s="126"/>
      <c r="O78" s="126"/>
      <c r="P78" s="126"/>
      <c r="Q78" s="126"/>
      <c r="R78" s="126"/>
      <c r="Y78" s="126"/>
    </row>
    <row r="79" spans="3:25" ht="18.75" customHeight="1">
      <c r="C79" s="126"/>
      <c r="D79" s="126"/>
      <c r="E79" s="126"/>
      <c r="I79" s="126"/>
      <c r="N79" s="126"/>
      <c r="O79" s="126"/>
      <c r="P79" s="126"/>
      <c r="Q79" s="126"/>
      <c r="R79" s="126"/>
      <c r="Y79" s="126"/>
    </row>
    <row r="80" spans="3:25" ht="18.75" customHeight="1">
      <c r="C80" s="126"/>
      <c r="D80" s="126"/>
      <c r="E80" s="126"/>
      <c r="I80" s="126"/>
      <c r="N80" s="126"/>
      <c r="O80" s="126"/>
      <c r="P80" s="126"/>
      <c r="Q80" s="126"/>
      <c r="R80" s="126"/>
      <c r="Y80" s="126"/>
    </row>
    <row r="81" spans="3:25" ht="18.75" customHeight="1">
      <c r="C81" s="126"/>
      <c r="D81" s="126"/>
      <c r="E81" s="126"/>
      <c r="I81" s="126"/>
      <c r="N81" s="126"/>
      <c r="O81" s="126"/>
      <c r="P81" s="126"/>
      <c r="Q81" s="126"/>
      <c r="R81" s="126"/>
      <c r="Y81" s="126"/>
    </row>
    <row r="82" spans="3:25" ht="18.75" customHeight="1">
      <c r="C82" s="126"/>
      <c r="D82" s="126"/>
      <c r="E82" s="126"/>
      <c r="I82" s="126"/>
      <c r="N82" s="126"/>
      <c r="O82" s="126"/>
      <c r="P82" s="126"/>
      <c r="Q82" s="126"/>
      <c r="R82" s="126"/>
      <c r="Y82" s="126"/>
    </row>
    <row r="83" spans="3:25" ht="18.75" customHeight="1">
      <c r="C83" s="126"/>
      <c r="D83" s="126"/>
      <c r="E83" s="126"/>
      <c r="I83" s="126"/>
      <c r="N83" s="126"/>
      <c r="O83" s="126"/>
      <c r="P83" s="126"/>
      <c r="Q83" s="126"/>
      <c r="R83" s="126"/>
      <c r="Y83" s="126"/>
    </row>
    <row r="84" spans="3:25" ht="18.75" customHeight="1">
      <c r="C84" s="126"/>
      <c r="D84" s="126"/>
      <c r="E84" s="126"/>
      <c r="I84" s="126"/>
      <c r="N84" s="126"/>
      <c r="O84" s="126"/>
      <c r="P84" s="126"/>
      <c r="Q84" s="126"/>
      <c r="R84" s="126"/>
      <c r="Y84" s="126"/>
    </row>
    <row r="85" spans="3:25" ht="18.75" customHeight="1">
      <c r="C85" s="126"/>
      <c r="D85" s="126"/>
      <c r="E85" s="126"/>
      <c r="I85" s="126"/>
      <c r="N85" s="126"/>
      <c r="O85" s="126"/>
      <c r="P85" s="126"/>
      <c r="Q85" s="126"/>
      <c r="R85" s="126"/>
      <c r="Y85" s="126"/>
    </row>
    <row r="86" spans="3:25" ht="18.75" customHeight="1">
      <c r="C86" s="126"/>
      <c r="D86" s="126"/>
      <c r="E86" s="126"/>
      <c r="I86" s="126"/>
      <c r="N86" s="126"/>
      <c r="O86" s="126"/>
      <c r="P86" s="126"/>
      <c r="Q86" s="126"/>
      <c r="R86" s="126"/>
      <c r="Y86" s="126"/>
    </row>
    <row r="87" spans="3:25" ht="18.75" customHeight="1">
      <c r="C87" s="126"/>
      <c r="D87" s="126"/>
      <c r="E87" s="126"/>
      <c r="I87" s="126"/>
      <c r="N87" s="126"/>
      <c r="O87" s="126"/>
      <c r="P87" s="126"/>
      <c r="Q87" s="126"/>
      <c r="R87" s="126"/>
      <c r="Y87" s="126"/>
    </row>
    <row r="88" spans="3:25" ht="18.75" customHeight="1">
      <c r="C88" s="126"/>
      <c r="D88" s="126"/>
      <c r="E88" s="126"/>
      <c r="I88" s="126"/>
      <c r="N88" s="126"/>
      <c r="O88" s="126"/>
      <c r="P88" s="126"/>
      <c r="Q88" s="126"/>
      <c r="R88" s="126"/>
      <c r="Y88" s="126"/>
    </row>
    <row r="89" spans="3:25" ht="18.75" customHeight="1">
      <c r="C89" s="126"/>
      <c r="D89" s="126"/>
      <c r="E89" s="126"/>
      <c r="I89" s="126"/>
      <c r="N89" s="126"/>
      <c r="O89" s="126"/>
      <c r="P89" s="126"/>
      <c r="Q89" s="126"/>
      <c r="R89" s="126"/>
      <c r="Y89" s="126"/>
    </row>
    <row r="90" spans="3:25" ht="18.75" customHeight="1">
      <c r="C90" s="126"/>
      <c r="D90" s="126"/>
      <c r="E90" s="126"/>
      <c r="I90" s="126"/>
      <c r="N90" s="126"/>
      <c r="O90" s="126"/>
      <c r="P90" s="126"/>
      <c r="Q90" s="126"/>
      <c r="R90" s="126"/>
      <c r="Y90" s="126"/>
    </row>
    <row r="91" spans="3:25" ht="18.75" customHeight="1">
      <c r="C91" s="126"/>
      <c r="D91" s="126"/>
      <c r="E91" s="126"/>
      <c r="I91" s="126"/>
      <c r="N91" s="126"/>
      <c r="O91" s="126"/>
      <c r="P91" s="126"/>
      <c r="Q91" s="126"/>
      <c r="R91" s="126"/>
      <c r="Y91" s="126"/>
    </row>
    <row r="92" spans="3:25" ht="18.75" customHeight="1">
      <c r="C92" s="126"/>
      <c r="D92" s="126"/>
      <c r="E92" s="126"/>
      <c r="I92" s="126"/>
      <c r="N92" s="126"/>
      <c r="O92" s="126"/>
      <c r="P92" s="126"/>
      <c r="Q92" s="126"/>
      <c r="R92" s="126"/>
      <c r="Y92" s="126"/>
    </row>
    <row r="93" spans="3:25" ht="18.75" customHeight="1">
      <c r="C93" s="126"/>
      <c r="D93" s="126"/>
      <c r="E93" s="126"/>
      <c r="I93" s="126"/>
      <c r="N93" s="126"/>
      <c r="O93" s="126"/>
      <c r="P93" s="126"/>
      <c r="Q93" s="126"/>
      <c r="R93" s="126"/>
      <c r="Y93" s="126"/>
    </row>
    <row r="94" spans="3:25" ht="18.75" customHeight="1">
      <c r="C94" s="126"/>
      <c r="D94" s="126"/>
      <c r="E94" s="126"/>
      <c r="I94" s="126"/>
      <c r="N94" s="126"/>
      <c r="O94" s="126"/>
      <c r="P94" s="126"/>
      <c r="Q94" s="126"/>
      <c r="R94" s="126"/>
      <c r="Y94" s="126"/>
    </row>
    <row r="95" spans="3:25" ht="18.75" customHeight="1">
      <c r="C95" s="126"/>
      <c r="D95" s="126"/>
      <c r="E95" s="126"/>
      <c r="I95" s="126"/>
      <c r="N95" s="126"/>
      <c r="O95" s="126"/>
      <c r="P95" s="126"/>
      <c r="Q95" s="126"/>
      <c r="R95" s="126"/>
      <c r="Y95" s="126"/>
    </row>
    <row r="96" spans="3:25" ht="18.75" customHeight="1">
      <c r="C96" s="126"/>
      <c r="D96" s="126"/>
      <c r="E96" s="126"/>
      <c r="I96" s="126"/>
      <c r="N96" s="126"/>
      <c r="O96" s="126"/>
      <c r="P96" s="126"/>
      <c r="Q96" s="126"/>
      <c r="R96" s="126"/>
      <c r="Y96" s="126"/>
    </row>
    <row r="97" spans="3:25" ht="18.75" customHeight="1">
      <c r="C97" s="126"/>
      <c r="D97" s="126"/>
      <c r="E97" s="126"/>
      <c r="I97" s="126"/>
      <c r="N97" s="126"/>
      <c r="O97" s="126"/>
      <c r="P97" s="126"/>
      <c r="Q97" s="126"/>
      <c r="R97" s="126"/>
      <c r="Y97" s="126"/>
    </row>
    <row r="98" spans="3:25" ht="18.75" customHeight="1">
      <c r="C98" s="126"/>
      <c r="D98" s="126"/>
      <c r="E98" s="126"/>
      <c r="I98" s="126"/>
      <c r="N98" s="126"/>
      <c r="O98" s="126"/>
      <c r="P98" s="126"/>
      <c r="Q98" s="126"/>
      <c r="R98" s="126"/>
      <c r="Y98" s="126"/>
    </row>
    <row r="99" spans="3:25" ht="18.75" customHeight="1">
      <c r="C99" s="126"/>
      <c r="D99" s="126"/>
      <c r="E99" s="126"/>
      <c r="I99" s="126"/>
      <c r="N99" s="126"/>
      <c r="O99" s="126"/>
      <c r="P99" s="126"/>
      <c r="Q99" s="126"/>
      <c r="R99" s="126"/>
      <c r="Y99" s="126"/>
    </row>
    <row r="100" spans="3:25" ht="18.75" customHeight="1">
      <c r="C100" s="126"/>
      <c r="D100" s="126"/>
      <c r="E100" s="126"/>
      <c r="I100" s="126"/>
      <c r="N100" s="126"/>
      <c r="O100" s="126"/>
      <c r="P100" s="126"/>
      <c r="Q100" s="126"/>
      <c r="R100" s="126"/>
      <c r="Y100" s="126"/>
    </row>
    <row r="101" spans="3:25" ht="18.75" customHeight="1">
      <c r="C101" s="126"/>
      <c r="D101" s="126"/>
      <c r="E101" s="126"/>
      <c r="I101" s="126"/>
      <c r="N101" s="126"/>
      <c r="O101" s="126"/>
      <c r="P101" s="126"/>
      <c r="Q101" s="126"/>
      <c r="R101" s="126"/>
      <c r="Y101" s="126"/>
    </row>
    <row r="102" spans="3:25" ht="18.75" customHeight="1">
      <c r="C102" s="126"/>
      <c r="D102" s="126"/>
      <c r="E102" s="126"/>
      <c r="I102" s="126"/>
      <c r="N102" s="126"/>
      <c r="O102" s="126"/>
      <c r="P102" s="126"/>
      <c r="Q102" s="126"/>
      <c r="R102" s="126"/>
      <c r="Y102" s="126"/>
    </row>
    <row r="103" spans="3:25" ht="18.75" customHeight="1">
      <c r="C103" s="126"/>
      <c r="D103" s="126"/>
      <c r="E103" s="126"/>
      <c r="I103" s="126"/>
      <c r="N103" s="126"/>
      <c r="O103" s="126"/>
      <c r="P103" s="126"/>
      <c r="Q103" s="126"/>
      <c r="R103" s="126"/>
      <c r="Y103" s="126"/>
    </row>
    <row r="104" spans="3:25" ht="18.75" customHeight="1">
      <c r="C104" s="126"/>
      <c r="D104" s="126"/>
      <c r="E104" s="126"/>
      <c r="I104" s="126"/>
      <c r="N104" s="126"/>
      <c r="O104" s="126"/>
      <c r="P104" s="126"/>
      <c r="Q104" s="126"/>
      <c r="R104" s="126"/>
      <c r="Y104" s="126"/>
    </row>
    <row r="105" spans="3:25" ht="18.75" customHeight="1">
      <c r="C105" s="126"/>
      <c r="D105" s="126"/>
      <c r="E105" s="126"/>
      <c r="I105" s="126"/>
      <c r="N105" s="126"/>
      <c r="O105" s="126"/>
      <c r="P105" s="126"/>
      <c r="Q105" s="126"/>
      <c r="R105" s="126"/>
      <c r="Y105" s="126"/>
    </row>
    <row r="106" spans="3:25" ht="18.75" customHeight="1">
      <c r="C106" s="126"/>
      <c r="D106" s="126"/>
      <c r="E106" s="126"/>
      <c r="I106" s="126"/>
      <c r="N106" s="126"/>
      <c r="O106" s="126"/>
      <c r="P106" s="126"/>
      <c r="Q106" s="126"/>
      <c r="R106" s="126"/>
      <c r="Y106" s="126"/>
    </row>
    <row r="107" spans="3:25" ht="18.75" customHeight="1">
      <c r="C107" s="126"/>
      <c r="D107" s="126"/>
      <c r="E107" s="126"/>
      <c r="I107" s="126"/>
      <c r="N107" s="126"/>
      <c r="O107" s="126"/>
      <c r="P107" s="126"/>
      <c r="Q107" s="126"/>
      <c r="R107" s="126"/>
      <c r="Y107" s="126"/>
    </row>
    <row r="108" spans="3:25" ht="18.75" customHeight="1">
      <c r="C108" s="126"/>
      <c r="D108" s="126"/>
      <c r="E108" s="126"/>
      <c r="I108" s="126"/>
      <c r="N108" s="126"/>
      <c r="O108" s="126"/>
      <c r="P108" s="126"/>
      <c r="Q108" s="126"/>
      <c r="R108" s="126"/>
      <c r="Y108" s="126"/>
    </row>
    <row r="109" spans="3:25" ht="18.75" customHeight="1">
      <c r="C109" s="126"/>
      <c r="D109" s="126"/>
      <c r="E109" s="126"/>
      <c r="I109" s="126"/>
      <c r="N109" s="126"/>
      <c r="O109" s="126"/>
      <c r="P109" s="126"/>
      <c r="Q109" s="126"/>
      <c r="R109" s="126"/>
      <c r="Y109" s="126"/>
    </row>
    <row r="110" spans="3:25" ht="18.75" customHeight="1">
      <c r="C110" s="126"/>
      <c r="D110" s="126"/>
      <c r="E110" s="126"/>
      <c r="I110" s="126"/>
      <c r="N110" s="126"/>
      <c r="O110" s="126"/>
      <c r="P110" s="126"/>
      <c r="Q110" s="126"/>
      <c r="R110" s="126"/>
      <c r="Y110" s="126"/>
    </row>
    <row r="111" spans="3:25" ht="18.75" customHeight="1">
      <c r="C111" s="126"/>
      <c r="D111" s="126"/>
      <c r="E111" s="126"/>
      <c r="I111" s="126"/>
      <c r="N111" s="126"/>
      <c r="O111" s="126"/>
      <c r="P111" s="126"/>
      <c r="Q111" s="126"/>
      <c r="R111" s="126"/>
      <c r="Y111" s="126"/>
    </row>
    <row r="112" spans="3:25" ht="18.75" customHeight="1">
      <c r="C112" s="126"/>
      <c r="D112" s="126"/>
      <c r="E112" s="126"/>
      <c r="I112" s="126"/>
      <c r="N112" s="126"/>
      <c r="O112" s="126"/>
      <c r="P112" s="126"/>
      <c r="Q112" s="126"/>
      <c r="R112" s="126"/>
      <c r="Y112" s="126"/>
    </row>
    <row r="113" spans="3:25" ht="18.75" customHeight="1">
      <c r="C113" s="126"/>
      <c r="D113" s="126"/>
      <c r="E113" s="126"/>
      <c r="I113" s="126"/>
      <c r="N113" s="126"/>
      <c r="O113" s="126"/>
      <c r="P113" s="126"/>
      <c r="Q113" s="126"/>
      <c r="R113" s="126"/>
      <c r="Y113" s="126"/>
    </row>
    <row r="114" spans="3:25" ht="18.75" customHeight="1">
      <c r="C114" s="126"/>
      <c r="D114" s="126"/>
      <c r="E114" s="126"/>
      <c r="I114" s="126"/>
      <c r="N114" s="126"/>
      <c r="O114" s="126"/>
      <c r="P114" s="126"/>
      <c r="Q114" s="126"/>
      <c r="R114" s="126"/>
      <c r="Y114" s="126"/>
    </row>
    <row r="115" spans="3:25" ht="18.75" customHeight="1">
      <c r="C115" s="126"/>
      <c r="D115" s="126"/>
      <c r="E115" s="126"/>
      <c r="I115" s="126"/>
      <c r="N115" s="126"/>
      <c r="O115" s="126"/>
      <c r="P115" s="126"/>
      <c r="Q115" s="126"/>
      <c r="R115" s="126"/>
      <c r="Y115" s="126"/>
    </row>
    <row r="116" spans="3:25" ht="18.75" customHeight="1">
      <c r="C116" s="126"/>
      <c r="D116" s="126"/>
      <c r="E116" s="126"/>
      <c r="I116" s="126"/>
      <c r="N116" s="126"/>
      <c r="O116" s="126"/>
      <c r="P116" s="126"/>
      <c r="Q116" s="126"/>
      <c r="R116" s="126"/>
      <c r="Y116" s="126"/>
    </row>
    <row r="117" spans="3:25" ht="18.75" customHeight="1">
      <c r="C117" s="126"/>
      <c r="D117" s="126"/>
      <c r="E117" s="126"/>
      <c r="I117" s="126"/>
      <c r="N117" s="126"/>
      <c r="O117" s="126"/>
      <c r="P117" s="126"/>
      <c r="Q117" s="126"/>
      <c r="R117" s="126"/>
      <c r="Y117" s="126"/>
    </row>
    <row r="118" spans="3:25" ht="18.75" customHeight="1">
      <c r="C118" s="126"/>
      <c r="D118" s="126"/>
      <c r="E118" s="126"/>
      <c r="I118" s="126"/>
      <c r="N118" s="126"/>
      <c r="O118" s="126"/>
      <c r="P118" s="126"/>
      <c r="Q118" s="126"/>
      <c r="R118" s="126"/>
      <c r="Y118" s="126"/>
    </row>
    <row r="119" spans="3:25" ht="18.75" customHeight="1">
      <c r="C119" s="126"/>
      <c r="D119" s="126"/>
      <c r="E119" s="126"/>
      <c r="I119" s="126"/>
      <c r="N119" s="126"/>
      <c r="O119" s="126"/>
      <c r="P119" s="126"/>
      <c r="Q119" s="126"/>
      <c r="R119" s="126"/>
      <c r="Y119" s="126"/>
    </row>
    <row r="120" spans="3:25" ht="18.75" customHeight="1">
      <c r="C120" s="126"/>
      <c r="D120" s="126"/>
      <c r="E120" s="126"/>
      <c r="I120" s="126"/>
      <c r="N120" s="126"/>
      <c r="O120" s="126"/>
      <c r="P120" s="126"/>
      <c r="Q120" s="126"/>
      <c r="R120" s="126"/>
      <c r="Y120" s="126"/>
    </row>
    <row r="121" spans="3:25" ht="18.75" customHeight="1">
      <c r="C121" s="126"/>
      <c r="D121" s="126"/>
      <c r="E121" s="126"/>
      <c r="I121" s="126"/>
      <c r="N121" s="126"/>
      <c r="O121" s="126"/>
      <c r="P121" s="126"/>
      <c r="Q121" s="126"/>
      <c r="R121" s="126"/>
      <c r="Y121" s="126"/>
    </row>
    <row r="122" spans="3:25" ht="18.75" customHeight="1">
      <c r="C122" s="126"/>
      <c r="D122" s="126"/>
      <c r="E122" s="126"/>
      <c r="I122" s="126"/>
      <c r="N122" s="126"/>
      <c r="O122" s="126"/>
      <c r="P122" s="126"/>
      <c r="Q122" s="126"/>
      <c r="R122" s="126"/>
      <c r="Y122" s="126"/>
    </row>
    <row r="123" spans="3:25" ht="18.75" customHeight="1">
      <c r="C123" s="126"/>
      <c r="D123" s="126"/>
      <c r="E123" s="126"/>
      <c r="I123" s="126"/>
      <c r="N123" s="126"/>
      <c r="O123" s="126"/>
      <c r="P123" s="126"/>
      <c r="Q123" s="126"/>
      <c r="R123" s="126"/>
      <c r="Y123" s="126"/>
    </row>
    <row r="124" spans="3:25" ht="18.75" customHeight="1">
      <c r="C124" s="126"/>
      <c r="D124" s="126"/>
      <c r="E124" s="126"/>
      <c r="I124" s="126"/>
      <c r="N124" s="126"/>
      <c r="O124" s="126"/>
      <c r="P124" s="126"/>
      <c r="Q124" s="126"/>
      <c r="R124" s="126"/>
      <c r="Y124" s="126"/>
    </row>
    <row r="125" spans="3:25" ht="18.75" customHeight="1">
      <c r="C125" s="126"/>
      <c r="D125" s="126"/>
      <c r="E125" s="126"/>
      <c r="I125" s="126"/>
      <c r="N125" s="126"/>
      <c r="O125" s="126"/>
      <c r="P125" s="126"/>
      <c r="Q125" s="126"/>
      <c r="R125" s="126"/>
      <c r="Y125" s="126"/>
    </row>
    <row r="126" spans="3:25" ht="18.75" customHeight="1">
      <c r="C126" s="126"/>
      <c r="D126" s="126"/>
      <c r="E126" s="126"/>
      <c r="I126" s="126"/>
      <c r="N126" s="126"/>
      <c r="O126" s="126"/>
      <c r="P126" s="126"/>
      <c r="Q126" s="126"/>
      <c r="R126" s="126"/>
      <c r="Y126" s="126"/>
    </row>
    <row r="127" spans="3:25" ht="18.75" customHeight="1">
      <c r="C127" s="126"/>
      <c r="D127" s="126"/>
      <c r="E127" s="126"/>
      <c r="I127" s="126"/>
      <c r="N127" s="126"/>
      <c r="O127" s="126"/>
      <c r="P127" s="126"/>
      <c r="Q127" s="126"/>
      <c r="R127" s="126"/>
      <c r="Y127" s="126"/>
    </row>
    <row r="128" spans="3:25" ht="18.75" customHeight="1">
      <c r="C128" s="126"/>
      <c r="D128" s="126"/>
      <c r="E128" s="126"/>
      <c r="I128" s="126"/>
      <c r="N128" s="126"/>
      <c r="O128" s="126"/>
      <c r="P128" s="126"/>
      <c r="Q128" s="126"/>
      <c r="R128" s="126"/>
      <c r="Y128" s="126"/>
    </row>
    <row r="129" spans="3:25" ht="18.75" customHeight="1">
      <c r="C129" s="126"/>
      <c r="D129" s="126"/>
      <c r="E129" s="126"/>
      <c r="I129" s="126"/>
      <c r="N129" s="126"/>
      <c r="O129" s="126"/>
      <c r="P129" s="126"/>
      <c r="Q129" s="126"/>
      <c r="R129" s="126"/>
      <c r="Y129" s="126"/>
    </row>
    <row r="130" spans="3:25" ht="18.75" customHeight="1">
      <c r="C130" s="126"/>
      <c r="D130" s="126"/>
      <c r="E130" s="126"/>
      <c r="I130" s="126"/>
      <c r="N130" s="126"/>
      <c r="O130" s="126"/>
      <c r="P130" s="126"/>
      <c r="Q130" s="126"/>
      <c r="R130" s="126"/>
      <c r="Y130" s="126"/>
    </row>
    <row r="131" spans="3:25" ht="18.75" customHeight="1">
      <c r="C131" s="126"/>
      <c r="D131" s="126"/>
      <c r="E131" s="126"/>
      <c r="I131" s="126"/>
      <c r="N131" s="126"/>
      <c r="O131" s="126"/>
      <c r="P131" s="126"/>
      <c r="Q131" s="126"/>
      <c r="R131" s="126"/>
      <c r="Y131" s="126"/>
    </row>
    <row r="132" spans="3:25" ht="18.75" customHeight="1">
      <c r="C132" s="126"/>
      <c r="D132" s="126"/>
      <c r="E132" s="126"/>
      <c r="I132" s="126"/>
      <c r="N132" s="126"/>
      <c r="O132" s="126"/>
      <c r="P132" s="126"/>
      <c r="Q132" s="126"/>
      <c r="R132" s="126"/>
      <c r="Y132" s="126"/>
    </row>
    <row r="133" spans="3:25" ht="18.75" customHeight="1">
      <c r="C133" s="126"/>
      <c r="D133" s="126"/>
      <c r="E133" s="126"/>
      <c r="I133" s="126"/>
      <c r="N133" s="126"/>
      <c r="O133" s="126"/>
      <c r="P133" s="126"/>
      <c r="Q133" s="126"/>
      <c r="R133" s="126"/>
      <c r="Y133" s="126"/>
    </row>
    <row r="134" spans="3:25" ht="18.75" customHeight="1">
      <c r="C134" s="126"/>
      <c r="D134" s="126"/>
      <c r="E134" s="126"/>
      <c r="I134" s="126"/>
      <c r="N134" s="126"/>
      <c r="O134" s="126"/>
      <c r="P134" s="126"/>
      <c r="Q134" s="126"/>
      <c r="R134" s="126"/>
      <c r="Y134" s="126"/>
    </row>
    <row r="135" spans="3:25" ht="18.75" customHeight="1">
      <c r="C135" s="126"/>
      <c r="D135" s="126"/>
      <c r="E135" s="126"/>
      <c r="I135" s="126"/>
      <c r="N135" s="126"/>
      <c r="O135" s="126"/>
      <c r="P135" s="126"/>
      <c r="Q135" s="126"/>
      <c r="R135" s="126"/>
      <c r="Y135" s="126"/>
    </row>
    <row r="136" spans="3:25" ht="18.75" customHeight="1">
      <c r="C136" s="126"/>
      <c r="D136" s="126"/>
      <c r="E136" s="126"/>
      <c r="I136" s="126"/>
      <c r="N136" s="126"/>
      <c r="O136" s="126"/>
      <c r="P136" s="126"/>
      <c r="Q136" s="126"/>
      <c r="R136" s="126"/>
      <c r="Y136" s="126"/>
    </row>
    <row r="137" spans="3:25" ht="18.75" customHeight="1">
      <c r="C137" s="126"/>
      <c r="D137" s="126"/>
      <c r="E137" s="126"/>
      <c r="I137" s="126"/>
      <c r="N137" s="126"/>
      <c r="O137" s="126"/>
      <c r="P137" s="126"/>
      <c r="Q137" s="126"/>
      <c r="R137" s="126"/>
      <c r="Y137" s="126"/>
    </row>
    <row r="138" spans="3:25" ht="18.75" customHeight="1">
      <c r="C138" s="126"/>
      <c r="D138" s="126"/>
      <c r="E138" s="126"/>
      <c r="I138" s="126"/>
      <c r="N138" s="126"/>
      <c r="O138" s="126"/>
      <c r="P138" s="126"/>
      <c r="Q138" s="126"/>
      <c r="R138" s="126"/>
      <c r="Y138" s="126"/>
    </row>
    <row r="139" spans="3:25" ht="18.75" customHeight="1">
      <c r="C139" s="126"/>
      <c r="D139" s="126"/>
      <c r="E139" s="126"/>
      <c r="I139" s="126"/>
      <c r="N139" s="126"/>
      <c r="O139" s="126"/>
      <c r="P139" s="126"/>
      <c r="Q139" s="126"/>
      <c r="R139" s="126"/>
      <c r="Y139" s="126"/>
    </row>
    <row r="140" spans="3:25" ht="18.75" customHeight="1">
      <c r="C140" s="126"/>
      <c r="D140" s="126"/>
      <c r="E140" s="126"/>
      <c r="I140" s="126"/>
      <c r="N140" s="126"/>
      <c r="O140" s="126"/>
      <c r="P140" s="126"/>
      <c r="Q140" s="126"/>
      <c r="R140" s="126"/>
      <c r="Y140" s="126"/>
    </row>
    <row r="141" spans="3:25" ht="18.75" customHeight="1">
      <c r="C141" s="126"/>
      <c r="D141" s="126"/>
      <c r="E141" s="126"/>
      <c r="I141" s="126"/>
      <c r="N141" s="126"/>
      <c r="O141" s="126"/>
      <c r="P141" s="126"/>
      <c r="Q141" s="126"/>
      <c r="R141" s="126"/>
      <c r="Y141" s="126"/>
    </row>
    <row r="142" spans="3:25" ht="18.75" customHeight="1">
      <c r="C142" s="126"/>
      <c r="D142" s="126"/>
      <c r="E142" s="126"/>
      <c r="I142" s="126"/>
      <c r="N142" s="126"/>
      <c r="O142" s="126"/>
      <c r="P142" s="126"/>
      <c r="Q142" s="126"/>
      <c r="R142" s="126"/>
      <c r="Y142" s="126"/>
    </row>
    <row r="143" spans="3:25" ht="18.75" customHeight="1">
      <c r="C143" s="126"/>
      <c r="D143" s="126"/>
      <c r="E143" s="126"/>
      <c r="I143" s="126"/>
      <c r="N143" s="126"/>
      <c r="O143" s="126"/>
      <c r="P143" s="126"/>
      <c r="Q143" s="126"/>
      <c r="R143" s="126"/>
      <c r="Y143" s="126"/>
    </row>
    <row r="144" spans="3:25" ht="18.75" customHeight="1">
      <c r="C144" s="126"/>
      <c r="D144" s="126"/>
      <c r="E144" s="126"/>
      <c r="I144" s="126"/>
      <c r="N144" s="126"/>
      <c r="O144" s="126"/>
      <c r="P144" s="126"/>
      <c r="Q144" s="126"/>
      <c r="R144" s="126"/>
      <c r="Y144" s="126"/>
    </row>
    <row r="145" spans="3:25" ht="18.75" customHeight="1">
      <c r="C145" s="126"/>
      <c r="D145" s="126"/>
      <c r="E145" s="126"/>
      <c r="I145" s="126"/>
      <c r="N145" s="126"/>
      <c r="O145" s="126"/>
      <c r="P145" s="126"/>
      <c r="Q145" s="126"/>
      <c r="R145" s="126"/>
      <c r="Y145" s="126"/>
    </row>
    <row r="146" spans="3:25" ht="18.75" customHeight="1">
      <c r="C146" s="126"/>
      <c r="D146" s="126"/>
      <c r="E146" s="126"/>
      <c r="I146" s="126"/>
      <c r="N146" s="126"/>
      <c r="O146" s="126"/>
      <c r="P146" s="126"/>
      <c r="Q146" s="126"/>
      <c r="R146" s="126"/>
      <c r="Y146" s="126"/>
    </row>
    <row r="147" spans="3:25" ht="18.75" customHeight="1">
      <c r="C147" s="126"/>
      <c r="D147" s="126"/>
      <c r="E147" s="126"/>
      <c r="I147" s="126"/>
      <c r="N147" s="126"/>
      <c r="O147" s="126"/>
      <c r="P147" s="126"/>
      <c r="Q147" s="126"/>
      <c r="R147" s="126"/>
      <c r="Y147" s="126"/>
    </row>
    <row r="148" spans="3:25" ht="18.75" customHeight="1">
      <c r="C148" s="126"/>
      <c r="D148" s="126"/>
      <c r="E148" s="126"/>
      <c r="I148" s="126"/>
      <c r="N148" s="126"/>
      <c r="O148" s="126"/>
      <c r="P148" s="126"/>
      <c r="Q148" s="126"/>
      <c r="R148" s="126"/>
      <c r="Y148" s="126"/>
    </row>
    <row r="149" spans="3:25" ht="18.75" customHeight="1">
      <c r="C149" s="126"/>
      <c r="D149" s="126"/>
      <c r="E149" s="126"/>
      <c r="I149" s="126"/>
      <c r="N149" s="126"/>
      <c r="O149" s="126"/>
      <c r="P149" s="126"/>
      <c r="Q149" s="126"/>
      <c r="R149" s="126"/>
      <c r="Y149" s="126"/>
    </row>
    <row r="150" spans="3:25" ht="18.75" customHeight="1">
      <c r="C150" s="126"/>
      <c r="D150" s="126"/>
      <c r="E150" s="126"/>
      <c r="I150" s="126"/>
      <c r="N150" s="126"/>
      <c r="O150" s="126"/>
      <c r="P150" s="126"/>
      <c r="Q150" s="126"/>
      <c r="R150" s="126"/>
      <c r="Y150" s="126"/>
    </row>
    <row r="151" spans="3:25" ht="18.75" customHeight="1">
      <c r="C151" s="126"/>
      <c r="D151" s="126"/>
      <c r="E151" s="126"/>
      <c r="I151" s="126"/>
      <c r="N151" s="126"/>
      <c r="O151" s="126"/>
      <c r="P151" s="126"/>
      <c r="Q151" s="126"/>
      <c r="R151" s="126"/>
      <c r="Y151" s="126"/>
    </row>
    <row r="152" spans="3:25" ht="18.75" customHeight="1">
      <c r="C152" s="126"/>
      <c r="D152" s="126"/>
      <c r="E152" s="126"/>
      <c r="I152" s="126"/>
      <c r="N152" s="126"/>
      <c r="O152" s="126"/>
      <c r="P152" s="126"/>
      <c r="Q152" s="126"/>
      <c r="R152" s="126"/>
      <c r="Y152" s="126"/>
    </row>
    <row r="153" spans="3:25" ht="18.75" customHeight="1">
      <c r="C153" s="126"/>
      <c r="D153" s="126"/>
      <c r="E153" s="126"/>
      <c r="I153" s="126"/>
      <c r="N153" s="126"/>
      <c r="O153" s="126"/>
      <c r="P153" s="126"/>
      <c r="Q153" s="126"/>
      <c r="R153" s="126"/>
      <c r="Y153" s="126"/>
    </row>
    <row r="154" spans="3:25" ht="18.75" customHeight="1">
      <c r="C154" s="126"/>
      <c r="D154" s="126"/>
      <c r="E154" s="126"/>
      <c r="I154" s="126"/>
      <c r="N154" s="126"/>
      <c r="O154" s="126"/>
      <c r="P154" s="126"/>
      <c r="Q154" s="126"/>
      <c r="R154" s="126"/>
      <c r="Y154" s="126"/>
    </row>
    <row r="155" spans="3:25" ht="18.75" customHeight="1">
      <c r="C155" s="126"/>
      <c r="D155" s="126"/>
      <c r="E155" s="126"/>
      <c r="I155" s="126"/>
      <c r="N155" s="126"/>
      <c r="O155" s="126"/>
      <c r="P155" s="126"/>
      <c r="Q155" s="126"/>
      <c r="R155" s="126"/>
      <c r="Y155" s="126"/>
    </row>
    <row r="156" spans="3:25" ht="18.75" customHeight="1">
      <c r="C156" s="126"/>
      <c r="D156" s="126"/>
      <c r="E156" s="126"/>
      <c r="I156" s="126"/>
      <c r="N156" s="126"/>
      <c r="O156" s="126"/>
      <c r="P156" s="126"/>
      <c r="Q156" s="126"/>
      <c r="R156" s="126"/>
      <c r="Y156" s="126"/>
    </row>
    <row r="157" spans="3:25" ht="18.75" customHeight="1">
      <c r="C157" s="126"/>
      <c r="D157" s="126"/>
      <c r="E157" s="126"/>
      <c r="I157" s="126"/>
      <c r="N157" s="126"/>
      <c r="O157" s="126"/>
      <c r="P157" s="126"/>
      <c r="Q157" s="126"/>
      <c r="R157" s="126"/>
      <c r="Y157" s="126"/>
    </row>
    <row r="158" spans="3:25" ht="18.75" customHeight="1">
      <c r="C158" s="126"/>
      <c r="D158" s="126"/>
      <c r="E158" s="126"/>
      <c r="I158" s="126"/>
      <c r="N158" s="126"/>
      <c r="O158" s="126"/>
      <c r="P158" s="126"/>
      <c r="Q158" s="126"/>
      <c r="R158" s="126"/>
      <c r="Y158" s="126"/>
    </row>
    <row r="159" spans="3:25" ht="18.75" customHeight="1">
      <c r="C159" s="126"/>
      <c r="D159" s="126"/>
      <c r="E159" s="126"/>
      <c r="I159" s="126"/>
      <c r="N159" s="126"/>
      <c r="O159" s="126"/>
      <c r="P159" s="126"/>
      <c r="Q159" s="126"/>
      <c r="R159" s="126"/>
      <c r="Y159" s="126"/>
    </row>
    <row r="160" spans="3:25" ht="18.75" customHeight="1">
      <c r="C160" s="126"/>
      <c r="D160" s="126"/>
      <c r="E160" s="126"/>
      <c r="I160" s="126"/>
      <c r="N160" s="126"/>
      <c r="O160" s="126"/>
      <c r="P160" s="126"/>
      <c r="Q160" s="126"/>
      <c r="R160" s="126"/>
      <c r="Y160" s="126"/>
    </row>
    <row r="161" spans="3:25" ht="18.75" customHeight="1">
      <c r="C161" s="126"/>
      <c r="D161" s="126"/>
      <c r="E161" s="126"/>
      <c r="I161" s="126"/>
      <c r="N161" s="126"/>
      <c r="O161" s="126"/>
      <c r="P161" s="126"/>
      <c r="Q161" s="126"/>
      <c r="R161" s="126"/>
      <c r="Y161" s="126"/>
    </row>
    <row r="162" spans="3:25" ht="18.75" customHeight="1">
      <c r="C162" s="126"/>
      <c r="D162" s="126"/>
      <c r="E162" s="126"/>
      <c r="I162" s="126"/>
      <c r="N162" s="126"/>
      <c r="O162" s="126"/>
      <c r="P162" s="126"/>
      <c r="Q162" s="126"/>
      <c r="R162" s="126"/>
      <c r="Y162" s="126"/>
    </row>
    <row r="163" spans="3:25" ht="18.75" customHeight="1">
      <c r="C163" s="126"/>
      <c r="D163" s="126"/>
      <c r="E163" s="126"/>
      <c r="I163" s="126"/>
      <c r="N163" s="126"/>
      <c r="O163" s="126"/>
      <c r="P163" s="126"/>
      <c r="Q163" s="126"/>
      <c r="R163" s="126"/>
      <c r="Y163" s="126"/>
    </row>
    <row r="164" spans="3:25" ht="18.75" customHeight="1">
      <c r="C164" s="126"/>
      <c r="D164" s="126"/>
      <c r="E164" s="126"/>
      <c r="I164" s="126"/>
      <c r="N164" s="126"/>
      <c r="O164" s="126"/>
      <c r="P164" s="126"/>
      <c r="Q164" s="126"/>
      <c r="R164" s="126"/>
      <c r="Y164" s="126"/>
    </row>
    <row r="165" spans="3:25" ht="18.75" customHeight="1">
      <c r="C165" s="126"/>
      <c r="D165" s="126"/>
      <c r="E165" s="126"/>
      <c r="I165" s="126"/>
      <c r="N165" s="126"/>
      <c r="O165" s="126"/>
      <c r="P165" s="126"/>
      <c r="Q165" s="126"/>
      <c r="R165" s="126"/>
      <c r="Y165" s="126"/>
    </row>
    <row r="166" spans="3:25" ht="18.75" customHeight="1">
      <c r="C166" s="126"/>
      <c r="D166" s="126"/>
      <c r="E166" s="126"/>
      <c r="I166" s="126"/>
      <c r="N166" s="126"/>
      <c r="O166" s="126"/>
      <c r="P166" s="126"/>
      <c r="Q166" s="126"/>
      <c r="R166" s="126"/>
      <c r="Y166" s="126"/>
    </row>
    <row r="167" spans="3:25" ht="18.75" customHeight="1">
      <c r="C167" s="126"/>
      <c r="D167" s="126"/>
      <c r="E167" s="126"/>
      <c r="I167" s="126"/>
      <c r="N167" s="126"/>
      <c r="O167" s="126"/>
      <c r="P167" s="126"/>
      <c r="Q167" s="126"/>
      <c r="R167" s="126"/>
      <c r="Y167" s="126"/>
    </row>
    <row r="168" spans="3:25" ht="18.75" customHeight="1">
      <c r="C168" s="126"/>
      <c r="D168" s="126"/>
      <c r="E168" s="126"/>
      <c r="I168" s="126"/>
      <c r="N168" s="126"/>
      <c r="O168" s="126"/>
      <c r="P168" s="126"/>
      <c r="Q168" s="126"/>
      <c r="R168" s="126"/>
      <c r="Y168" s="126"/>
    </row>
    <row r="169" spans="3:25" ht="18.75" customHeight="1">
      <c r="C169" s="126"/>
      <c r="D169" s="126"/>
      <c r="E169" s="126"/>
      <c r="I169" s="126"/>
      <c r="N169" s="126"/>
      <c r="O169" s="126"/>
      <c r="P169" s="126"/>
      <c r="Q169" s="126"/>
      <c r="R169" s="126"/>
      <c r="Y169" s="126"/>
    </row>
    <row r="170" spans="3:25" ht="18.75" customHeight="1">
      <c r="C170" s="126"/>
      <c r="D170" s="126"/>
      <c r="E170" s="126"/>
      <c r="I170" s="126"/>
      <c r="N170" s="126"/>
      <c r="O170" s="126"/>
      <c r="P170" s="126"/>
      <c r="Q170" s="126"/>
      <c r="R170" s="126"/>
      <c r="Y170" s="126"/>
    </row>
    <row r="171" spans="3:25" ht="18.75" customHeight="1">
      <c r="C171" s="126"/>
      <c r="D171" s="126"/>
      <c r="E171" s="126"/>
      <c r="I171" s="126"/>
      <c r="N171" s="126"/>
      <c r="O171" s="126"/>
      <c r="P171" s="126"/>
      <c r="Q171" s="126"/>
      <c r="R171" s="126"/>
      <c r="Y171" s="126"/>
    </row>
    <row r="172" spans="3:25" ht="18.75" customHeight="1">
      <c r="C172" s="126"/>
      <c r="D172" s="126"/>
      <c r="E172" s="126"/>
      <c r="I172" s="126"/>
      <c r="N172" s="126"/>
      <c r="O172" s="126"/>
      <c r="P172" s="126"/>
      <c r="Q172" s="126"/>
      <c r="R172" s="126"/>
      <c r="Y172" s="126"/>
    </row>
    <row r="173" spans="3:25" ht="18.75" customHeight="1">
      <c r="C173" s="126"/>
      <c r="D173" s="126"/>
      <c r="E173" s="126"/>
      <c r="I173" s="126"/>
      <c r="N173" s="126"/>
      <c r="O173" s="126"/>
      <c r="P173" s="126"/>
      <c r="Q173" s="126"/>
      <c r="R173" s="126"/>
      <c r="Y173" s="126"/>
    </row>
    <row r="174" spans="3:25" ht="18.75" customHeight="1">
      <c r="C174" s="126"/>
      <c r="D174" s="126"/>
      <c r="E174" s="126"/>
      <c r="I174" s="126"/>
      <c r="N174" s="126"/>
      <c r="O174" s="126"/>
      <c r="P174" s="126"/>
      <c r="Q174" s="126"/>
      <c r="R174" s="126"/>
      <c r="Y174" s="126"/>
    </row>
    <row r="175" spans="3:25" ht="18.75" customHeight="1">
      <c r="C175" s="126"/>
      <c r="D175" s="126"/>
      <c r="E175" s="126"/>
      <c r="I175" s="126"/>
      <c r="N175" s="126"/>
      <c r="O175" s="126"/>
      <c r="P175" s="126"/>
      <c r="Q175" s="126"/>
      <c r="R175" s="126"/>
      <c r="Y175" s="126"/>
    </row>
    <row r="176" spans="3:25" ht="18.75" customHeight="1">
      <c r="C176" s="126"/>
      <c r="D176" s="126"/>
      <c r="E176" s="126"/>
      <c r="I176" s="126"/>
      <c r="N176" s="126"/>
      <c r="O176" s="126"/>
      <c r="P176" s="126"/>
      <c r="Q176" s="126"/>
      <c r="R176" s="126"/>
      <c r="Y176" s="126"/>
    </row>
    <row r="177" spans="3:25" ht="18.75" customHeight="1">
      <c r="C177" s="126"/>
      <c r="D177" s="126"/>
      <c r="E177" s="126"/>
      <c r="I177" s="126"/>
      <c r="N177" s="126"/>
      <c r="O177" s="126"/>
      <c r="P177" s="126"/>
      <c r="Q177" s="126"/>
      <c r="R177" s="126"/>
      <c r="Y177" s="126"/>
    </row>
    <row r="178" spans="3:25" ht="18.75" customHeight="1">
      <c r="C178" s="126"/>
      <c r="D178" s="126"/>
      <c r="E178" s="126"/>
      <c r="I178" s="126"/>
      <c r="N178" s="126"/>
      <c r="O178" s="126"/>
      <c r="P178" s="126"/>
      <c r="Q178" s="126"/>
      <c r="R178" s="126"/>
      <c r="Y178" s="126"/>
    </row>
    <row r="179" spans="3:25" ht="18.75" customHeight="1">
      <c r="C179" s="126"/>
      <c r="D179" s="126"/>
      <c r="E179" s="126"/>
      <c r="I179" s="126"/>
      <c r="N179" s="126"/>
      <c r="O179" s="126"/>
      <c r="P179" s="126"/>
      <c r="Q179" s="126"/>
      <c r="R179" s="126"/>
      <c r="Y179" s="126"/>
    </row>
    <row r="180" spans="3:25" ht="18.75" customHeight="1">
      <c r="C180" s="126"/>
      <c r="D180" s="126"/>
      <c r="E180" s="126"/>
      <c r="I180" s="126"/>
      <c r="N180" s="126"/>
      <c r="O180" s="126"/>
      <c r="P180" s="126"/>
      <c r="Q180" s="126"/>
      <c r="R180" s="126"/>
      <c r="Y180" s="126"/>
    </row>
    <row r="181" spans="3:25" ht="18.75" customHeight="1">
      <c r="C181" s="126"/>
      <c r="D181" s="126"/>
      <c r="E181" s="126"/>
      <c r="I181" s="126"/>
      <c r="N181" s="126"/>
      <c r="O181" s="126"/>
      <c r="P181" s="126"/>
      <c r="Q181" s="126"/>
      <c r="R181" s="126"/>
      <c r="Y181" s="126"/>
    </row>
    <row r="182" spans="3:25" ht="18.75" customHeight="1">
      <c r="C182" s="126"/>
      <c r="D182" s="126"/>
      <c r="E182" s="126"/>
      <c r="I182" s="126"/>
      <c r="N182" s="126"/>
      <c r="O182" s="126"/>
      <c r="P182" s="126"/>
      <c r="Q182" s="126"/>
      <c r="R182" s="126"/>
      <c r="Y182" s="126"/>
    </row>
    <row r="183" spans="3:25" ht="18.75" customHeight="1">
      <c r="C183" s="126"/>
      <c r="D183" s="126"/>
      <c r="E183" s="126"/>
      <c r="I183" s="126"/>
      <c r="N183" s="126"/>
      <c r="O183" s="126"/>
      <c r="P183" s="126"/>
      <c r="Q183" s="126"/>
      <c r="R183" s="126"/>
      <c r="Y183" s="126"/>
    </row>
  </sheetData>
  <protectedRanges>
    <protectedRange password="D37B" sqref="H2:Z2 A3:Z8 A2:F2" name="Range1_1_1" securityDescriptor="O:WDG:WDD:(A;;CC;;;S-1-5-21-852109325-4236797708-1392725387-220553)(A;;CC;;;S-1-5-21-852109325-4236797708-1392725387-190392)"/>
  </protectedRanges>
  <mergeCells count="5">
    <mergeCell ref="A1:F1"/>
    <mergeCell ref="G1:I1"/>
    <mergeCell ref="J1:M1"/>
    <mergeCell ref="N1:R1"/>
    <mergeCell ref="S1:W1"/>
  </mergeCells>
  <conditionalFormatting sqref="A3:Y3">
    <cfRule type="expression" dxfId="49" priority="221">
      <formula>LEFT($F3,3)="Tot"</formula>
    </cfRule>
  </conditionalFormatting>
  <conditionalFormatting sqref="A4:Y4">
    <cfRule type="expression" dxfId="48" priority="210">
      <formula>LEFT($F4,3)="Tot"</formula>
    </cfRule>
  </conditionalFormatting>
  <conditionalFormatting sqref="A5:Y5">
    <cfRule type="expression" dxfId="47" priority="199">
      <formula>LEFT($F5,3)="Tot"</formula>
    </cfRule>
  </conditionalFormatting>
  <conditionalFormatting sqref="A6:Y6">
    <cfRule type="expression" dxfId="46" priority="188">
      <formula>LEFT($F6,3)="Tot"</formula>
    </cfRule>
  </conditionalFormatting>
  <conditionalFormatting sqref="A7:Y7">
    <cfRule type="expression" dxfId="45" priority="177">
      <formula>LEFT($F7,3)="Tot"</formula>
    </cfRule>
  </conditionalFormatting>
  <conditionalFormatting sqref="A8:Y8">
    <cfRule type="expression" dxfId="44" priority="166">
      <formula>LEFT($F8,3)="Tot"</formula>
    </cfRule>
  </conditionalFormatting>
  <conditionalFormatting sqref="A9:Y9">
    <cfRule type="expression" dxfId="43" priority="155">
      <formula>LEFT($F9,3)="Tot"</formula>
    </cfRule>
  </conditionalFormatting>
  <conditionalFormatting sqref="A10:Y10">
    <cfRule type="expression" dxfId="42" priority="144">
      <formula>LEFT($F10,3)="Tot"</formula>
    </cfRule>
  </conditionalFormatting>
  <conditionalFormatting sqref="A11:Y11">
    <cfRule type="expression" dxfId="41" priority="133">
      <formula>LEFT($F11,3)="Tot"</formula>
    </cfRule>
  </conditionalFormatting>
  <conditionalFormatting sqref="A12:Y12">
    <cfRule type="expression" dxfId="40" priority="122">
      <formula>LEFT($F12,3)="Tot"</formula>
    </cfRule>
  </conditionalFormatting>
  <conditionalFormatting sqref="A13:Y13">
    <cfRule type="expression" dxfId="39" priority="111">
      <formula>LEFT($F13,3)="Tot"</formula>
    </cfRule>
  </conditionalFormatting>
  <conditionalFormatting sqref="A14:Y14">
    <cfRule type="expression" dxfId="38" priority="100">
      <formula>LEFT($F14,3)="Tot"</formula>
    </cfRule>
  </conditionalFormatting>
  <conditionalFormatting sqref="A15:Y15">
    <cfRule type="expression" dxfId="37" priority="89">
      <formula>LEFT($F15,3)="Tot"</formula>
    </cfRule>
  </conditionalFormatting>
  <conditionalFormatting sqref="A16:Y16">
    <cfRule type="expression" dxfId="36" priority="78">
      <formula>LEFT($F16,3)="Tot"</formula>
    </cfRule>
  </conditionalFormatting>
  <conditionalFormatting sqref="A17:Y17">
    <cfRule type="expression" dxfId="35" priority="67">
      <formula>LEFT($F17,3)="Tot"</formula>
    </cfRule>
  </conditionalFormatting>
  <conditionalFormatting sqref="A18:Y18">
    <cfRule type="expression" dxfId="34" priority="56">
      <formula>LEFT($F18,3)="Tot"</formula>
    </cfRule>
  </conditionalFormatting>
  <conditionalFormatting sqref="A19:Y19">
    <cfRule type="expression" dxfId="33" priority="45">
      <formula>LEFT($F19,3)="Tot"</formula>
    </cfRule>
  </conditionalFormatting>
  <conditionalFormatting sqref="A20:Y20">
    <cfRule type="expression" dxfId="32" priority="34">
      <formula>LEFT($F20,3)="Tot"</formula>
    </cfRule>
  </conditionalFormatting>
  <conditionalFormatting sqref="A21:Y21">
    <cfRule type="expression" dxfId="31" priority="23">
      <formula>LEFT($F21,3)="Tot"</formula>
    </cfRule>
  </conditionalFormatting>
  <conditionalFormatting sqref="A22:Y22">
    <cfRule type="expression" dxfId="30" priority="12">
      <formula>LEFT($F22,3)="Tot"</formula>
    </cfRule>
  </conditionalFormatting>
  <conditionalFormatting sqref="A23:Y23">
    <cfRule type="expression" dxfId="29" priority="1">
      <formula>LEFT($F23,3)="Tot"</formula>
    </cfRule>
  </conditionalFormatting>
  <conditionalFormatting sqref="E3:E23">
    <cfRule type="expression" dxfId="28" priority="238">
      <formula>#REF!="DIFF"</formula>
    </cfRule>
  </conditionalFormatting>
  <conditionalFormatting sqref="M3:W23">
    <cfRule type="expression" dxfId="27" priority="239">
      <formula>#REF!&lt;&gt;0</formula>
    </cfRule>
  </conditionalFormatting>
  <conditionalFormatting sqref="G3:G23">
    <cfRule type="expression" dxfId="26" priority="240">
      <formula>#REF!&lt;&gt;0</formula>
    </cfRule>
  </conditionalFormatting>
  <conditionalFormatting sqref="H3:I23">
    <cfRule type="expression" dxfId="25" priority="241">
      <formula>#REF!&lt;&gt;0</formula>
    </cfRule>
  </conditionalFormatting>
  <conditionalFormatting sqref="J3:J23">
    <cfRule type="expression" dxfId="24" priority="242">
      <formula>#REF!&lt;&gt;0</formula>
    </cfRule>
  </conditionalFormatting>
  <conditionalFormatting sqref="K3:K23">
    <cfRule type="expression" dxfId="23" priority="243">
      <formula>#REF!&lt;&gt;0</formula>
    </cfRule>
  </conditionalFormatting>
  <conditionalFormatting sqref="L3:L23">
    <cfRule type="expression" dxfId="22" priority="244">
      <formula>#REF!&lt;&gt;0</formula>
    </cfRule>
  </conditionalFormatting>
  <conditionalFormatting sqref="X3:X23">
    <cfRule type="expression" dxfId="21" priority="246">
      <formula>#REF!="DIFF"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11" id="{CC7B5172-8B42-4E1D-B9BB-750B7A6AF69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00" id="{55ADD58F-035B-4603-9515-CDFD32B42A3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189" id="{F8A7E549-16A3-4390-A7E6-2901E990D82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31" id="{BF2E674A-5139-485F-9237-3E0C4A79FE5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178" id="{207845F1-FC42-414B-BD25-108908824C0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167" id="{DCC26025-A223-46AF-90DD-F94BC3DE1D6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56" id="{CD6AC9E7-AD96-450D-A7D6-79949D60E81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45" id="{0A99EBEA-0BC0-454A-B31B-4C2D232B514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34" id="{7B699B65-33D7-4513-8A2A-BFE15242E7E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23" id="{1E4E1BA1-62A2-4A5F-953D-2A6B050318B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12" id="{AE5AFC1B-3CF6-4CAE-8156-DE6E9106215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01" id="{41469F82-641E-417D-B155-711218F39FD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90" id="{5C37BC4B-65F9-42B8-ACDD-F170A78E7A0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79" id="{69583290-C942-48C2-9E11-9DB0A0E3317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68" id="{D107B4B4-2468-41C3-B58E-C72451105B8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57" id="{541F7991-C803-44F9-A56E-6E144CBC356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46" id="{9BD8F08E-72C2-46BE-A2B3-53093BF9121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35" id="{5EEFFE70-8A40-4371-A7B4-45601708C7C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24" id="{64565A53-6F80-4E08-9BB7-2C7B864AC05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13" id="{24EF563C-9822-4946-AA22-A81414B1A4D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2" id="{B87BEB21-3D87-4C1B-82EC-CC106F703E2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2018-11-14T10:49:53Z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1881004612</vt:i4>
  </property>
  <property fmtid="{D5CDD505-2E9C-101B-9397-08002B2CF9AE}" pid="3" name="_NewReviewCycle">
    <vt:lpwstr/>
  </property>
  <property fmtid="{D5CDD505-2E9C-101B-9397-08002B2CF9AE}" pid="4" name="_EmailSubject">
    <vt:lpwstr>KPI- CoMC</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441885852</vt:i4>
  </property>
</Properties>
</file>