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0" yWindow="0" windowWidth="18015" windowHeight="14640" tabRatio="349" activeTab="0"/>
  </bookViews>
  <sheets>
    <sheet name="Meter Validations" sheetId="1" r:id="rId1"/>
  </sheets>
  <definedNames>
    <definedName name="_xlnm.Print_Area" localSheetId="0">'Meter Validations'!$A$1:$AX$36</definedName>
  </definedNames>
  <calcPr fullCalcOnLoad="1"/>
</workbook>
</file>

<file path=xl/comments1.xml><?xml version="1.0" encoding="utf-8"?>
<comments xmlns="http://schemas.openxmlformats.org/spreadsheetml/2006/main">
  <authors>
    <author>Scott.Western</author>
  </authors>
  <commentList>
    <comment ref="AW21" authorId="0">
      <text>
        <r>
          <rPr>
            <sz val="14"/>
            <rFont val="Tahoma"/>
            <family val="2"/>
          </rPr>
          <t>GILWERN PREIOUSLY A SINGLE STREAM SITE HENCE WHY STATUS READS 'FALSE'.</t>
        </r>
      </text>
    </comment>
  </commentList>
</comments>
</file>

<file path=xl/sharedStrings.xml><?xml version="1.0" encoding="utf-8"?>
<sst xmlns="http://schemas.openxmlformats.org/spreadsheetml/2006/main" count="661" uniqueCount="136">
  <si>
    <t>Site Name</t>
  </si>
  <si>
    <t>2010 Validation Start Date</t>
  </si>
  <si>
    <t>2010 Validation End Date</t>
  </si>
  <si>
    <t>2009  Validation Start Date</t>
  </si>
  <si>
    <t>2009  Validation End  Date</t>
  </si>
  <si>
    <t>Meter Type</t>
  </si>
  <si>
    <t>Orifice</t>
  </si>
  <si>
    <t>Turbine</t>
  </si>
  <si>
    <t>Ultrasonic</t>
  </si>
  <si>
    <t>LDZ</t>
  </si>
  <si>
    <t>Aylesbeare</t>
  </si>
  <si>
    <t>Coffinswell (MRA)</t>
  </si>
  <si>
    <t>Coffinswell (MRB)</t>
  </si>
  <si>
    <t>Dyffryn Clydach</t>
  </si>
  <si>
    <t>Easton Grey</t>
  </si>
  <si>
    <t>Evesham (MRA)</t>
  </si>
  <si>
    <t>Evesham (MRB)</t>
  </si>
  <si>
    <t>Fiddington</t>
  </si>
  <si>
    <t>Ilchester</t>
  </si>
  <si>
    <t>Kenn (MRA)</t>
  </si>
  <si>
    <t>Kenn (MRB)</t>
  </si>
  <si>
    <t>Littleton Drew</t>
  </si>
  <si>
    <t>Maelor (MUA)</t>
  </si>
  <si>
    <t>Maelor (MUB)</t>
  </si>
  <si>
    <t>Ross (SW) (MRA)</t>
  </si>
  <si>
    <t>Ross (SW) (MRB)</t>
  </si>
  <si>
    <t>Yes</t>
  </si>
  <si>
    <t>No</t>
  </si>
  <si>
    <t>2011 Validation Start Date</t>
  </si>
  <si>
    <t>2011 Validation End Date</t>
  </si>
  <si>
    <t>2010 Start &lt; 12 months of previous end date?</t>
  </si>
  <si>
    <t>2011 Start &lt; 12 months of previous end date?</t>
  </si>
  <si>
    <t>MER</t>
  </si>
  <si>
    <t>Validation Type</t>
  </si>
  <si>
    <t>Validation</t>
  </si>
  <si>
    <t>Routine</t>
  </si>
  <si>
    <t>Exceptional</t>
  </si>
  <si>
    <t>Exit Zones</t>
  </si>
  <si>
    <t>SW1</t>
  </si>
  <si>
    <t>SW2</t>
  </si>
  <si>
    <t>SW3</t>
  </si>
  <si>
    <t>WA1</t>
  </si>
  <si>
    <t>WA2</t>
  </si>
  <si>
    <t>SW</t>
  </si>
  <si>
    <t>WS</t>
  </si>
  <si>
    <t>WN</t>
  </si>
  <si>
    <t>DROP DOWN LIST</t>
  </si>
  <si>
    <t>WS001 (28-SEP-2010)</t>
  </si>
  <si>
    <t>Pucklechurch (MRA)</t>
  </si>
  <si>
    <t>Pucklechurch (MRB)</t>
  </si>
  <si>
    <t>Dowlais (MUA)</t>
  </si>
  <si>
    <t>Dowlais (MUB)</t>
  </si>
  <si>
    <t>Gilwern (MUA)</t>
  </si>
  <si>
    <t>Gilwern (MUB)</t>
  </si>
  <si>
    <t>Seabank (MUA)</t>
  </si>
  <si>
    <t>Seabank (MUB)</t>
  </si>
  <si>
    <t>Seabank (MTA)</t>
  </si>
  <si>
    <t>Gilwern (MTA)</t>
  </si>
  <si>
    <t>Pucklechurch (MTA)</t>
  </si>
  <si>
    <t>WN001 (01-07-2011)</t>
  </si>
  <si>
    <t>SW008 (21-JAN-2011)</t>
  </si>
  <si>
    <t>SW004 (22-SEP-2010)</t>
  </si>
  <si>
    <t>SW002 (22-SEP-2010), SW015(04-OCT-2010)</t>
  </si>
  <si>
    <t>2012 Validation Start Date</t>
  </si>
  <si>
    <t>2012 Validation End Date</t>
  </si>
  <si>
    <t>2012 Start &lt; 12 months of previous end date?</t>
  </si>
  <si>
    <t>SW023 (29-AUG-2012)</t>
  </si>
  <si>
    <t>SW001 (31-MAR-2009),    SW006 (02-MAR-2010)</t>
  </si>
  <si>
    <t>2013 Start &lt; 12 months of previous end date?</t>
  </si>
  <si>
    <t>2013 Validation End Date</t>
  </si>
  <si>
    <t>2013 Validation Start Date</t>
  </si>
  <si>
    <t>Easton Grey (MUA)</t>
  </si>
  <si>
    <t>Easton Grey (MUB)</t>
  </si>
  <si>
    <t>Ilchester (MUA)</t>
  </si>
  <si>
    <t>Ilchester (MUB)</t>
  </si>
  <si>
    <t>SW017 (17-NOV-2010)
SW026 (19-NOV-2012)</t>
  </si>
  <si>
    <t>SW029 (20-MAR-2013)
SW030 (16-MAR-2013)</t>
  </si>
  <si>
    <t>Dyffryn Clydach (MRA)</t>
  </si>
  <si>
    <t>Dyffryn Clydach (MRB)</t>
  </si>
  <si>
    <t>2014 Validation Start Date</t>
  </si>
  <si>
    <t>2014 Validation End Date</t>
  </si>
  <si>
    <t>2014 Start &lt; 12 months of previous end date?</t>
  </si>
  <si>
    <t xml:space="preserve">SW007 (15-APR-2011) 
SW028 (30-JAN-2013)     SW022 (16-MAR- 2012)               SW027 (20-DEC-2012)    </t>
  </si>
  <si>
    <t>Choakford (MRA)</t>
  </si>
  <si>
    <t>Choakford (MRB)</t>
  </si>
  <si>
    <t>Cirencester (MRA)</t>
  </si>
  <si>
    <t>Cirencester (MRB)</t>
  </si>
  <si>
    <t>Aylesbeare (MUA)</t>
  </si>
  <si>
    <t>Aylesbeare (MUB)</t>
  </si>
  <si>
    <t>Fiddington (MUA)</t>
  </si>
  <si>
    <t>Fiddington (MUB)</t>
  </si>
  <si>
    <t>Comments</t>
  </si>
  <si>
    <t>New meter stream installed June 2014</t>
  </si>
  <si>
    <t>Number of Metering Streams</t>
  </si>
  <si>
    <t>% To Start within 12 Months</t>
  </si>
  <si>
    <t>Number to Start within 12 Months</t>
  </si>
  <si>
    <t>2015 Validation Start Date</t>
  </si>
  <si>
    <t>2015 Validation End Date</t>
  </si>
  <si>
    <t>2015 Start &lt; 12 months of previous end date?</t>
  </si>
  <si>
    <t>SW009 (28-APR-2011), SW011(13-SEP-2010),     SW014 (21-APR-2011) SW012 (13-SEP-2010)</t>
  </si>
  <si>
    <t>2016 Validation Start Date</t>
  </si>
  <si>
    <t>2016 Validation End Date</t>
  </si>
  <si>
    <t>2016 Start &lt; 12 months of previous end date?</t>
  </si>
  <si>
    <t>SW010 (26-MAY-2010),   SW016 (25-OCT-2010),   SW020 (18-APR-2011),   SW021 (21-DEC- 2011)</t>
  </si>
  <si>
    <t>Removed Streams</t>
  </si>
  <si>
    <t>Site upgraded to USM March 2013</t>
  </si>
  <si>
    <t>Site upgraded to USM Aug 2013</t>
  </si>
  <si>
    <t>Site upgraded to USM Jan 2013</t>
  </si>
  <si>
    <t>Site upgraded to USM Oct 2012</t>
  </si>
  <si>
    <t>Site upgraded to USM May 2011</t>
  </si>
  <si>
    <t>2017 Validation Start Date</t>
  </si>
  <si>
    <t>2017 Validation End Date</t>
  </si>
  <si>
    <t>2017 Start &lt; 12 months of previous end date?</t>
  </si>
  <si>
    <t>Open MER's</t>
  </si>
  <si>
    <t>Closed MER's</t>
  </si>
  <si>
    <t>SW035 (22-SEPT-2016)</t>
  </si>
  <si>
    <t>SW013 (22-SEPT-2010)         SW024 (11-SEPT- 2012)</t>
  </si>
  <si>
    <t>SW018 (14-NOV-2010)</t>
  </si>
  <si>
    <t>New meter stream installed March 2013</t>
  </si>
  <si>
    <t>New meter stream installed Aug 2013</t>
  </si>
  <si>
    <t>New meter stream installed Jan 2013</t>
  </si>
  <si>
    <t>New meter stream installed Oct 2012</t>
  </si>
  <si>
    <t>New meter stream installed May 2011</t>
  </si>
  <si>
    <t>WN002 (01-11-2015)</t>
  </si>
  <si>
    <t>2018 Validation Start Date</t>
  </si>
  <si>
    <t>2018 Validation End Date</t>
  </si>
  <si>
    <t>2018 Start &lt; 12 months of previous end date?</t>
  </si>
  <si>
    <t xml:space="preserve">WS003 (16-DEC-2015) </t>
  </si>
  <si>
    <t>WS004 (17-JUN-2016)</t>
  </si>
  <si>
    <t>WS005 (22-NOV-2016)</t>
  </si>
  <si>
    <t>WS001 (28-SEP-2010) WS002 (16-JUL-2014)</t>
  </si>
  <si>
    <t>Routine\Exceptional</t>
  </si>
  <si>
    <t xml:space="preserve"> </t>
  </si>
  <si>
    <t>2019 Validation End Date</t>
  </si>
  <si>
    <t>2019 Validation Start Date</t>
  </si>
  <si>
    <t>2019 Start &lt; 12 months of previous end date?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</si>
</sst>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yy;@"/>
    <numFmt numFmtId="165" formatCode="[$-809]dd\ mmmm\ yyyy"/>
    <numFmt numFmtId="166" formatCode="[$-809]dd\ mmmm\ yyyy;@"/>
    <numFmt numFmtId="167" formatCode="[$-809]d\ mmmm\ yyyy;@"/>
    <numFmt numFmtId="168" formatCode="mmm\-yyyy"/>
    <numFmt numFmtId="169" formatCode="0.0%"/>
    <numFmt numFmtId="170" formatCode="[$-F800]dddd\,\ mmmm\ dd\,\ yyyy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6"/>
      <name val="Arial"/>
      <family val="2"/>
    </font>
    <font>
      <sz val="14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 diagonalUp="1" diagonalDown="1">
      <left style="medium"/>
      <right style="thin"/>
      <top style="thin"/>
      <bottom style="thin"/>
      <diagonal style="thin">
        <color theme="0" tint="-0.3499799966812134"/>
      </diagonal>
    </border>
    <border diagonalUp="1" diagonalDown="1">
      <left style="thin"/>
      <right>
        <color indexed="63"/>
      </right>
      <top style="thin"/>
      <bottom style="thin"/>
      <diagonal style="thin">
        <color theme="0" tint="-0.3499799966812134"/>
      </diagonal>
    </border>
    <border diagonalUp="1" diagonalDown="1">
      <left style="thin"/>
      <right style="thin"/>
      <top style="thin"/>
      <bottom style="thin"/>
      <diagonal style="thin">
        <color theme="0" tint="-0.3499799966812134"/>
      </diagonal>
    </border>
    <border diagonalUp="1" diagonalDown="1">
      <left style="medium"/>
      <right style="thin"/>
      <top style="thin"/>
      <bottom style="thin"/>
      <diagonal style="thin">
        <color theme="0" tint="-0.149959996342659"/>
      </diagonal>
    </border>
    <border diagonalUp="1" diagonalDown="1">
      <left style="thin"/>
      <right style="thin"/>
      <top style="thin"/>
      <bottom style="thin"/>
      <diagonal style="thin">
        <color theme="0" tint="-0.149959996342659"/>
      </diagonal>
    </border>
    <border diagonalUp="1" diagonalDown="1">
      <left style="thin"/>
      <right>
        <color indexed="63"/>
      </right>
      <top style="thin"/>
      <bottom style="thin"/>
      <diagonal style="thin">
        <color theme="0" tint="-0.149959996342659"/>
      </diagonal>
    </border>
    <border diagonalUp="1" diagonalDown="1">
      <left style="thin"/>
      <right style="thin"/>
      <top style="thin"/>
      <bottom style="thin"/>
      <diagonal style="thin">
        <color theme="0" tint="-0.24993999302387238"/>
      </diagonal>
    </border>
    <border diagonalUp="1" diagonalDown="1">
      <left style="medium"/>
      <right style="thin"/>
      <top style="thin"/>
      <bottom style="thin"/>
      <diagonal style="thin">
        <color theme="0" tint="-0.24993999302387238"/>
      </diagonal>
    </border>
    <border diagonalUp="1" diagonalDown="1">
      <left style="thin"/>
      <right>
        <color indexed="63"/>
      </right>
      <top style="thin"/>
      <bottom style="thin"/>
      <diagonal style="thin">
        <color theme="0" tint="-0.24993999302387238"/>
      </diagonal>
    </border>
    <border>
      <left style="thin"/>
      <right style="medium"/>
      <top style="thin"/>
      <bottom style="medium"/>
    </border>
    <border diagonalUp="1" diagonalDown="1">
      <left style="thin"/>
      <right style="thin"/>
      <top>
        <color indexed="63"/>
      </top>
      <bottom style="thin"/>
      <diagonal style="thin">
        <color theme="0" tint="-0.149959996342659"/>
      </diagonal>
    </border>
    <border diagonalUp="1" diagonalDown="1">
      <left style="thin"/>
      <right>
        <color indexed="63"/>
      </right>
      <top>
        <color indexed="63"/>
      </top>
      <bottom style="thin"/>
      <diagonal style="thin">
        <color theme="0" tint="-0.149959996342659"/>
      </diagonal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 diagonalUp="1" diagonalDown="1">
      <left>
        <color indexed="63"/>
      </left>
      <right style="thin"/>
      <top style="thin"/>
      <bottom style="thin"/>
      <diagonal style="thin">
        <color theme="0" tint="-0.3499799966812134"/>
      </diagonal>
    </border>
    <border diagonalUp="1" diagonalDown="1">
      <left style="thin"/>
      <right style="thin"/>
      <top style="thin"/>
      <bottom style="medium"/>
      <diagonal style="thin">
        <color theme="0" tint="-0.3499799966812134"/>
      </diagonal>
    </border>
    <border diagonalUp="1" diagonalDown="1">
      <left style="thin"/>
      <right>
        <color indexed="63"/>
      </right>
      <top style="thin"/>
      <bottom style="medium"/>
      <diagonal style="thin">
        <color theme="0" tint="-0.3499799966812134"/>
      </diagonal>
    </border>
    <border diagonalUp="1" diagonalDown="1">
      <left style="medium"/>
      <right style="thin"/>
      <top style="thin"/>
      <bottom style="thin"/>
      <diagonal style="thin">
        <color theme="0" tint="-0.4999699890613556"/>
      </diagonal>
    </border>
    <border diagonalUp="1" diagonalDown="1">
      <left style="thin"/>
      <right style="thin"/>
      <top style="thin"/>
      <bottom style="thin"/>
      <diagonal style="thin">
        <color theme="0" tint="-0.4999699890613556"/>
      </diagonal>
    </border>
    <border diagonalUp="1" diagonalDown="1">
      <left style="thin"/>
      <right>
        <color indexed="63"/>
      </right>
      <top style="thin"/>
      <bottom style="thin"/>
      <diagonal style="thin">
        <color theme="0" tint="-0.4999699890613556"/>
      </diagonal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 diagonalUp="1" diagonalDown="1">
      <left>
        <color indexed="63"/>
      </left>
      <right style="thin"/>
      <top style="thin"/>
      <bottom style="thin"/>
      <diagonal style="thin">
        <color theme="0" tint="-0.4999699890613556"/>
      </diagonal>
    </border>
    <border diagonalUp="1" diagonalDown="1">
      <left style="medium"/>
      <right style="thin"/>
      <top style="thin"/>
      <bottom style="medium"/>
      <diagonal style="thin">
        <color theme="0" tint="-0.3499799966812134"/>
      </diagonal>
    </border>
    <border diagonalUp="1" diagonalDown="1">
      <left>
        <color indexed="63"/>
      </left>
      <right style="thin"/>
      <top style="thin"/>
      <bottom style="medium"/>
      <diagonal style="thin">
        <color theme="0" tint="-0.3499799966812134"/>
      </diagonal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 diagonalUp="1" diagonalDown="1">
      <left style="thin"/>
      <right style="medium"/>
      <top style="thin"/>
      <bottom style="thin"/>
      <diagonal style="thin">
        <color theme="0" tint="-0.3499799966812134"/>
      </diagonal>
    </border>
    <border diagonalUp="1" diagonalDown="1">
      <left style="thin"/>
      <right style="medium"/>
      <top style="thin"/>
      <bottom style="thin"/>
      <diagonal style="thin">
        <color theme="0" tint="-0.4999699890613556"/>
      </diagonal>
    </border>
    <border diagonalUp="1" diagonalDown="1">
      <left style="thin"/>
      <right style="medium"/>
      <top style="thin"/>
      <bottom style="medium"/>
      <diagonal style="thin">
        <color theme="0" tint="-0.3499799966812134"/>
      </diagonal>
    </border>
    <border>
      <left style="thin"/>
      <right style="medium"/>
      <top>
        <color indexed="63"/>
      </top>
      <bottom style="thin"/>
    </border>
    <border diagonalUp="1" diagonalDown="1">
      <left style="medium"/>
      <right style="thin"/>
      <top>
        <color indexed="63"/>
      </top>
      <bottom style="thin"/>
      <diagonal style="thin">
        <color theme="0" tint="-0.149959996342659"/>
      </diagonal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14" fontId="0" fillId="0" borderId="0" xfId="0" applyNumberFormat="1" applyAlignment="1">
      <alignment/>
    </xf>
    <xf numFmtId="14" fontId="4" fillId="33" borderId="10" xfId="0" applyNumberFormat="1" applyFont="1" applyFill="1" applyBorder="1" applyAlignment="1" applyProtection="1">
      <alignment horizontal="center" vertical="center" wrapText="1"/>
      <protection/>
    </xf>
    <xf numFmtId="14" fontId="4" fillId="33" borderId="11" xfId="0" applyNumberFormat="1" applyFont="1" applyFill="1" applyBorder="1" applyAlignment="1" applyProtection="1">
      <alignment horizontal="center" vertical="center" wrapText="1"/>
      <protection/>
    </xf>
    <xf numFmtId="14" fontId="5" fillId="0" borderId="12" xfId="0" applyNumberFormat="1" applyFont="1" applyBorder="1" applyAlignment="1" applyProtection="1">
      <alignment horizontal="center" vertical="center" wrapText="1"/>
      <protection/>
    </xf>
    <xf numFmtId="14" fontId="5" fillId="0" borderId="13" xfId="0" applyNumberFormat="1" applyFont="1" applyBorder="1" applyAlignment="1" applyProtection="1">
      <alignment horizontal="center" vertical="center" wrapText="1"/>
      <protection/>
    </xf>
    <xf numFmtId="14" fontId="5" fillId="0" borderId="14" xfId="0" applyNumberFormat="1" applyFont="1" applyBorder="1" applyAlignment="1" applyProtection="1">
      <alignment horizontal="center" vertical="center" wrapText="1"/>
      <protection/>
    </xf>
    <xf numFmtId="14" fontId="5" fillId="0" borderId="15" xfId="0" applyNumberFormat="1" applyFont="1" applyBorder="1" applyAlignment="1" applyProtection="1">
      <alignment horizontal="center" vertical="center" wrapText="1"/>
      <protection/>
    </xf>
    <xf numFmtId="14" fontId="5" fillId="0" borderId="16" xfId="0" applyNumberFormat="1" applyFont="1" applyBorder="1" applyAlignment="1" applyProtection="1">
      <alignment horizontal="center" vertical="center" wrapText="1"/>
      <protection/>
    </xf>
    <xf numFmtId="14" fontId="5" fillId="0" borderId="17" xfId="0" applyNumberFormat="1" applyFont="1" applyBorder="1" applyAlignment="1" applyProtection="1">
      <alignment horizontal="center" vertical="center" wrapText="1"/>
      <protection/>
    </xf>
    <xf numFmtId="1" fontId="0" fillId="0" borderId="0" xfId="0" applyNumberFormat="1" applyAlignment="1">
      <alignment/>
    </xf>
    <xf numFmtId="169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14" fontId="5" fillId="0" borderId="18" xfId="0" applyNumberFormat="1" applyFont="1" applyBorder="1" applyAlignment="1" applyProtection="1">
      <alignment horizontal="center" vertical="center" wrapText="1"/>
      <protection/>
    </xf>
    <xf numFmtId="14" fontId="5" fillId="0" borderId="19" xfId="0" applyNumberFormat="1" applyFont="1" applyBorder="1" applyAlignment="1" applyProtection="1">
      <alignment horizontal="center" vertical="center" wrapText="1"/>
      <protection/>
    </xf>
    <xf numFmtId="14" fontId="5" fillId="0" borderId="20" xfId="0" applyNumberFormat="1" applyFont="1" applyBorder="1" applyAlignment="1" applyProtection="1">
      <alignment horizontal="center" vertical="center" wrapText="1"/>
      <protection/>
    </xf>
    <xf numFmtId="14" fontId="5" fillId="0" borderId="21" xfId="0" applyNumberFormat="1" applyFont="1" applyBorder="1" applyAlignment="1" applyProtection="1">
      <alignment horizontal="center" vertical="center" wrapText="1"/>
      <protection/>
    </xf>
    <xf numFmtId="14" fontId="4" fillId="33" borderId="22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Font="1" applyBorder="1" applyAlignment="1">
      <alignment horizontal="center" vertical="center"/>
    </xf>
    <xf numFmtId="9" fontId="5" fillId="0" borderId="15" xfId="0" applyNumberFormat="1" applyFont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169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 horizontal="center" vertical="center"/>
    </xf>
    <xf numFmtId="9" fontId="5" fillId="0" borderId="0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/>
    </xf>
    <xf numFmtId="0" fontId="0" fillId="0" borderId="15" xfId="0" applyBorder="1" applyAlignment="1">
      <alignment/>
    </xf>
    <xf numFmtId="14" fontId="5" fillId="0" borderId="23" xfId="0" applyNumberFormat="1" applyFont="1" applyBorder="1" applyAlignment="1" applyProtection="1">
      <alignment horizontal="center" vertical="center" wrapText="1"/>
      <protection/>
    </xf>
    <xf numFmtId="14" fontId="5" fillId="0" borderId="24" xfId="0" applyNumberFormat="1" applyFont="1" applyBorder="1" applyAlignment="1" applyProtection="1">
      <alignment horizontal="center" vertical="center" wrapText="1"/>
      <protection/>
    </xf>
    <xf numFmtId="14" fontId="5" fillId="0" borderId="25" xfId="0" applyNumberFormat="1" applyFont="1" applyBorder="1" applyAlignment="1" applyProtection="1">
      <alignment horizontal="center" vertical="center" wrapText="1"/>
      <protection/>
    </xf>
    <xf numFmtId="14" fontId="5" fillId="0" borderId="26" xfId="0" applyNumberFormat="1" applyFont="1" applyBorder="1" applyAlignment="1" applyProtection="1">
      <alignment horizontal="center" vertical="center" wrapText="1"/>
      <protection/>
    </xf>
    <xf numFmtId="14" fontId="5" fillId="0" borderId="27" xfId="0" applyNumberFormat="1" applyFont="1" applyBorder="1" applyAlignment="1" applyProtection="1">
      <alignment horizontal="center" vertical="center" wrapText="1"/>
      <protection/>
    </xf>
    <xf numFmtId="14" fontId="5" fillId="0" borderId="28" xfId="0" applyNumberFormat="1" applyFont="1" applyBorder="1" applyAlignment="1" applyProtection="1">
      <alignment horizontal="center" vertical="center" wrapText="1"/>
      <protection/>
    </xf>
    <xf numFmtId="14" fontId="5" fillId="0" borderId="29" xfId="0" applyNumberFormat="1" applyFont="1" applyBorder="1" applyAlignment="1" applyProtection="1">
      <alignment horizontal="center" vertical="center" wrapText="1"/>
      <protection/>
    </xf>
    <xf numFmtId="14" fontId="5" fillId="0" borderId="30" xfId="0" applyNumberFormat="1" applyFont="1" applyBorder="1" applyAlignment="1" applyProtection="1">
      <alignment horizontal="center" vertical="center" wrapText="1"/>
      <protection/>
    </xf>
    <xf numFmtId="14" fontId="5" fillId="0" borderId="31" xfId="0" applyNumberFormat="1" applyFont="1" applyBorder="1" applyAlignment="1" applyProtection="1">
      <alignment horizontal="center" vertical="center" wrapText="1"/>
      <protection/>
    </xf>
    <xf numFmtId="14" fontId="5" fillId="0" borderId="32" xfId="0" applyNumberFormat="1" applyFont="1" applyBorder="1" applyAlignment="1" applyProtection="1">
      <alignment horizontal="center" vertical="center" wrapText="1"/>
      <protection/>
    </xf>
    <xf numFmtId="14" fontId="5" fillId="0" borderId="33" xfId="0" applyNumberFormat="1" applyFont="1" applyBorder="1" applyAlignment="1" applyProtection="1">
      <alignment horizontal="center" vertical="center" wrapText="1"/>
      <protection/>
    </xf>
    <xf numFmtId="14" fontId="5" fillId="0" borderId="34" xfId="0" applyNumberFormat="1" applyFont="1" applyBorder="1" applyAlignment="1" applyProtection="1">
      <alignment horizontal="center" vertical="center" wrapText="1"/>
      <protection/>
    </xf>
    <xf numFmtId="14" fontId="5" fillId="0" borderId="35" xfId="0" applyNumberFormat="1" applyFont="1" applyBorder="1" applyAlignment="1" applyProtection="1">
      <alignment horizontal="center" vertical="center" wrapText="1"/>
      <protection/>
    </xf>
    <xf numFmtId="14" fontId="5" fillId="0" borderId="36" xfId="0" applyNumberFormat="1" applyFont="1" applyBorder="1" applyAlignment="1" applyProtection="1">
      <alignment horizontal="center" vertical="center" wrapText="1"/>
      <protection/>
    </xf>
    <xf numFmtId="14" fontId="5" fillId="3" borderId="26" xfId="0" applyNumberFormat="1" applyFont="1" applyFill="1" applyBorder="1" applyAlignment="1" applyProtection="1">
      <alignment horizontal="center" vertical="center" wrapText="1"/>
      <protection/>
    </xf>
    <xf numFmtId="14" fontId="5" fillId="3" borderId="37" xfId="0" applyNumberFormat="1" applyFont="1" applyFill="1" applyBorder="1" applyAlignment="1" applyProtection="1">
      <alignment horizontal="center" vertical="center" wrapText="1"/>
      <protection/>
    </xf>
    <xf numFmtId="14" fontId="5" fillId="6" borderId="15" xfId="0" applyNumberFormat="1" applyFont="1" applyFill="1" applyBorder="1" applyAlignment="1" applyProtection="1">
      <alignment horizontal="center" vertical="center" wrapText="1"/>
      <protection/>
    </xf>
    <xf numFmtId="14" fontId="5" fillId="6" borderId="14" xfId="0" applyNumberFormat="1" applyFont="1" applyFill="1" applyBorder="1" applyAlignment="1" applyProtection="1">
      <alignment horizontal="center" vertical="center" wrapText="1"/>
      <protection/>
    </xf>
    <xf numFmtId="14" fontId="5" fillId="6" borderId="16" xfId="0" applyNumberFormat="1" applyFont="1" applyFill="1" applyBorder="1" applyAlignment="1" applyProtection="1">
      <alignment horizontal="center" vertical="center" wrapText="1"/>
      <protection/>
    </xf>
    <xf numFmtId="14" fontId="5" fillId="6" borderId="17" xfId="0" applyNumberFormat="1" applyFont="1" applyFill="1" applyBorder="1" applyAlignment="1" applyProtection="1">
      <alignment horizontal="center" vertical="center" wrapText="1"/>
      <protection/>
    </xf>
    <xf numFmtId="14" fontId="5" fillId="0" borderId="38" xfId="0" applyNumberFormat="1" applyFont="1" applyBorder="1" applyAlignment="1" applyProtection="1">
      <alignment horizontal="center" vertical="center" wrapText="1"/>
      <protection/>
    </xf>
    <xf numFmtId="14" fontId="5" fillId="0" borderId="39" xfId="0" applyNumberFormat="1" applyFont="1" applyBorder="1" applyAlignment="1" applyProtection="1">
      <alignment horizontal="center" vertical="center" wrapText="1"/>
      <protection/>
    </xf>
    <xf numFmtId="14" fontId="5" fillId="6" borderId="40" xfId="0" applyNumberFormat="1" applyFont="1" applyFill="1" applyBorder="1" applyAlignment="1" applyProtection="1">
      <alignment horizontal="center" vertical="center" wrapText="1"/>
      <protection/>
    </xf>
    <xf numFmtId="14" fontId="5" fillId="6" borderId="41" xfId="0" applyNumberFormat="1" applyFont="1" applyFill="1" applyBorder="1" applyAlignment="1" applyProtection="1">
      <alignment horizontal="center" vertical="center" wrapText="1"/>
      <protection/>
    </xf>
    <xf numFmtId="14" fontId="4" fillId="33" borderId="42" xfId="0" applyNumberFormat="1" applyFont="1" applyFill="1" applyBorder="1" applyAlignment="1" applyProtection="1">
      <alignment horizontal="center" vertical="center" wrapText="1"/>
      <protection/>
    </xf>
    <xf numFmtId="14" fontId="4" fillId="33" borderId="43" xfId="0" applyNumberFormat="1" applyFont="1" applyFill="1" applyBorder="1" applyAlignment="1" applyProtection="1">
      <alignment horizontal="center" vertical="center" wrapText="1"/>
      <protection/>
    </xf>
    <xf numFmtId="14" fontId="4" fillId="33" borderId="44" xfId="0" applyNumberFormat="1" applyFont="1" applyFill="1" applyBorder="1" applyAlignment="1" applyProtection="1">
      <alignment horizontal="center" vertical="center" wrapText="1"/>
      <protection/>
    </xf>
    <xf numFmtId="14" fontId="4" fillId="33" borderId="45" xfId="0" applyNumberFormat="1" applyFont="1" applyFill="1" applyBorder="1" applyAlignment="1" applyProtection="1">
      <alignment horizontal="center" vertical="center" wrapText="1"/>
      <protection/>
    </xf>
    <xf numFmtId="14" fontId="5" fillId="6" borderId="30" xfId="0" applyNumberFormat="1" applyFont="1" applyFill="1" applyBorder="1" applyAlignment="1" applyProtection="1">
      <alignment horizontal="center" vertical="center" wrapText="1"/>
      <protection/>
    </xf>
    <xf numFmtId="14" fontId="5" fillId="6" borderId="19" xfId="0" applyNumberFormat="1" applyFont="1" applyFill="1" applyBorder="1" applyAlignment="1" applyProtection="1">
      <alignment horizontal="center" vertical="center" wrapText="1"/>
      <protection/>
    </xf>
    <xf numFmtId="14" fontId="5" fillId="6" borderId="15" xfId="0" applyNumberFormat="1" applyFont="1" applyFill="1" applyBorder="1" applyAlignment="1" applyProtection="1">
      <alignment horizontal="center" vertical="center" wrapText="1"/>
      <protection/>
    </xf>
    <xf numFmtId="14" fontId="5" fillId="6" borderId="29" xfId="0" applyNumberFormat="1" applyFont="1" applyFill="1" applyBorder="1" applyAlignment="1" applyProtection="1">
      <alignment horizontal="center" vertical="center" wrapText="1"/>
      <protection/>
    </xf>
    <xf numFmtId="14" fontId="6" fillId="6" borderId="15" xfId="0" applyNumberFormat="1" applyFont="1" applyFill="1" applyBorder="1" applyAlignment="1" applyProtection="1">
      <alignment horizontal="center" vertical="center" wrapText="1"/>
      <protection/>
    </xf>
    <xf numFmtId="14" fontId="5" fillId="6" borderId="46" xfId="0" applyNumberFormat="1" applyFont="1" applyFill="1" applyBorder="1" applyAlignment="1" applyProtection="1">
      <alignment horizontal="center" vertical="center" wrapText="1"/>
      <protection/>
    </xf>
    <xf numFmtId="14" fontId="6" fillId="6" borderId="30" xfId="0" applyNumberFormat="1" applyFont="1" applyFill="1" applyBorder="1" applyAlignment="1" applyProtection="1">
      <alignment horizontal="center" vertical="center" wrapText="1"/>
      <protection/>
    </xf>
    <xf numFmtId="14" fontId="5" fillId="6" borderId="47" xfId="0" applyNumberFormat="1" applyFont="1" applyFill="1" applyBorder="1" applyAlignment="1" applyProtection="1">
      <alignment horizontal="center" vertical="center" wrapText="1"/>
      <protection/>
    </xf>
    <xf numFmtId="14" fontId="5" fillId="6" borderId="48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Font="1" applyBorder="1" applyAlignment="1">
      <alignment horizontal="center" vertical="center"/>
    </xf>
    <xf numFmtId="14" fontId="5" fillId="6" borderId="49" xfId="0" applyNumberFormat="1" applyFont="1" applyFill="1" applyBorder="1" applyAlignment="1" applyProtection="1">
      <alignment horizontal="center" vertical="center" wrapText="1"/>
      <protection/>
    </xf>
    <xf numFmtId="14" fontId="5" fillId="6" borderId="50" xfId="0" applyNumberFormat="1" applyFont="1" applyFill="1" applyBorder="1" applyAlignment="1" applyProtection="1">
      <alignment horizontal="center" vertical="center" wrapText="1"/>
      <protection/>
    </xf>
    <xf numFmtId="14" fontId="5" fillId="6" borderId="51" xfId="0" applyNumberFormat="1" applyFont="1" applyFill="1" applyBorder="1" applyAlignment="1" applyProtection="1">
      <alignment horizontal="center" vertical="center" wrapText="1"/>
      <protection/>
    </xf>
    <xf numFmtId="14" fontId="4" fillId="33" borderId="52" xfId="0" applyNumberFormat="1" applyFont="1" applyFill="1" applyBorder="1" applyAlignment="1" applyProtection="1">
      <alignment horizontal="center" vertical="center" wrapText="1"/>
      <protection/>
    </xf>
    <xf numFmtId="14" fontId="5" fillId="6" borderId="53" xfId="0" applyNumberFormat="1" applyFont="1" applyFill="1" applyBorder="1" applyAlignment="1" applyProtection="1">
      <alignment horizontal="center" vertical="center" wrapText="1"/>
      <protection/>
    </xf>
    <xf numFmtId="14" fontId="5" fillId="6" borderId="54" xfId="0" applyNumberFormat="1" applyFont="1" applyFill="1" applyBorder="1" applyAlignment="1" applyProtection="1">
      <alignment horizontal="center" vertical="center" wrapText="1"/>
      <protection/>
    </xf>
    <xf numFmtId="14" fontId="5" fillId="6" borderId="32" xfId="0" applyNumberFormat="1" applyFont="1" applyFill="1" applyBorder="1" applyAlignment="1" applyProtection="1">
      <alignment horizontal="center" vertical="center" wrapText="1"/>
      <protection/>
    </xf>
    <xf numFmtId="14" fontId="5" fillId="0" borderId="55" xfId="0" applyNumberFormat="1" applyFont="1" applyBorder="1" applyAlignment="1" applyProtection="1">
      <alignment horizontal="center" vertical="center" wrapText="1"/>
      <protection/>
    </xf>
    <xf numFmtId="14" fontId="5" fillId="0" borderId="47" xfId="0" applyNumberFormat="1" applyFont="1" applyBorder="1" applyAlignment="1" applyProtection="1">
      <alignment horizontal="center" vertical="center" wrapText="1"/>
      <protection/>
    </xf>
    <xf numFmtId="14" fontId="5" fillId="0" borderId="48" xfId="0" applyNumberFormat="1" applyFont="1" applyBorder="1" applyAlignment="1" applyProtection="1">
      <alignment horizontal="center" vertical="center" wrapText="1"/>
      <protection/>
    </xf>
    <xf numFmtId="14" fontId="5" fillId="6" borderId="56" xfId="0" applyNumberFormat="1" applyFont="1" applyFill="1" applyBorder="1" applyAlignment="1" applyProtection="1">
      <alignment horizontal="center" vertical="center" wrapText="1"/>
      <protection/>
    </xf>
    <xf numFmtId="14" fontId="5" fillId="6" borderId="13" xfId="0" applyNumberFormat="1" applyFont="1" applyFill="1" applyBorder="1" applyAlignment="1" applyProtection="1">
      <alignment horizontal="center" vertical="center" wrapText="1"/>
      <protection/>
    </xf>
    <xf numFmtId="14" fontId="5" fillId="6" borderId="18" xfId="0" applyNumberFormat="1" applyFont="1" applyFill="1" applyBorder="1" applyAlignment="1" applyProtection="1">
      <alignment horizontal="center" vertical="center" wrapText="1"/>
      <protection/>
    </xf>
    <xf numFmtId="14" fontId="4" fillId="33" borderId="57" xfId="0" applyNumberFormat="1" applyFont="1" applyFill="1" applyBorder="1" applyAlignment="1" applyProtection="1">
      <alignment horizontal="center" vertical="center" wrapText="1"/>
      <protection/>
    </xf>
    <xf numFmtId="14" fontId="4" fillId="33" borderId="58" xfId="0" applyNumberFormat="1" applyFont="1" applyFill="1" applyBorder="1" applyAlignment="1" applyProtection="1">
      <alignment horizontal="center" vertical="center" wrapText="1"/>
      <protection/>
    </xf>
    <xf numFmtId="14" fontId="5" fillId="0" borderId="37" xfId="0" applyNumberFormat="1" applyFont="1" applyBorder="1" applyAlignment="1" applyProtection="1">
      <alignment horizontal="center" vertical="center" wrapText="1"/>
      <protection/>
    </xf>
    <xf numFmtId="14" fontId="5" fillId="5" borderId="15" xfId="0" applyNumberFormat="1" applyFont="1" applyFill="1" applyBorder="1" applyAlignment="1" applyProtection="1">
      <alignment horizontal="center" vertical="center" wrapText="1"/>
      <protection/>
    </xf>
    <xf numFmtId="14" fontId="5" fillId="5" borderId="19" xfId="0" applyNumberFormat="1" applyFont="1" applyFill="1" applyBorder="1" applyAlignment="1" applyProtection="1">
      <alignment horizontal="center" vertical="center" wrapText="1"/>
      <protection/>
    </xf>
    <xf numFmtId="14" fontId="5" fillId="5" borderId="53" xfId="0" applyNumberFormat="1" applyFont="1" applyFill="1" applyBorder="1" applyAlignment="1" applyProtection="1">
      <alignment horizontal="center" vertical="center" wrapText="1"/>
      <protection/>
    </xf>
    <xf numFmtId="14" fontId="5" fillId="5" borderId="17" xfId="0" applyNumberFormat="1" applyFont="1" applyFill="1" applyBorder="1" applyAlignment="1" applyProtection="1">
      <alignment horizontal="center" vertical="center" wrapText="1"/>
      <protection/>
    </xf>
    <xf numFmtId="14" fontId="5" fillId="5" borderId="59" xfId="0" applyNumberFormat="1" applyFont="1" applyFill="1" applyBorder="1" applyAlignment="1" applyProtection="1">
      <alignment horizontal="center" vertical="center" wrapText="1"/>
      <protection/>
    </xf>
    <xf numFmtId="14" fontId="5" fillId="5" borderId="60" xfId="0" applyNumberFormat="1" applyFont="1" applyFill="1" applyBorder="1" applyAlignment="1" applyProtection="1">
      <alignment horizontal="center" vertical="center" wrapText="1"/>
      <protection/>
    </xf>
    <xf numFmtId="14" fontId="5" fillId="5" borderId="28" xfId="0" applyNumberFormat="1" applyFont="1" applyFill="1" applyBorder="1" applyAlignment="1" applyProtection="1">
      <alignment horizontal="center" vertical="center" wrapText="1"/>
      <protection/>
    </xf>
    <xf numFmtId="14" fontId="5" fillId="5" borderId="30" xfId="0" applyNumberFormat="1" applyFont="1" applyFill="1" applyBorder="1" applyAlignment="1" applyProtection="1">
      <alignment horizontal="center" vertical="center" wrapText="1"/>
      <protection/>
    </xf>
    <xf numFmtId="14" fontId="5" fillId="5" borderId="14" xfId="0" applyNumberFormat="1" applyFont="1" applyFill="1" applyBorder="1" applyAlignment="1" applyProtection="1">
      <alignment horizontal="center" vertical="center" wrapText="1"/>
      <protection/>
    </xf>
    <xf numFmtId="14" fontId="5" fillId="5" borderId="16" xfId="0" applyNumberFormat="1" applyFont="1" applyFill="1" applyBorder="1" applyAlignment="1" applyProtection="1">
      <alignment horizontal="center" vertical="center" wrapText="1"/>
      <protection/>
    </xf>
    <xf numFmtId="14" fontId="5" fillId="5" borderId="61" xfId="0" applyNumberFormat="1" applyFont="1" applyFill="1" applyBorder="1" applyAlignment="1" applyProtection="1">
      <alignment horizontal="center" vertical="center" wrapText="1"/>
      <protection/>
    </xf>
    <xf numFmtId="14" fontId="5" fillId="5" borderId="26" xfId="0" applyNumberFormat="1" applyFont="1" applyFill="1" applyBorder="1" applyAlignment="1" applyProtection="1">
      <alignment horizontal="center" vertical="center" wrapText="1"/>
      <protection/>
    </xf>
    <xf numFmtId="14" fontId="5" fillId="5" borderId="49" xfId="0" applyNumberFormat="1" applyFont="1" applyFill="1" applyBorder="1" applyAlignment="1" applyProtection="1">
      <alignment horizontal="center" vertical="center" wrapText="1"/>
      <protection/>
    </xf>
    <xf numFmtId="14" fontId="5" fillId="5" borderId="50" xfId="0" applyNumberFormat="1" applyFont="1" applyFill="1" applyBorder="1" applyAlignment="1" applyProtection="1">
      <alignment horizontal="center" vertical="center" wrapText="1"/>
      <protection/>
    </xf>
    <xf numFmtId="14" fontId="5" fillId="5" borderId="62" xfId="0" applyNumberFormat="1" applyFont="1" applyFill="1" applyBorder="1" applyAlignment="1" applyProtection="1">
      <alignment horizontal="center" vertical="center" wrapText="1"/>
      <protection/>
    </xf>
    <xf numFmtId="14" fontId="5" fillId="5" borderId="37" xfId="0" applyNumberFormat="1" applyFont="1" applyFill="1" applyBorder="1" applyAlignment="1" applyProtection="1">
      <alignment horizontal="center" vertical="center" wrapText="1"/>
      <protection/>
    </xf>
    <xf numFmtId="14" fontId="5" fillId="5" borderId="55" xfId="0" applyNumberFormat="1" applyFont="1" applyFill="1" applyBorder="1" applyAlignment="1" applyProtection="1">
      <alignment horizontal="center" vertical="center" wrapText="1"/>
      <protection/>
    </xf>
    <xf numFmtId="14" fontId="5" fillId="5" borderId="47" xfId="0" applyNumberFormat="1" applyFont="1" applyFill="1" applyBorder="1" applyAlignment="1" applyProtection="1">
      <alignment horizontal="center" vertical="center" wrapText="1"/>
      <protection/>
    </xf>
    <xf numFmtId="14" fontId="5" fillId="5" borderId="63" xfId="0" applyNumberFormat="1" applyFont="1" applyFill="1" applyBorder="1" applyAlignment="1" applyProtection="1">
      <alignment horizontal="center" vertical="center" wrapText="1"/>
      <protection/>
    </xf>
    <xf numFmtId="14" fontId="5" fillId="5" borderId="12" xfId="0" applyNumberFormat="1" applyFont="1" applyFill="1" applyBorder="1" applyAlignment="1" applyProtection="1">
      <alignment horizontal="center" vertical="center" wrapText="1"/>
      <protection/>
    </xf>
    <xf numFmtId="14" fontId="5" fillId="5" borderId="13" xfId="0" applyNumberFormat="1" applyFont="1" applyFill="1" applyBorder="1" applyAlignment="1" applyProtection="1">
      <alignment horizontal="center" vertical="center" wrapText="1"/>
      <protection/>
    </xf>
    <xf numFmtId="14" fontId="5" fillId="5" borderId="64" xfId="0" applyNumberFormat="1" applyFont="1" applyFill="1" applyBorder="1" applyAlignment="1" applyProtection="1">
      <alignment horizontal="center" vertical="center" wrapText="1"/>
      <protection/>
    </xf>
    <xf numFmtId="14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>
      <alignment/>
    </xf>
    <xf numFmtId="14" fontId="5" fillId="0" borderId="17" xfId="0" applyNumberFormat="1" applyFont="1" applyFill="1" applyBorder="1" applyAlignment="1" applyProtection="1">
      <alignment horizontal="center" vertical="center" wrapText="1"/>
      <protection/>
    </xf>
    <xf numFmtId="14" fontId="5" fillId="0" borderId="65" xfId="0" applyNumberFormat="1" applyFont="1" applyBorder="1" applyAlignment="1" applyProtection="1">
      <alignment horizontal="center" vertical="center" wrapText="1"/>
      <protection/>
    </xf>
    <xf numFmtId="0" fontId="0" fillId="0" borderId="13" xfId="0" applyBorder="1" applyAlignment="1">
      <alignment/>
    </xf>
    <xf numFmtId="14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/>
    </xf>
    <xf numFmtId="14" fontId="4" fillId="0" borderId="11" xfId="0" applyNumberFormat="1" applyFont="1" applyFill="1" applyBorder="1" applyAlignment="1" applyProtection="1">
      <alignment horizontal="center" vertical="center" wrapText="1"/>
      <protection/>
    </xf>
    <xf numFmtId="14" fontId="5" fillId="6" borderId="21" xfId="0" applyNumberFormat="1" applyFont="1" applyFill="1" applyBorder="1" applyAlignment="1" applyProtection="1">
      <alignment horizontal="center" vertical="center" wrapText="1"/>
      <protection/>
    </xf>
    <xf numFmtId="14" fontId="5" fillId="6" borderId="26" xfId="0" applyNumberFormat="1" applyFont="1" applyFill="1" applyBorder="1" applyAlignment="1" applyProtection="1">
      <alignment horizontal="center" vertical="center" wrapText="1"/>
      <protection/>
    </xf>
    <xf numFmtId="14" fontId="5" fillId="6" borderId="37" xfId="0" applyNumberFormat="1" applyFont="1" applyFill="1" applyBorder="1" applyAlignment="1" applyProtection="1">
      <alignment horizontal="center" vertical="center" wrapText="1"/>
      <protection/>
    </xf>
    <xf numFmtId="14" fontId="5" fillId="0" borderId="66" xfId="0" applyNumberFormat="1" applyFont="1" applyBorder="1" applyAlignment="1" applyProtection="1">
      <alignment horizontal="center" vertical="center" wrapText="1"/>
      <protection/>
    </xf>
    <xf numFmtId="14" fontId="5" fillId="5" borderId="40" xfId="0" applyNumberFormat="1" applyFont="1" applyFill="1" applyBorder="1" applyAlignment="1" applyProtection="1">
      <alignment horizontal="center" vertical="center" wrapText="1"/>
      <protection/>
    </xf>
    <xf numFmtId="14" fontId="5" fillId="5" borderId="19" xfId="0" applyNumberFormat="1" applyFont="1" applyFill="1" applyBorder="1" applyAlignment="1" applyProtection="1">
      <alignment horizontal="center" vertical="center" wrapText="1"/>
      <protection/>
    </xf>
    <xf numFmtId="14" fontId="5" fillId="5" borderId="21" xfId="0" applyNumberFormat="1" applyFont="1" applyFill="1" applyBorder="1" applyAlignment="1" applyProtection="1">
      <alignment horizontal="center" vertical="center" wrapText="1"/>
      <protection/>
    </xf>
    <xf numFmtId="14" fontId="5" fillId="5" borderId="41" xfId="0" applyNumberFormat="1" applyFont="1" applyFill="1" applyBorder="1" applyAlignment="1" applyProtection="1">
      <alignment horizontal="center" vertical="center" wrapText="1"/>
      <protection/>
    </xf>
    <xf numFmtId="14" fontId="4" fillId="33" borderId="67" xfId="0" applyNumberFormat="1" applyFont="1" applyFill="1" applyBorder="1" applyAlignment="1" applyProtection="1">
      <alignment horizontal="center" vertical="center" wrapText="1"/>
      <protection/>
    </xf>
    <xf numFmtId="14" fontId="5" fillId="6" borderId="68" xfId="0" applyNumberFormat="1" applyFont="1" applyFill="1" applyBorder="1" applyAlignment="1" applyProtection="1">
      <alignment horizontal="center" vertical="center" wrapText="1"/>
      <protection/>
    </xf>
    <xf numFmtId="14" fontId="5" fillId="6" borderId="69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 horizontal="right"/>
    </xf>
    <xf numFmtId="0" fontId="5" fillId="0" borderId="7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7" fillId="0" borderId="15" xfId="0" applyFont="1" applyBorder="1" applyAlignment="1">
      <alignment horizontal="center" vertical="center"/>
    </xf>
    <xf numFmtId="14" fontId="4" fillId="33" borderId="45" xfId="0" applyNumberFormat="1" applyFont="1" applyFill="1" applyBorder="1" applyAlignment="1" applyProtection="1">
      <alignment horizontal="center" vertical="center" wrapText="1"/>
      <protection/>
    </xf>
    <xf numFmtId="14" fontId="4" fillId="33" borderId="52" xfId="0" applyNumberFormat="1" applyFont="1" applyFill="1" applyBorder="1" applyAlignment="1" applyProtection="1">
      <alignment horizontal="center" vertical="center" wrapText="1"/>
      <protection/>
    </xf>
    <xf numFmtId="14" fontId="5" fillId="5" borderId="40" xfId="0" applyNumberFormat="1" applyFont="1" applyFill="1" applyBorder="1" applyAlignment="1" applyProtection="1">
      <alignment horizontal="center" vertical="center" wrapText="1"/>
      <protection/>
    </xf>
    <xf numFmtId="14" fontId="5" fillId="5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72" xfId="0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21">
    <dxf>
      <font>
        <b val="0"/>
        <i val="0"/>
      </font>
      <fill>
        <patternFill>
          <bgColor rgb="FF92D050"/>
        </patternFill>
      </fill>
    </dxf>
    <dxf>
      <font>
        <b/>
        <i val="0"/>
        <color indexed="9"/>
      </font>
      <fill>
        <patternFill>
          <bgColor theme="5" tint="0.3999499976634979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 val="0"/>
        <i val="0"/>
      </font>
      <fill>
        <patternFill>
          <bgColor rgb="FF92D050"/>
        </patternFill>
      </fill>
    </dxf>
    <dxf>
      <fill>
        <patternFill>
          <fgColor theme="0"/>
          <bgColor theme="5" tint="0.3999499976634979"/>
        </patternFill>
      </fill>
    </dxf>
    <dxf>
      <font>
        <b/>
        <i val="0"/>
        <color indexed="9"/>
      </font>
      <fill>
        <patternFill>
          <bgColor theme="5" tint="0.3999499976634979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color indexed="9"/>
      </font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 val="0"/>
        <i val="0"/>
      </font>
      <fill>
        <patternFill>
          <bgColor rgb="FF92D050"/>
        </patternFill>
      </fill>
    </dxf>
    <dxf>
      <fill>
        <patternFill>
          <fgColor theme="0"/>
          <bgColor theme="5" tint="0.3999499976634979"/>
        </patternFill>
      </fill>
    </dxf>
    <dxf>
      <font>
        <b/>
        <i val="0"/>
        <color indexed="9"/>
      </font>
      <fill>
        <patternFill>
          <bgColor theme="5" tint="0.3999499976634979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color indexed="9"/>
      </font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 val="0"/>
        <i val="0"/>
      </font>
      <fill>
        <patternFill>
          <bgColor rgb="FF92D050"/>
        </patternFill>
      </fill>
    </dxf>
    <dxf>
      <fill>
        <patternFill>
          <fgColor theme="0"/>
          <bgColor theme="5" tint="0.3999499976634979"/>
        </patternFill>
      </fill>
    </dxf>
    <dxf>
      <font>
        <b/>
        <i val="0"/>
        <color indexed="9"/>
      </font>
      <fill>
        <patternFill>
          <bgColor theme="5" tint="0.3999499976634979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ill>
        <patternFill>
          <bgColor rgb="FF92D050"/>
        </patternFill>
      </fill>
    </dxf>
    <dxf>
      <fill>
        <patternFill>
          <fgColor theme="0"/>
          <bgColor theme="5" tint="0.3999499976634979"/>
        </patternFill>
      </fill>
    </dxf>
    <dxf>
      <font>
        <b/>
        <i val="0"/>
        <color indexed="9"/>
      </font>
      <fill>
        <patternFill>
          <bgColor theme="5" tint="0.3999499976634979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color indexed="9"/>
      </font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ill>
        <patternFill>
          <bgColor rgb="FF92D050"/>
        </patternFill>
      </fill>
    </dxf>
    <dxf>
      <fill>
        <patternFill>
          <fgColor theme="0"/>
          <bgColor theme="5" tint="0.3999499976634979"/>
        </patternFill>
      </fill>
    </dxf>
    <dxf>
      <font>
        <b/>
        <i val="0"/>
        <color indexed="9"/>
      </font>
      <fill>
        <patternFill>
          <bgColor theme="5" tint="0.3999499976634979"/>
        </patternFill>
      </fill>
    </dxf>
    <dxf>
      <font>
        <color indexed="9"/>
      </font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ill>
        <patternFill>
          <bgColor rgb="FF92D050"/>
        </patternFill>
      </fill>
    </dxf>
    <dxf>
      <fill>
        <patternFill>
          <fgColor theme="0"/>
          <bgColor theme="5" tint="0.3999499976634979"/>
        </patternFill>
      </fill>
    </dxf>
    <dxf>
      <font>
        <b/>
        <i val="0"/>
        <color indexed="9"/>
      </font>
      <fill>
        <patternFill>
          <bgColor theme="5" tint="0.3999499976634979"/>
        </patternFill>
      </fill>
    </dxf>
    <dxf>
      <font>
        <color indexed="9"/>
      </font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ill>
        <patternFill>
          <bgColor rgb="FF92D050"/>
        </patternFill>
      </fill>
    </dxf>
    <dxf>
      <fill>
        <patternFill>
          <fgColor theme="0"/>
          <bgColor theme="5" tint="0.3999499976634979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ill>
        <patternFill>
          <bgColor rgb="FF92D050"/>
        </patternFill>
      </fill>
    </dxf>
    <dxf>
      <fill>
        <patternFill>
          <fgColor theme="0"/>
          <bgColor theme="5" tint="0.3999499976634979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ill>
        <patternFill>
          <bgColor rgb="FF92D050"/>
        </patternFill>
      </fill>
    </dxf>
    <dxf>
      <font>
        <b/>
        <i val="0"/>
        <name val="Cambria"/>
        <color auto="1"/>
      </font>
      <fill>
        <patternFill>
          <bgColor theme="5" tint="0.3999499976634979"/>
        </patternFill>
      </fill>
    </dxf>
    <dxf>
      <font>
        <b/>
        <i val="0"/>
        <color indexed="9"/>
      </font>
      <fill>
        <patternFill>
          <bgColor theme="5" tint="0.3999499976634979"/>
        </patternFill>
      </fill>
    </dxf>
    <dxf>
      <fill>
        <patternFill>
          <fgColor theme="0"/>
          <bgColor theme="5" tint="0.3999499976634979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color indexed="9"/>
      </font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b/>
        <i val="0"/>
        <color indexed="9"/>
      </font>
      <fill>
        <patternFill>
          <bgColor theme="5" tint="0.3999499976634979"/>
        </patternFill>
      </fill>
    </dxf>
    <dxf>
      <font>
        <b/>
        <i val="0"/>
        <color indexed="9"/>
      </font>
      <fill>
        <patternFill>
          <bgColor theme="5" tint="0.3999499976634979"/>
        </patternFill>
      </fill>
    </dxf>
    <dxf>
      <fill>
        <patternFill>
          <fgColor theme="0"/>
          <bgColor theme="5" tint="0.3999499976634979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color indexed="9"/>
      </font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 val="0"/>
        <i val="0"/>
        <name val="Cambria"/>
        <color auto="1"/>
      </font>
      <fill>
        <patternFill>
          <bgColor theme="5" tint="0.3999499976634979"/>
        </patternFill>
      </fill>
    </dxf>
    <dxf>
      <font>
        <b val="0"/>
        <i val="0"/>
        <name val="Cambria"/>
        <color auto="1"/>
      </font>
      <fill>
        <patternFill>
          <bgColor theme="5" tint="0.3999499976634979"/>
        </patternFill>
      </fill>
    </dxf>
    <dxf>
      <fill>
        <patternFill>
          <fgColor theme="0"/>
          <bgColor theme="5" tint="0.3999499976634979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 val="0"/>
        <i val="0"/>
        <name val="Cambria"/>
        <color auto="1"/>
      </font>
      <fill>
        <patternFill>
          <bgColor theme="5" tint="0.3999499976634979"/>
        </patternFill>
      </fill>
    </dxf>
    <dxf>
      <font>
        <color indexed="9"/>
      </font>
    </dxf>
    <dxf>
      <font>
        <b val="0"/>
        <i val="0"/>
        <color auto="1"/>
      </font>
      <fill>
        <patternFill>
          <bgColor theme="5" tint="0.3999499976634979"/>
        </patternFill>
      </fill>
      <border/>
    </dxf>
    <dxf>
      <font>
        <b/>
        <i val="0"/>
        <strike val="0"/>
        <color auto="1"/>
      </font>
      <fill>
        <patternFill patternType="solid">
          <bgColor rgb="FFFF99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auto="1"/>
      </font>
      <fill>
        <patternFill>
          <bgColor theme="5" tint="0.399949997663497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48"/>
  <sheetViews>
    <sheetView tabSelected="1" zoomScale="70" zoomScaleNormal="70" zoomScalePageLayoutView="0" workbookViewId="0" topLeftCell="A1">
      <pane xSplit="7" ySplit="1" topLeftCell="H2" activePane="bottomRight" state="frozen"/>
      <selection pane="topLeft" activeCell="A1" sqref="A1"/>
      <selection pane="topRight" activeCell="H1" sqref="H1"/>
      <selection pane="bottomLeft" activeCell="A2" sqref="A2"/>
      <selection pane="bottomRight" activeCell="K4" sqref="K4"/>
    </sheetView>
  </sheetViews>
  <sheetFormatPr defaultColWidth="9.140625" defaultRowHeight="12.75"/>
  <cols>
    <col min="1" max="1" width="25.00390625" style="0" bestFit="1" customWidth="1"/>
    <col min="2" max="2" width="5.7109375" style="0" bestFit="1" customWidth="1"/>
    <col min="3" max="3" width="13.00390625" style="0" customWidth="1"/>
    <col min="4" max="4" width="14.421875" style="0" customWidth="1"/>
    <col min="5" max="5" width="38.28125" style="0" customWidth="1"/>
    <col min="6" max="7" width="28.57421875" style="0" customWidth="1"/>
    <col min="8" max="15" width="18.7109375" style="0" customWidth="1"/>
    <col min="16" max="16" width="20.7109375" style="0" customWidth="1"/>
    <col min="17" max="20" width="12.8515625" style="0" customWidth="1"/>
    <col min="21" max="52" width="18.7109375" style="0" customWidth="1"/>
  </cols>
  <sheetData>
    <row r="1" spans="1:66" ht="63.75" thickBot="1">
      <c r="A1" s="2" t="s">
        <v>0</v>
      </c>
      <c r="B1" s="3" t="s">
        <v>9</v>
      </c>
      <c r="C1" s="3" t="s">
        <v>37</v>
      </c>
      <c r="D1" s="3" t="s">
        <v>5</v>
      </c>
      <c r="E1" s="3" t="s">
        <v>91</v>
      </c>
      <c r="F1" s="3" t="s">
        <v>113</v>
      </c>
      <c r="G1" s="77" t="s">
        <v>114</v>
      </c>
      <c r="H1" s="67" t="s">
        <v>33</v>
      </c>
      <c r="I1" s="51" t="s">
        <v>134</v>
      </c>
      <c r="J1" s="53" t="s">
        <v>133</v>
      </c>
      <c r="K1" s="118" t="s">
        <v>135</v>
      </c>
      <c r="L1" s="67" t="s">
        <v>33</v>
      </c>
      <c r="M1" s="51" t="s">
        <v>124</v>
      </c>
      <c r="N1" s="53" t="s">
        <v>125</v>
      </c>
      <c r="O1" s="118" t="s">
        <v>126</v>
      </c>
      <c r="P1" s="50" t="s">
        <v>33</v>
      </c>
      <c r="Q1" s="125" t="s">
        <v>110</v>
      </c>
      <c r="R1" s="126"/>
      <c r="S1" s="125" t="s">
        <v>111</v>
      </c>
      <c r="T1" s="126"/>
      <c r="U1" s="52" t="s">
        <v>112</v>
      </c>
      <c r="V1" s="50" t="s">
        <v>33</v>
      </c>
      <c r="W1" s="51" t="s">
        <v>100</v>
      </c>
      <c r="X1" s="51" t="s">
        <v>101</v>
      </c>
      <c r="Y1" s="53" t="s">
        <v>102</v>
      </c>
      <c r="Z1" s="50" t="s">
        <v>33</v>
      </c>
      <c r="AA1" s="51" t="s">
        <v>96</v>
      </c>
      <c r="AB1" s="51" t="s">
        <v>97</v>
      </c>
      <c r="AC1" s="53" t="s">
        <v>98</v>
      </c>
      <c r="AD1" s="50" t="s">
        <v>33</v>
      </c>
      <c r="AE1" s="51" t="s">
        <v>79</v>
      </c>
      <c r="AF1" s="51" t="s">
        <v>80</v>
      </c>
      <c r="AG1" s="53" t="s">
        <v>81</v>
      </c>
      <c r="AH1" s="50" t="s">
        <v>33</v>
      </c>
      <c r="AI1" s="51" t="s">
        <v>70</v>
      </c>
      <c r="AJ1" s="51" t="s">
        <v>69</v>
      </c>
      <c r="AK1" s="52" t="s">
        <v>68</v>
      </c>
      <c r="AL1" s="67" t="s">
        <v>33</v>
      </c>
      <c r="AM1" s="51" t="s">
        <v>63</v>
      </c>
      <c r="AN1" s="51" t="s">
        <v>64</v>
      </c>
      <c r="AO1" s="53" t="s">
        <v>65</v>
      </c>
      <c r="AP1" s="50" t="s">
        <v>33</v>
      </c>
      <c r="AQ1" s="51" t="s">
        <v>28</v>
      </c>
      <c r="AR1" s="51" t="s">
        <v>29</v>
      </c>
      <c r="AS1" s="52" t="s">
        <v>31</v>
      </c>
      <c r="AT1" s="67" t="s">
        <v>33</v>
      </c>
      <c r="AU1" s="51" t="s">
        <v>1</v>
      </c>
      <c r="AV1" s="51" t="s">
        <v>2</v>
      </c>
      <c r="AW1" s="53" t="s">
        <v>30</v>
      </c>
      <c r="AX1" s="50" t="s">
        <v>33</v>
      </c>
      <c r="AY1" s="51" t="s">
        <v>3</v>
      </c>
      <c r="AZ1" s="52" t="s">
        <v>4</v>
      </c>
      <c r="BI1" s="124" t="s">
        <v>46</v>
      </c>
      <c r="BJ1" s="124"/>
      <c r="BK1" s="124"/>
      <c r="BL1" s="124"/>
      <c r="BM1" s="124"/>
      <c r="BN1" s="124"/>
    </row>
    <row r="2" spans="1:66" ht="30" customHeight="1">
      <c r="A2" s="6" t="s">
        <v>87</v>
      </c>
      <c r="B2" s="7" t="s">
        <v>43</v>
      </c>
      <c r="C2" s="7" t="s">
        <v>40</v>
      </c>
      <c r="D2" s="7" t="s">
        <v>8</v>
      </c>
      <c r="E2" s="7" t="s">
        <v>105</v>
      </c>
      <c r="F2" s="15"/>
      <c r="G2" s="29"/>
      <c r="H2" s="116" t="s">
        <v>35</v>
      </c>
      <c r="I2" s="80">
        <v>43501</v>
      </c>
      <c r="J2" s="116">
        <v>43518</v>
      </c>
      <c r="K2" s="119" t="b">
        <f>I2&lt;(N2+365)</f>
        <v>1</v>
      </c>
      <c r="L2" s="110" t="s">
        <v>35</v>
      </c>
      <c r="M2" s="42">
        <v>43150</v>
      </c>
      <c r="N2" s="110">
        <v>43154</v>
      </c>
      <c r="O2" s="119" t="b">
        <f>M2&lt;(S2+365)</f>
        <v>1</v>
      </c>
      <c r="P2" s="84" t="s">
        <v>35</v>
      </c>
      <c r="Q2" s="127">
        <v>42772</v>
      </c>
      <c r="R2" s="128"/>
      <c r="S2" s="127">
        <v>42794</v>
      </c>
      <c r="T2" s="128"/>
      <c r="U2" s="111" t="b">
        <f aca="true" t="shared" si="0" ref="U2:U21">R2&lt;(X2+365)</f>
        <v>1</v>
      </c>
      <c r="V2" s="43" t="s">
        <v>35</v>
      </c>
      <c r="W2" s="42">
        <v>42401</v>
      </c>
      <c r="X2" s="42">
        <v>42408</v>
      </c>
      <c r="Y2" s="48" t="b">
        <f aca="true" t="shared" si="1" ref="Y2:Y21">W2&lt;(AB2+365)</f>
        <v>1</v>
      </c>
      <c r="Z2" s="84" t="s">
        <v>35</v>
      </c>
      <c r="AA2" s="80">
        <v>42051</v>
      </c>
      <c r="AB2" s="81">
        <v>42066</v>
      </c>
      <c r="AC2" s="48" t="b">
        <f aca="true" t="shared" si="2" ref="AC2:AC21">AA2&lt;(AF2+365)</f>
        <v>1</v>
      </c>
      <c r="AD2" s="43" t="s">
        <v>35</v>
      </c>
      <c r="AE2" s="42">
        <v>41688</v>
      </c>
      <c r="AF2" s="42">
        <v>41814</v>
      </c>
      <c r="AG2" s="48" t="b">
        <f>AE2&lt;(AJ2+365)</f>
        <v>1</v>
      </c>
      <c r="AH2" s="88" t="s">
        <v>35</v>
      </c>
      <c r="AI2" s="80">
        <v>41346</v>
      </c>
      <c r="AJ2" s="80">
        <v>41361</v>
      </c>
      <c r="AK2" s="40" t="b">
        <f>AI2&lt;(AN41+365)</f>
        <v>1</v>
      </c>
      <c r="AL2" s="59"/>
      <c r="AM2" s="54"/>
      <c r="AN2" s="54"/>
      <c r="AO2" s="57"/>
      <c r="AP2" s="86"/>
      <c r="AQ2" s="87"/>
      <c r="AR2" s="87"/>
      <c r="AS2" s="90"/>
      <c r="AT2" s="59"/>
      <c r="AU2" s="54"/>
      <c r="AV2" s="54"/>
      <c r="AW2" s="57"/>
      <c r="AX2" s="86"/>
      <c r="AY2" s="87"/>
      <c r="AZ2" s="90"/>
      <c r="BI2" s="24" t="s">
        <v>9</v>
      </c>
      <c r="BJ2" s="24" t="s">
        <v>43</v>
      </c>
      <c r="BK2" s="24" t="s">
        <v>44</v>
      </c>
      <c r="BL2" s="24" t="s">
        <v>45</v>
      </c>
      <c r="BM2" s="25"/>
      <c r="BN2" s="25"/>
    </row>
    <row r="3" spans="1:66" ht="29.25" customHeight="1">
      <c r="A3" s="4" t="s">
        <v>88</v>
      </c>
      <c r="B3" s="13" t="s">
        <v>43</v>
      </c>
      <c r="C3" s="5" t="s">
        <v>40</v>
      </c>
      <c r="D3" s="7" t="s">
        <v>8</v>
      </c>
      <c r="E3" s="7" t="s">
        <v>118</v>
      </c>
      <c r="F3" s="15"/>
      <c r="G3" s="29"/>
      <c r="H3" s="116" t="s">
        <v>35</v>
      </c>
      <c r="I3" s="80">
        <v>43501</v>
      </c>
      <c r="J3" s="116">
        <v>43518</v>
      </c>
      <c r="K3" s="119" t="b">
        <f>I3&lt;(N3+365)</f>
        <v>1</v>
      </c>
      <c r="L3" s="110" t="s">
        <v>35</v>
      </c>
      <c r="M3" s="42">
        <v>43150</v>
      </c>
      <c r="N3" s="110">
        <v>43154</v>
      </c>
      <c r="O3" s="119" t="b">
        <f aca="true" t="shared" si="3" ref="O3:O34">M3&lt;(S3+365)</f>
        <v>1</v>
      </c>
      <c r="P3" s="84" t="s">
        <v>35</v>
      </c>
      <c r="Q3" s="127">
        <v>42772</v>
      </c>
      <c r="R3" s="128"/>
      <c r="S3" s="127">
        <v>42794</v>
      </c>
      <c r="T3" s="128"/>
      <c r="U3" s="111" t="b">
        <f t="shared" si="0"/>
        <v>1</v>
      </c>
      <c r="V3" s="43" t="s">
        <v>35</v>
      </c>
      <c r="W3" s="42">
        <v>42401</v>
      </c>
      <c r="X3" s="42">
        <v>42408</v>
      </c>
      <c r="Y3" s="48" t="b">
        <f t="shared" si="1"/>
        <v>1</v>
      </c>
      <c r="Z3" s="84" t="s">
        <v>35</v>
      </c>
      <c r="AA3" s="80">
        <v>42051</v>
      </c>
      <c r="AB3" s="81">
        <v>42066</v>
      </c>
      <c r="AC3" s="48" t="b">
        <f t="shared" si="2"/>
        <v>1</v>
      </c>
      <c r="AD3" s="43" t="s">
        <v>35</v>
      </c>
      <c r="AE3" s="42">
        <v>41695</v>
      </c>
      <c r="AF3" s="42">
        <v>41814</v>
      </c>
      <c r="AG3" s="48" t="b">
        <f>AE3&lt;(AJ3+365)</f>
        <v>1</v>
      </c>
      <c r="AH3" s="88" t="s">
        <v>35</v>
      </c>
      <c r="AI3" s="80">
        <v>41360</v>
      </c>
      <c r="AJ3" s="80">
        <v>41368</v>
      </c>
      <c r="AK3" s="40" t="b">
        <f>AI3&lt;(AN41+365)</f>
        <v>1</v>
      </c>
      <c r="AL3" s="59"/>
      <c r="AM3" s="54"/>
      <c r="AN3" s="54"/>
      <c r="AO3" s="57"/>
      <c r="AP3" s="86"/>
      <c r="AQ3" s="87"/>
      <c r="AR3" s="87"/>
      <c r="AS3" s="90"/>
      <c r="AT3" s="59"/>
      <c r="AU3" s="54"/>
      <c r="AV3" s="54"/>
      <c r="AW3" s="57"/>
      <c r="AX3" s="86"/>
      <c r="AY3" s="87"/>
      <c r="AZ3" s="90"/>
      <c r="BI3" s="24"/>
      <c r="BJ3" s="24"/>
      <c r="BK3" s="24"/>
      <c r="BL3" s="24"/>
      <c r="BM3" s="25"/>
      <c r="BN3" s="25"/>
    </row>
    <row r="4" spans="1:66" ht="30" customHeight="1">
      <c r="A4" s="4" t="s">
        <v>83</v>
      </c>
      <c r="B4" s="13" t="s">
        <v>43</v>
      </c>
      <c r="C4" s="5" t="s">
        <v>40</v>
      </c>
      <c r="D4" s="7" t="s">
        <v>7</v>
      </c>
      <c r="E4" s="7"/>
      <c r="F4" s="16"/>
      <c r="G4" s="29"/>
      <c r="H4" s="116" t="s">
        <v>35</v>
      </c>
      <c r="I4" s="80">
        <v>43535</v>
      </c>
      <c r="J4" s="116">
        <v>43538</v>
      </c>
      <c r="K4" s="119" t="b">
        <f aca="true" t="shared" si="4" ref="K4:K34">I4&lt;(N4+365)</f>
        <v>1</v>
      </c>
      <c r="L4" s="110" t="s">
        <v>35</v>
      </c>
      <c r="M4" s="42">
        <v>43165</v>
      </c>
      <c r="N4" s="110">
        <v>43173</v>
      </c>
      <c r="O4" s="119" t="b">
        <f t="shared" si="3"/>
        <v>1</v>
      </c>
      <c r="P4" s="84" t="s">
        <v>35</v>
      </c>
      <c r="Q4" s="127">
        <v>42802</v>
      </c>
      <c r="R4" s="128"/>
      <c r="S4" s="127">
        <v>42816</v>
      </c>
      <c r="T4" s="128"/>
      <c r="U4" s="111" t="b">
        <f t="shared" si="0"/>
        <v>1</v>
      </c>
      <c r="V4" s="43" t="s">
        <v>35</v>
      </c>
      <c r="W4" s="42">
        <v>42436</v>
      </c>
      <c r="X4" s="42">
        <v>42459</v>
      </c>
      <c r="Y4" s="48" t="b">
        <f t="shared" si="1"/>
        <v>1</v>
      </c>
      <c r="Z4" s="84" t="s">
        <v>35</v>
      </c>
      <c r="AA4" s="80">
        <v>42165</v>
      </c>
      <c r="AB4" s="81">
        <v>42166</v>
      </c>
      <c r="AC4" s="48" t="b">
        <f t="shared" si="2"/>
        <v>1</v>
      </c>
      <c r="AD4" s="43" t="s">
        <v>35</v>
      </c>
      <c r="AE4" s="42">
        <v>41724</v>
      </c>
      <c r="AF4" s="42">
        <v>41828</v>
      </c>
      <c r="AG4" s="48" t="b">
        <f aca="true" t="shared" si="5" ref="AG4:AG34">AE4&lt;(AJ4+365)</f>
        <v>1</v>
      </c>
      <c r="AH4" s="88" t="s">
        <v>35</v>
      </c>
      <c r="AI4" s="80">
        <v>41343</v>
      </c>
      <c r="AJ4" s="80">
        <v>41374</v>
      </c>
      <c r="AK4" s="40" t="b">
        <f aca="true" t="shared" si="6" ref="AK4:AK11">AI4&lt;(AN4+365)</f>
        <v>1</v>
      </c>
      <c r="AL4" s="55" t="s">
        <v>35</v>
      </c>
      <c r="AM4" s="42">
        <v>41003</v>
      </c>
      <c r="AN4" s="42">
        <v>41019</v>
      </c>
      <c r="AO4" s="48" t="b">
        <f aca="true" t="shared" si="7" ref="AO4:AO17">AM4&lt;(AR4+365)</f>
        <v>1</v>
      </c>
      <c r="AP4" s="88" t="s">
        <v>35</v>
      </c>
      <c r="AQ4" s="80">
        <v>40631</v>
      </c>
      <c r="AR4" s="80">
        <v>40646</v>
      </c>
      <c r="AS4" s="91" t="b">
        <f aca="true" t="shared" si="8" ref="AS4:AS32">AQ4&lt;(AV4+365)</f>
        <v>1</v>
      </c>
      <c r="AT4" s="55" t="s">
        <v>35</v>
      </c>
      <c r="AU4" s="42">
        <v>40280</v>
      </c>
      <c r="AV4" s="42">
        <v>40284</v>
      </c>
      <c r="AW4" s="48" t="b">
        <f aca="true" t="shared" si="9" ref="AW4:AW32">AU4&lt;(AZ4+365)</f>
        <v>1</v>
      </c>
      <c r="AX4" s="88" t="s">
        <v>35</v>
      </c>
      <c r="AY4" s="80">
        <v>40119</v>
      </c>
      <c r="AZ4" s="91">
        <v>40132</v>
      </c>
      <c r="BI4" s="24" t="s">
        <v>32</v>
      </c>
      <c r="BJ4" s="24" t="s">
        <v>26</v>
      </c>
      <c r="BK4" s="24" t="s">
        <v>27</v>
      </c>
      <c r="BL4" s="25"/>
      <c r="BM4" s="25"/>
      <c r="BN4" s="25"/>
    </row>
    <row r="5" spans="1:66" ht="30" customHeight="1">
      <c r="A5" s="4" t="s">
        <v>84</v>
      </c>
      <c r="B5" s="13" t="s">
        <v>43</v>
      </c>
      <c r="C5" s="5" t="s">
        <v>40</v>
      </c>
      <c r="D5" s="7" t="s">
        <v>7</v>
      </c>
      <c r="E5" s="7"/>
      <c r="F5" s="16"/>
      <c r="G5" s="29"/>
      <c r="H5" s="116" t="s">
        <v>35</v>
      </c>
      <c r="I5" s="80">
        <v>43535</v>
      </c>
      <c r="J5" s="116">
        <v>43538</v>
      </c>
      <c r="K5" s="119" t="b">
        <f t="shared" si="4"/>
        <v>1</v>
      </c>
      <c r="L5" s="110" t="s">
        <v>35</v>
      </c>
      <c r="M5" s="42">
        <v>43165</v>
      </c>
      <c r="N5" s="110">
        <v>43173</v>
      </c>
      <c r="O5" s="119" t="b">
        <f t="shared" si="3"/>
        <v>1</v>
      </c>
      <c r="P5" s="84" t="s">
        <v>35</v>
      </c>
      <c r="Q5" s="127">
        <v>42802</v>
      </c>
      <c r="R5" s="128"/>
      <c r="S5" s="127">
        <v>42816</v>
      </c>
      <c r="T5" s="128"/>
      <c r="U5" s="111" t="b">
        <f t="shared" si="0"/>
        <v>1</v>
      </c>
      <c r="V5" s="43" t="s">
        <v>35</v>
      </c>
      <c r="W5" s="42">
        <v>42436</v>
      </c>
      <c r="X5" s="42">
        <v>42459</v>
      </c>
      <c r="Y5" s="48" t="b">
        <f t="shared" si="1"/>
        <v>1</v>
      </c>
      <c r="Z5" s="84" t="s">
        <v>35</v>
      </c>
      <c r="AA5" s="80">
        <v>42165</v>
      </c>
      <c r="AB5" s="81">
        <v>42166</v>
      </c>
      <c r="AC5" s="48" t="b">
        <f t="shared" si="2"/>
        <v>0</v>
      </c>
      <c r="AD5" s="43" t="s">
        <v>35</v>
      </c>
      <c r="AE5" s="42">
        <v>41724</v>
      </c>
      <c r="AF5" s="42">
        <v>41739</v>
      </c>
      <c r="AG5" s="48" t="b">
        <f t="shared" si="5"/>
        <v>1</v>
      </c>
      <c r="AH5" s="88" t="s">
        <v>35</v>
      </c>
      <c r="AI5" s="80">
        <v>41359</v>
      </c>
      <c r="AJ5" s="80">
        <v>41374</v>
      </c>
      <c r="AK5" s="40" t="b">
        <f t="shared" si="6"/>
        <v>1</v>
      </c>
      <c r="AL5" s="55" t="s">
        <v>35</v>
      </c>
      <c r="AM5" s="42">
        <v>41003</v>
      </c>
      <c r="AN5" s="42">
        <v>41019</v>
      </c>
      <c r="AO5" s="48" t="b">
        <f t="shared" si="7"/>
        <v>1</v>
      </c>
      <c r="AP5" s="88" t="s">
        <v>35</v>
      </c>
      <c r="AQ5" s="80">
        <v>40631</v>
      </c>
      <c r="AR5" s="80">
        <v>40646</v>
      </c>
      <c r="AS5" s="91" t="b">
        <f t="shared" si="8"/>
        <v>1</v>
      </c>
      <c r="AT5" s="55" t="s">
        <v>35</v>
      </c>
      <c r="AU5" s="42">
        <v>40280</v>
      </c>
      <c r="AV5" s="42">
        <v>40314</v>
      </c>
      <c r="AW5" s="48" t="b">
        <f>AU5&lt;(AZ5+365)</f>
        <v>1</v>
      </c>
      <c r="AX5" s="88" t="s">
        <v>35</v>
      </c>
      <c r="AY5" s="80">
        <v>40119</v>
      </c>
      <c r="AZ5" s="91">
        <v>40132</v>
      </c>
      <c r="BI5" s="24"/>
      <c r="BJ5" s="24"/>
      <c r="BK5" s="24"/>
      <c r="BL5" s="25"/>
      <c r="BM5" s="25"/>
      <c r="BN5" s="25"/>
    </row>
    <row r="6" spans="1:66" ht="30" customHeight="1">
      <c r="A6" s="6" t="s">
        <v>85</v>
      </c>
      <c r="B6" s="14" t="s">
        <v>43</v>
      </c>
      <c r="C6" s="7" t="s">
        <v>39</v>
      </c>
      <c r="D6" s="7" t="s">
        <v>7</v>
      </c>
      <c r="E6" s="7"/>
      <c r="F6" s="16"/>
      <c r="G6" s="29" t="s">
        <v>117</v>
      </c>
      <c r="H6" s="116" t="s">
        <v>35</v>
      </c>
      <c r="I6" s="80"/>
      <c r="J6" s="116"/>
      <c r="K6" s="119" t="b">
        <f t="shared" si="4"/>
        <v>1</v>
      </c>
      <c r="L6" s="110" t="s">
        <v>35</v>
      </c>
      <c r="M6" s="42">
        <v>43256</v>
      </c>
      <c r="N6" s="110">
        <v>43264</v>
      </c>
      <c r="O6" s="119" t="b">
        <f t="shared" si="3"/>
        <v>1</v>
      </c>
      <c r="P6" s="84" t="s">
        <v>35</v>
      </c>
      <c r="Q6" s="127">
        <v>42898</v>
      </c>
      <c r="R6" s="128"/>
      <c r="S6" s="127">
        <v>42927</v>
      </c>
      <c r="T6" s="128"/>
      <c r="U6" s="111" t="b">
        <f t="shared" si="0"/>
        <v>1</v>
      </c>
      <c r="V6" s="43" t="s">
        <v>35</v>
      </c>
      <c r="W6" s="42">
        <v>42543</v>
      </c>
      <c r="X6" s="42">
        <v>42557</v>
      </c>
      <c r="Y6" s="48" t="b">
        <f t="shared" si="1"/>
        <v>1</v>
      </c>
      <c r="Z6" s="84" t="s">
        <v>35</v>
      </c>
      <c r="AA6" s="80">
        <v>42158</v>
      </c>
      <c r="AB6" s="81">
        <v>42188</v>
      </c>
      <c r="AC6" s="48" t="b">
        <f t="shared" si="2"/>
        <v>1</v>
      </c>
      <c r="AD6" s="43" t="s">
        <v>35</v>
      </c>
      <c r="AE6" s="42">
        <v>41813</v>
      </c>
      <c r="AF6" s="42">
        <v>41823</v>
      </c>
      <c r="AG6" s="48" t="b">
        <f>AE6&lt;(AJ6+365)</f>
        <v>1</v>
      </c>
      <c r="AH6" s="88" t="s">
        <v>35</v>
      </c>
      <c r="AI6" s="80">
        <v>41450</v>
      </c>
      <c r="AJ6" s="80">
        <v>41458</v>
      </c>
      <c r="AK6" s="40" t="b">
        <f t="shared" si="6"/>
        <v>1</v>
      </c>
      <c r="AL6" s="55" t="s">
        <v>35</v>
      </c>
      <c r="AM6" s="42">
        <v>41086</v>
      </c>
      <c r="AN6" s="42">
        <v>41096</v>
      </c>
      <c r="AO6" s="48" t="b">
        <f t="shared" si="7"/>
        <v>1</v>
      </c>
      <c r="AP6" s="88" t="s">
        <v>35</v>
      </c>
      <c r="AQ6" s="80">
        <v>40722</v>
      </c>
      <c r="AR6" s="80">
        <v>40738</v>
      </c>
      <c r="AS6" s="91" t="b">
        <f t="shared" si="8"/>
        <v>1</v>
      </c>
      <c r="AT6" s="55" t="s">
        <v>35</v>
      </c>
      <c r="AU6" s="42">
        <v>40357</v>
      </c>
      <c r="AV6" s="42">
        <v>40373</v>
      </c>
      <c r="AW6" s="48" t="b">
        <f t="shared" si="9"/>
        <v>1</v>
      </c>
      <c r="AX6" s="88" t="s">
        <v>35</v>
      </c>
      <c r="AY6" s="80">
        <v>40004</v>
      </c>
      <c r="AZ6" s="91">
        <v>40011</v>
      </c>
      <c r="BI6" s="24" t="s">
        <v>34</v>
      </c>
      <c r="BJ6" s="24" t="s">
        <v>35</v>
      </c>
      <c r="BK6" s="24" t="s">
        <v>36</v>
      </c>
      <c r="BL6" s="25"/>
      <c r="BM6" s="25"/>
      <c r="BN6" s="25"/>
    </row>
    <row r="7" spans="1:66" ht="30" customHeight="1">
      <c r="A7" s="6" t="s">
        <v>86</v>
      </c>
      <c r="B7" s="14" t="s">
        <v>43</v>
      </c>
      <c r="C7" s="7" t="s">
        <v>39</v>
      </c>
      <c r="D7" s="7" t="s">
        <v>7</v>
      </c>
      <c r="E7" s="7" t="s">
        <v>92</v>
      </c>
      <c r="F7" s="16"/>
      <c r="G7" s="29"/>
      <c r="H7" s="116" t="s">
        <v>35</v>
      </c>
      <c r="I7" s="80"/>
      <c r="J7" s="116"/>
      <c r="K7" s="119" t="b">
        <f t="shared" si="4"/>
        <v>1</v>
      </c>
      <c r="L7" s="110" t="s">
        <v>35</v>
      </c>
      <c r="M7" s="42">
        <v>43256</v>
      </c>
      <c r="N7" s="110">
        <v>43264</v>
      </c>
      <c r="O7" s="119" t="b">
        <f t="shared" si="3"/>
        <v>1</v>
      </c>
      <c r="P7" s="84" t="s">
        <v>35</v>
      </c>
      <c r="Q7" s="127">
        <v>42898</v>
      </c>
      <c r="R7" s="128"/>
      <c r="S7" s="127">
        <v>42927</v>
      </c>
      <c r="T7" s="128"/>
      <c r="U7" s="111" t="b">
        <f t="shared" si="0"/>
        <v>1</v>
      </c>
      <c r="V7" s="43" t="s">
        <v>35</v>
      </c>
      <c r="W7" s="42">
        <v>42543</v>
      </c>
      <c r="X7" s="42">
        <v>42557</v>
      </c>
      <c r="Y7" s="48" t="b">
        <f t="shared" si="1"/>
        <v>1</v>
      </c>
      <c r="Z7" s="84" t="s">
        <v>35</v>
      </c>
      <c r="AA7" s="80">
        <v>42158</v>
      </c>
      <c r="AB7" s="81">
        <v>42188</v>
      </c>
      <c r="AC7" s="48" t="b">
        <f t="shared" si="2"/>
        <v>1</v>
      </c>
      <c r="AD7" s="43" t="s">
        <v>35</v>
      </c>
      <c r="AE7" s="42">
        <v>41813</v>
      </c>
      <c r="AF7" s="42">
        <v>41824</v>
      </c>
      <c r="AG7" s="48" t="b">
        <f>AE7&lt;(AJ6+365)</f>
        <v>1</v>
      </c>
      <c r="AH7" s="86"/>
      <c r="AI7" s="87"/>
      <c r="AJ7" s="87"/>
      <c r="AK7" s="90"/>
      <c r="AL7" s="59"/>
      <c r="AM7" s="54"/>
      <c r="AN7" s="54"/>
      <c r="AO7" s="57"/>
      <c r="AP7" s="86"/>
      <c r="AQ7" s="87"/>
      <c r="AR7" s="87"/>
      <c r="AS7" s="90"/>
      <c r="AT7" s="59"/>
      <c r="AU7" s="54"/>
      <c r="AV7" s="54"/>
      <c r="AW7" s="57"/>
      <c r="AX7" s="86"/>
      <c r="AY7" s="87"/>
      <c r="AZ7" s="90"/>
      <c r="BI7" s="24"/>
      <c r="BJ7" s="24"/>
      <c r="BK7" s="24"/>
      <c r="BL7" s="25"/>
      <c r="BM7" s="25"/>
      <c r="BN7" s="25"/>
    </row>
    <row r="8" spans="1:66" ht="30" customHeight="1">
      <c r="A8" s="6" t="s">
        <v>11</v>
      </c>
      <c r="B8" s="14" t="s">
        <v>43</v>
      </c>
      <c r="C8" s="7" t="s">
        <v>40</v>
      </c>
      <c r="D8" s="7" t="s">
        <v>7</v>
      </c>
      <c r="E8" s="7"/>
      <c r="F8" s="16"/>
      <c r="G8" s="29" t="s">
        <v>115</v>
      </c>
      <c r="H8" s="116" t="s">
        <v>35</v>
      </c>
      <c r="I8" s="80"/>
      <c r="J8" s="116"/>
      <c r="K8" s="119" t="b">
        <f t="shared" si="4"/>
        <v>1</v>
      </c>
      <c r="L8" s="110" t="s">
        <v>35</v>
      </c>
      <c r="M8" s="42">
        <v>43136</v>
      </c>
      <c r="N8" s="110">
        <v>43168</v>
      </c>
      <c r="O8" s="119" t="b">
        <f t="shared" si="3"/>
        <v>1</v>
      </c>
      <c r="P8" s="84" t="s">
        <v>35</v>
      </c>
      <c r="Q8" s="127">
        <v>42780</v>
      </c>
      <c r="R8" s="128"/>
      <c r="S8" s="127">
        <v>42795</v>
      </c>
      <c r="T8" s="128"/>
      <c r="U8" s="111" t="b">
        <f t="shared" si="0"/>
        <v>1</v>
      </c>
      <c r="V8" s="43" t="s">
        <v>35</v>
      </c>
      <c r="W8" s="42">
        <v>42408</v>
      </c>
      <c r="X8" s="42">
        <v>42453</v>
      </c>
      <c r="Y8" s="48" t="b">
        <f t="shared" si="1"/>
        <v>1</v>
      </c>
      <c r="Z8" s="84" t="s">
        <v>35</v>
      </c>
      <c r="AA8" s="80">
        <v>42229</v>
      </c>
      <c r="AB8" s="81">
        <v>42230</v>
      </c>
      <c r="AC8" s="48" t="b">
        <f t="shared" si="2"/>
        <v>0</v>
      </c>
      <c r="AD8" s="43" t="s">
        <v>35</v>
      </c>
      <c r="AE8" s="42">
        <v>41687</v>
      </c>
      <c r="AF8" s="42">
        <v>41724</v>
      </c>
      <c r="AG8" s="48" t="b">
        <f t="shared" si="5"/>
        <v>1</v>
      </c>
      <c r="AH8" s="88" t="s">
        <v>35</v>
      </c>
      <c r="AI8" s="80">
        <v>41318</v>
      </c>
      <c r="AJ8" s="80">
        <v>41325</v>
      </c>
      <c r="AK8" s="40" t="b">
        <f t="shared" si="6"/>
        <v>1</v>
      </c>
      <c r="AL8" s="55" t="s">
        <v>35</v>
      </c>
      <c r="AM8" s="42">
        <v>40945</v>
      </c>
      <c r="AN8" s="42">
        <v>40956</v>
      </c>
      <c r="AO8" s="48" t="b">
        <f t="shared" si="7"/>
        <v>1</v>
      </c>
      <c r="AP8" s="88" t="s">
        <v>35</v>
      </c>
      <c r="AQ8" s="80">
        <v>40577</v>
      </c>
      <c r="AR8" s="80">
        <v>40596</v>
      </c>
      <c r="AS8" s="91" t="b">
        <f t="shared" si="8"/>
        <v>1</v>
      </c>
      <c r="AT8" s="55" t="s">
        <v>35</v>
      </c>
      <c r="AU8" s="42">
        <v>40357</v>
      </c>
      <c r="AV8" s="42">
        <v>40373</v>
      </c>
      <c r="AW8" s="48" t="b">
        <f t="shared" si="9"/>
        <v>0</v>
      </c>
      <c r="AX8" s="88" t="s">
        <v>35</v>
      </c>
      <c r="AY8" s="80">
        <v>39863</v>
      </c>
      <c r="AZ8" s="91">
        <v>39877</v>
      </c>
      <c r="BI8" s="24" t="s">
        <v>37</v>
      </c>
      <c r="BJ8" s="24" t="s">
        <v>38</v>
      </c>
      <c r="BK8" s="24" t="s">
        <v>39</v>
      </c>
      <c r="BL8" s="24" t="s">
        <v>40</v>
      </c>
      <c r="BM8" s="24" t="s">
        <v>41</v>
      </c>
      <c r="BN8" s="24" t="s">
        <v>42</v>
      </c>
    </row>
    <row r="9" spans="1:52" ht="30" customHeight="1">
      <c r="A9" s="6" t="s">
        <v>12</v>
      </c>
      <c r="B9" s="14" t="s">
        <v>43</v>
      </c>
      <c r="C9" s="7" t="s">
        <v>40</v>
      </c>
      <c r="D9" s="7" t="s">
        <v>7</v>
      </c>
      <c r="E9" s="7"/>
      <c r="F9" s="16"/>
      <c r="G9" s="29"/>
      <c r="H9" s="116" t="s">
        <v>35</v>
      </c>
      <c r="I9" s="80"/>
      <c r="J9" s="116"/>
      <c r="K9" s="119" t="b">
        <f t="shared" si="4"/>
        <v>1</v>
      </c>
      <c r="L9" s="110" t="s">
        <v>35</v>
      </c>
      <c r="M9" s="42">
        <v>43136</v>
      </c>
      <c r="N9" s="110">
        <v>43168</v>
      </c>
      <c r="O9" s="119" t="b">
        <f t="shared" si="3"/>
        <v>1</v>
      </c>
      <c r="P9" s="84" t="s">
        <v>35</v>
      </c>
      <c r="Q9" s="127">
        <v>42780</v>
      </c>
      <c r="R9" s="128"/>
      <c r="S9" s="127">
        <v>42795</v>
      </c>
      <c r="T9" s="128"/>
      <c r="U9" s="111" t="b">
        <f t="shared" si="0"/>
        <v>1</v>
      </c>
      <c r="V9" s="43" t="s">
        <v>35</v>
      </c>
      <c r="W9" s="42">
        <v>42408</v>
      </c>
      <c r="X9" s="42">
        <v>42453</v>
      </c>
      <c r="Y9" s="48" t="b">
        <f t="shared" si="1"/>
        <v>1</v>
      </c>
      <c r="Z9" s="84" t="s">
        <v>35</v>
      </c>
      <c r="AA9" s="80">
        <v>42229</v>
      </c>
      <c r="AB9" s="81">
        <v>42230</v>
      </c>
      <c r="AC9" s="48" t="b">
        <f t="shared" si="2"/>
        <v>0</v>
      </c>
      <c r="AD9" s="43" t="s">
        <v>35</v>
      </c>
      <c r="AE9" s="42">
        <v>41687</v>
      </c>
      <c r="AF9" s="42">
        <v>41688</v>
      </c>
      <c r="AG9" s="48" t="b">
        <f t="shared" si="5"/>
        <v>1</v>
      </c>
      <c r="AH9" s="88" t="s">
        <v>35</v>
      </c>
      <c r="AI9" s="80">
        <v>41307</v>
      </c>
      <c r="AJ9" s="80">
        <v>41327</v>
      </c>
      <c r="AK9" s="40" t="b">
        <f t="shared" si="6"/>
        <v>1</v>
      </c>
      <c r="AL9" s="55" t="s">
        <v>35</v>
      </c>
      <c r="AM9" s="42">
        <v>40947</v>
      </c>
      <c r="AN9" s="42">
        <v>40953</v>
      </c>
      <c r="AO9" s="48" t="b">
        <f t="shared" si="7"/>
        <v>1</v>
      </c>
      <c r="AP9" s="88" t="s">
        <v>35</v>
      </c>
      <c r="AQ9" s="80">
        <v>40577</v>
      </c>
      <c r="AR9" s="80">
        <v>40596</v>
      </c>
      <c r="AS9" s="91" t="b">
        <f t="shared" si="8"/>
        <v>1</v>
      </c>
      <c r="AT9" s="55" t="s">
        <v>35</v>
      </c>
      <c r="AU9" s="42">
        <v>40357</v>
      </c>
      <c r="AV9" s="42">
        <v>40373</v>
      </c>
      <c r="AW9" s="48" t="b">
        <f t="shared" si="9"/>
        <v>0</v>
      </c>
      <c r="AX9" s="88" t="s">
        <v>35</v>
      </c>
      <c r="AY9" s="80">
        <v>39863</v>
      </c>
      <c r="AZ9" s="91">
        <v>39877</v>
      </c>
    </row>
    <row r="10" spans="1:52" ht="30" customHeight="1">
      <c r="A10" s="6" t="s">
        <v>50</v>
      </c>
      <c r="B10" s="14" t="s">
        <v>44</v>
      </c>
      <c r="C10" s="7" t="s">
        <v>42</v>
      </c>
      <c r="D10" s="7" t="s">
        <v>8</v>
      </c>
      <c r="E10" s="7"/>
      <c r="F10" s="16"/>
      <c r="G10" s="29" t="s">
        <v>127</v>
      </c>
      <c r="H10" s="116" t="s">
        <v>35</v>
      </c>
      <c r="I10" s="80"/>
      <c r="J10" s="116"/>
      <c r="K10" s="119" t="b">
        <f t="shared" si="4"/>
        <v>1</v>
      </c>
      <c r="L10" s="110" t="s">
        <v>35</v>
      </c>
      <c r="M10" s="42">
        <v>43294</v>
      </c>
      <c r="N10" s="110">
        <v>43299</v>
      </c>
      <c r="O10" s="119" t="b">
        <f t="shared" si="3"/>
        <v>0</v>
      </c>
      <c r="P10" s="84" t="s">
        <v>35</v>
      </c>
      <c r="Q10" s="127">
        <v>42926</v>
      </c>
      <c r="R10" s="128"/>
      <c r="S10" s="127">
        <v>42927</v>
      </c>
      <c r="T10" s="128"/>
      <c r="U10" s="111" t="b">
        <f>Q10&lt;(X10+365)</f>
        <v>0</v>
      </c>
      <c r="V10" s="43" t="s">
        <v>35</v>
      </c>
      <c r="W10" s="42">
        <v>42555</v>
      </c>
      <c r="X10" s="42">
        <v>42558</v>
      </c>
      <c r="Y10" s="48" t="b">
        <f t="shared" si="1"/>
        <v>1</v>
      </c>
      <c r="Z10" s="84" t="s">
        <v>35</v>
      </c>
      <c r="AA10" s="80">
        <v>42205</v>
      </c>
      <c r="AB10" s="81">
        <v>42249</v>
      </c>
      <c r="AC10" s="48" t="b">
        <f t="shared" si="2"/>
        <v>0</v>
      </c>
      <c r="AD10" s="43" t="s">
        <v>35</v>
      </c>
      <c r="AE10" s="42">
        <v>41820</v>
      </c>
      <c r="AF10" s="42">
        <v>41830</v>
      </c>
      <c r="AG10" s="48" t="b">
        <f t="shared" si="5"/>
        <v>0</v>
      </c>
      <c r="AH10" s="88" t="s">
        <v>35</v>
      </c>
      <c r="AI10" s="80">
        <v>41406</v>
      </c>
      <c r="AJ10" s="80">
        <v>41429</v>
      </c>
      <c r="AK10" s="40" t="b">
        <f t="shared" si="6"/>
        <v>1</v>
      </c>
      <c r="AL10" s="55" t="s">
        <v>35</v>
      </c>
      <c r="AM10" s="42">
        <v>41254</v>
      </c>
      <c r="AN10" s="42">
        <v>41282</v>
      </c>
      <c r="AO10" s="48" t="b">
        <f t="shared" si="7"/>
        <v>0</v>
      </c>
      <c r="AP10" s="88" t="s">
        <v>35</v>
      </c>
      <c r="AQ10" s="80">
        <v>40679</v>
      </c>
      <c r="AR10" s="80">
        <v>40703</v>
      </c>
      <c r="AS10" s="91" t="b">
        <f t="shared" si="8"/>
        <v>1</v>
      </c>
      <c r="AT10" s="55" t="s">
        <v>35</v>
      </c>
      <c r="AU10" s="56">
        <v>40429</v>
      </c>
      <c r="AV10" s="56">
        <v>40445</v>
      </c>
      <c r="AW10" s="48" t="b">
        <f t="shared" si="9"/>
        <v>1</v>
      </c>
      <c r="AX10" s="88" t="s">
        <v>35</v>
      </c>
      <c r="AY10" s="80">
        <v>40132</v>
      </c>
      <c r="AZ10" s="91">
        <v>40147</v>
      </c>
    </row>
    <row r="11" spans="1:52" ht="30" customHeight="1">
      <c r="A11" s="6" t="s">
        <v>51</v>
      </c>
      <c r="B11" s="14" t="s">
        <v>44</v>
      </c>
      <c r="C11" s="7" t="s">
        <v>42</v>
      </c>
      <c r="D11" s="7" t="s">
        <v>8</v>
      </c>
      <c r="E11" s="7"/>
      <c r="F11" s="16"/>
      <c r="G11" s="29" t="s">
        <v>128</v>
      </c>
      <c r="H11" s="116" t="s">
        <v>35</v>
      </c>
      <c r="I11" s="80"/>
      <c r="J11" s="116"/>
      <c r="K11" s="119" t="b">
        <f t="shared" si="4"/>
        <v>1</v>
      </c>
      <c r="L11" s="110" t="s">
        <v>35</v>
      </c>
      <c r="M11" s="42">
        <v>43294</v>
      </c>
      <c r="N11" s="110">
        <v>43299</v>
      </c>
      <c r="O11" s="119" t="b">
        <f t="shared" si="3"/>
        <v>0</v>
      </c>
      <c r="P11" s="84" t="s">
        <v>35</v>
      </c>
      <c r="Q11" s="127">
        <v>42926</v>
      </c>
      <c r="R11" s="128"/>
      <c r="S11" s="127">
        <v>42927</v>
      </c>
      <c r="T11" s="128"/>
      <c r="U11" s="111" t="b">
        <f t="shared" si="0"/>
        <v>1</v>
      </c>
      <c r="V11" s="43" t="s">
        <v>35</v>
      </c>
      <c r="W11" s="42">
        <v>42555</v>
      </c>
      <c r="X11" s="42">
        <v>42558</v>
      </c>
      <c r="Y11" s="48" t="b">
        <f t="shared" si="1"/>
        <v>1</v>
      </c>
      <c r="Z11" s="84" t="s">
        <v>35</v>
      </c>
      <c r="AA11" s="80">
        <v>42205</v>
      </c>
      <c r="AB11" s="81">
        <v>42249</v>
      </c>
      <c r="AC11" s="48" t="b">
        <f t="shared" si="2"/>
        <v>0</v>
      </c>
      <c r="AD11" s="43" t="s">
        <v>35</v>
      </c>
      <c r="AE11" s="42">
        <v>41820</v>
      </c>
      <c r="AF11" s="42">
        <v>41830</v>
      </c>
      <c r="AG11" s="48" t="b">
        <f t="shared" si="5"/>
        <v>0</v>
      </c>
      <c r="AH11" s="88" t="s">
        <v>35</v>
      </c>
      <c r="AI11" s="80">
        <v>41406</v>
      </c>
      <c r="AJ11" s="80">
        <v>41427</v>
      </c>
      <c r="AK11" s="40" t="b">
        <f t="shared" si="6"/>
        <v>1</v>
      </c>
      <c r="AL11" s="55" t="s">
        <v>35</v>
      </c>
      <c r="AM11" s="42">
        <v>41262</v>
      </c>
      <c r="AN11" s="42">
        <v>41290</v>
      </c>
      <c r="AO11" s="48" t="b">
        <f t="shared" si="7"/>
        <v>0</v>
      </c>
      <c r="AP11" s="88" t="s">
        <v>35</v>
      </c>
      <c r="AQ11" s="80">
        <v>40679</v>
      </c>
      <c r="AR11" s="80">
        <v>40703</v>
      </c>
      <c r="AS11" s="91" t="b">
        <f t="shared" si="8"/>
        <v>1</v>
      </c>
      <c r="AT11" s="55" t="s">
        <v>35</v>
      </c>
      <c r="AU11" s="56">
        <v>40436</v>
      </c>
      <c r="AV11" s="56">
        <v>40451</v>
      </c>
      <c r="AW11" s="48" t="b">
        <f t="shared" si="9"/>
        <v>1</v>
      </c>
      <c r="AX11" s="88" t="s">
        <v>35</v>
      </c>
      <c r="AY11" s="80">
        <v>40132</v>
      </c>
      <c r="AZ11" s="91">
        <v>40132</v>
      </c>
    </row>
    <row r="12" spans="1:52" ht="30" customHeight="1">
      <c r="A12" s="6" t="s">
        <v>77</v>
      </c>
      <c r="B12" s="14" t="s">
        <v>44</v>
      </c>
      <c r="C12" s="7" t="s">
        <v>42</v>
      </c>
      <c r="D12" s="7" t="s">
        <v>8</v>
      </c>
      <c r="E12" s="7" t="s">
        <v>106</v>
      </c>
      <c r="G12" s="29" t="s">
        <v>129</v>
      </c>
      <c r="H12" s="116" t="s">
        <v>35</v>
      </c>
      <c r="I12" s="80"/>
      <c r="J12" s="114"/>
      <c r="K12" s="119" t="b">
        <f t="shared" si="4"/>
        <v>1</v>
      </c>
      <c r="L12" s="110" t="s">
        <v>35</v>
      </c>
      <c r="M12" s="42">
        <v>43304</v>
      </c>
      <c r="N12" s="48">
        <v>43309</v>
      </c>
      <c r="O12" s="119" t="b">
        <f t="shared" si="3"/>
        <v>0</v>
      </c>
      <c r="P12" s="84" t="s">
        <v>35</v>
      </c>
      <c r="Q12" s="127">
        <v>42920</v>
      </c>
      <c r="R12" s="128"/>
      <c r="S12" s="127">
        <v>42923</v>
      </c>
      <c r="T12" s="128"/>
      <c r="U12" s="111" t="b">
        <f t="shared" si="0"/>
        <v>1</v>
      </c>
      <c r="V12" s="43" t="s">
        <v>35</v>
      </c>
      <c r="W12" s="42">
        <v>42577</v>
      </c>
      <c r="X12" s="42">
        <v>42583</v>
      </c>
      <c r="Y12" s="48" t="b">
        <f t="shared" si="1"/>
        <v>0</v>
      </c>
      <c r="Z12" s="84" t="s">
        <v>35</v>
      </c>
      <c r="AA12" s="80">
        <v>42192</v>
      </c>
      <c r="AB12" s="81">
        <v>42206</v>
      </c>
      <c r="AC12" s="48" t="b">
        <f t="shared" si="2"/>
        <v>1</v>
      </c>
      <c r="AD12" s="43" t="s">
        <v>35</v>
      </c>
      <c r="AE12" s="42">
        <v>41920</v>
      </c>
      <c r="AF12" s="42">
        <v>41927</v>
      </c>
      <c r="AG12" s="48" t="b">
        <f t="shared" si="5"/>
        <v>0</v>
      </c>
      <c r="AH12" s="88" t="s">
        <v>35</v>
      </c>
      <c r="AI12" s="80">
        <v>41505</v>
      </c>
      <c r="AJ12" s="80">
        <v>41537</v>
      </c>
      <c r="AK12" s="40" t="b">
        <f>AI12&lt;(AN42+365)</f>
        <v>0</v>
      </c>
      <c r="AL12" s="64"/>
      <c r="AM12" s="65"/>
      <c r="AN12" s="65"/>
      <c r="AO12" s="66"/>
      <c r="AP12" s="92"/>
      <c r="AQ12" s="93"/>
      <c r="AR12" s="93"/>
      <c r="AS12" s="94"/>
      <c r="AT12" s="69"/>
      <c r="AU12" s="65"/>
      <c r="AV12" s="65"/>
      <c r="AW12" s="66"/>
      <c r="AX12" s="92"/>
      <c r="AY12" s="93"/>
      <c r="AZ12" s="94"/>
    </row>
    <row r="13" spans="1:52" ht="30" customHeight="1">
      <c r="A13" s="6" t="s">
        <v>78</v>
      </c>
      <c r="B13" s="14" t="s">
        <v>44</v>
      </c>
      <c r="C13" s="7" t="s">
        <v>42</v>
      </c>
      <c r="D13" s="7" t="s">
        <v>8</v>
      </c>
      <c r="E13" s="7" t="s">
        <v>119</v>
      </c>
      <c r="F13" s="16"/>
      <c r="G13" s="29"/>
      <c r="H13" s="115" t="s">
        <v>35</v>
      </c>
      <c r="I13" s="80"/>
      <c r="J13" s="114"/>
      <c r="K13" s="119" t="b">
        <f t="shared" si="4"/>
        <v>1</v>
      </c>
      <c r="L13" s="55" t="s">
        <v>35</v>
      </c>
      <c r="M13" s="42">
        <v>43304</v>
      </c>
      <c r="N13" s="48">
        <v>43309</v>
      </c>
      <c r="O13" s="119" t="b">
        <f t="shared" si="3"/>
        <v>0</v>
      </c>
      <c r="P13" s="88" t="s">
        <v>35</v>
      </c>
      <c r="Q13" s="127">
        <v>42920</v>
      </c>
      <c r="R13" s="128"/>
      <c r="S13" s="127">
        <v>42923</v>
      </c>
      <c r="T13" s="128"/>
      <c r="U13" s="111" t="b">
        <f t="shared" si="0"/>
        <v>1</v>
      </c>
      <c r="V13" s="43" t="s">
        <v>35</v>
      </c>
      <c r="W13" s="42">
        <v>42577</v>
      </c>
      <c r="X13" s="42">
        <v>42583</v>
      </c>
      <c r="Y13" s="48" t="b">
        <f t="shared" si="1"/>
        <v>0</v>
      </c>
      <c r="Z13" s="84" t="s">
        <v>35</v>
      </c>
      <c r="AA13" s="80">
        <v>42192</v>
      </c>
      <c r="AB13" s="81">
        <v>42206</v>
      </c>
      <c r="AC13" s="48" t="b">
        <f t="shared" si="2"/>
        <v>1</v>
      </c>
      <c r="AD13" s="43" t="s">
        <v>35</v>
      </c>
      <c r="AE13" s="42">
        <v>41920</v>
      </c>
      <c r="AF13" s="42">
        <v>41927</v>
      </c>
      <c r="AG13" s="48" t="b">
        <f t="shared" si="5"/>
        <v>0</v>
      </c>
      <c r="AH13" s="88" t="s">
        <v>35</v>
      </c>
      <c r="AI13" s="80">
        <v>41505</v>
      </c>
      <c r="AJ13" s="80">
        <v>41537</v>
      </c>
      <c r="AK13" s="40" t="b">
        <f>AI13&lt;(AN42+365)</f>
        <v>0</v>
      </c>
      <c r="AL13" s="64"/>
      <c r="AM13" s="65"/>
      <c r="AN13" s="65"/>
      <c r="AO13" s="66"/>
      <c r="AP13" s="92"/>
      <c r="AQ13" s="93"/>
      <c r="AR13" s="93"/>
      <c r="AS13" s="94"/>
      <c r="AT13" s="69"/>
      <c r="AU13" s="65"/>
      <c r="AV13" s="65"/>
      <c r="AW13" s="66"/>
      <c r="AX13" s="92"/>
      <c r="AY13" s="93"/>
      <c r="AZ13" s="94"/>
    </row>
    <row r="14" spans="1:52" ht="30" customHeight="1">
      <c r="A14" s="6" t="s">
        <v>71</v>
      </c>
      <c r="B14" s="7" t="s">
        <v>43</v>
      </c>
      <c r="C14" s="7" t="s">
        <v>39</v>
      </c>
      <c r="D14" s="7" t="s">
        <v>8</v>
      </c>
      <c r="E14" s="7" t="s">
        <v>107</v>
      </c>
      <c r="F14" s="16"/>
      <c r="G14" s="29"/>
      <c r="H14" s="115" t="s">
        <v>35</v>
      </c>
      <c r="I14" s="80">
        <v>43528</v>
      </c>
      <c r="J14" s="114">
        <v>43544</v>
      </c>
      <c r="K14" s="119" t="b">
        <f t="shared" si="4"/>
        <v>1</v>
      </c>
      <c r="L14" s="55" t="s">
        <v>35</v>
      </c>
      <c r="M14" s="42">
        <v>43171</v>
      </c>
      <c r="N14" s="48">
        <v>43194</v>
      </c>
      <c r="O14" s="119" t="b">
        <f t="shared" si="3"/>
        <v>1</v>
      </c>
      <c r="P14" s="88" t="s">
        <v>35</v>
      </c>
      <c r="Q14" s="127">
        <v>42891</v>
      </c>
      <c r="R14" s="128"/>
      <c r="S14" s="127">
        <v>42934</v>
      </c>
      <c r="T14" s="128"/>
      <c r="U14" s="111" t="b">
        <f t="shared" si="0"/>
        <v>1</v>
      </c>
      <c r="V14" s="43" t="s">
        <v>35</v>
      </c>
      <c r="W14" s="42">
        <v>42527</v>
      </c>
      <c r="X14" s="42">
        <v>42542</v>
      </c>
      <c r="Y14" s="48" t="b">
        <f t="shared" si="1"/>
        <v>1</v>
      </c>
      <c r="Z14" s="84" t="s">
        <v>35</v>
      </c>
      <c r="AA14" s="80">
        <v>42157</v>
      </c>
      <c r="AB14" s="81">
        <v>42166</v>
      </c>
      <c r="AC14" s="48" t="b">
        <f t="shared" si="2"/>
        <v>1</v>
      </c>
      <c r="AD14" s="43" t="s">
        <v>35</v>
      </c>
      <c r="AE14" s="42">
        <v>41799</v>
      </c>
      <c r="AF14" s="42">
        <v>41808</v>
      </c>
      <c r="AG14" s="48" t="b">
        <f t="shared" si="5"/>
        <v>1</v>
      </c>
      <c r="AH14" s="88" t="s">
        <v>35</v>
      </c>
      <c r="AI14" s="80">
        <v>41437</v>
      </c>
      <c r="AJ14" s="80">
        <v>41446</v>
      </c>
      <c r="AK14" s="40" t="b">
        <f aca="true" t="shared" si="10" ref="AK14:AK21">AI14&lt;(AN14+365)</f>
        <v>1</v>
      </c>
      <c r="AL14" s="55" t="s">
        <v>35</v>
      </c>
      <c r="AM14" s="42"/>
      <c r="AN14" s="42">
        <v>41296</v>
      </c>
      <c r="AO14" s="57"/>
      <c r="AP14" s="86"/>
      <c r="AQ14" s="87"/>
      <c r="AR14" s="87"/>
      <c r="AS14" s="90"/>
      <c r="AT14" s="59"/>
      <c r="AU14" s="54"/>
      <c r="AV14" s="54"/>
      <c r="AW14" s="57"/>
      <c r="AX14" s="86"/>
      <c r="AY14" s="87"/>
      <c r="AZ14" s="90"/>
    </row>
    <row r="15" spans="1:52" ht="30" customHeight="1">
      <c r="A15" s="26" t="s">
        <v>72</v>
      </c>
      <c r="B15" s="27" t="s">
        <v>43</v>
      </c>
      <c r="C15" s="27" t="s">
        <v>39</v>
      </c>
      <c r="D15" s="7" t="s">
        <v>8</v>
      </c>
      <c r="E15" s="7" t="s">
        <v>120</v>
      </c>
      <c r="F15" s="16"/>
      <c r="G15" s="29"/>
      <c r="H15" s="115" t="s">
        <v>35</v>
      </c>
      <c r="I15" s="80">
        <v>43528</v>
      </c>
      <c r="J15" s="114">
        <v>43544</v>
      </c>
      <c r="K15" s="119" t="b">
        <f t="shared" si="4"/>
        <v>1</v>
      </c>
      <c r="L15" s="55" t="s">
        <v>35</v>
      </c>
      <c r="M15" s="42">
        <v>43171</v>
      </c>
      <c r="N15" s="48">
        <v>43194</v>
      </c>
      <c r="O15" s="119" t="b">
        <f t="shared" si="3"/>
        <v>1</v>
      </c>
      <c r="P15" s="88" t="s">
        <v>35</v>
      </c>
      <c r="Q15" s="127">
        <v>42891</v>
      </c>
      <c r="R15" s="128"/>
      <c r="S15" s="127">
        <v>42934</v>
      </c>
      <c r="T15" s="128"/>
      <c r="U15" s="111" t="b">
        <f t="shared" si="0"/>
        <v>1</v>
      </c>
      <c r="V15" s="43" t="s">
        <v>35</v>
      </c>
      <c r="W15" s="42">
        <v>42527</v>
      </c>
      <c r="X15" s="42">
        <v>42542</v>
      </c>
      <c r="Y15" s="48" t="b">
        <f t="shared" si="1"/>
        <v>1</v>
      </c>
      <c r="Z15" s="84" t="s">
        <v>35</v>
      </c>
      <c r="AA15" s="80">
        <v>42157</v>
      </c>
      <c r="AB15" s="81">
        <v>42166</v>
      </c>
      <c r="AC15" s="48" t="b">
        <f t="shared" si="2"/>
        <v>1</v>
      </c>
      <c r="AD15" s="43" t="s">
        <v>35</v>
      </c>
      <c r="AE15" s="42">
        <v>41799</v>
      </c>
      <c r="AF15" s="42">
        <v>41808</v>
      </c>
      <c r="AG15" s="48" t="b">
        <f t="shared" si="5"/>
        <v>1</v>
      </c>
      <c r="AH15" s="88" t="s">
        <v>35</v>
      </c>
      <c r="AI15" s="80">
        <v>41434</v>
      </c>
      <c r="AJ15" s="80">
        <v>41446</v>
      </c>
      <c r="AK15" s="40" t="b">
        <f t="shared" si="10"/>
        <v>1</v>
      </c>
      <c r="AL15" s="55" t="s">
        <v>35</v>
      </c>
      <c r="AM15" s="42"/>
      <c r="AN15" s="42">
        <v>41296</v>
      </c>
      <c r="AO15" s="57"/>
      <c r="AP15" s="86"/>
      <c r="AQ15" s="87"/>
      <c r="AR15" s="87"/>
      <c r="AS15" s="90"/>
      <c r="AT15" s="59"/>
      <c r="AU15" s="54"/>
      <c r="AV15" s="54"/>
      <c r="AW15" s="57"/>
      <c r="AX15" s="86"/>
      <c r="AY15" s="87"/>
      <c r="AZ15" s="90"/>
    </row>
    <row r="16" spans="1:52" ht="30" customHeight="1">
      <c r="A16" s="6" t="s">
        <v>15</v>
      </c>
      <c r="B16" s="7" t="s">
        <v>43</v>
      </c>
      <c r="C16" s="7" t="s">
        <v>38</v>
      </c>
      <c r="D16" s="7" t="s">
        <v>7</v>
      </c>
      <c r="E16" s="7"/>
      <c r="F16" s="16"/>
      <c r="G16" s="29" t="s">
        <v>67</v>
      </c>
      <c r="H16" s="115" t="s">
        <v>35</v>
      </c>
      <c r="I16" s="80"/>
      <c r="J16" s="114"/>
      <c r="K16" s="119" t="b">
        <f t="shared" si="4"/>
        <v>1</v>
      </c>
      <c r="L16" s="55" t="s">
        <v>35</v>
      </c>
      <c r="M16" s="42">
        <v>43199</v>
      </c>
      <c r="N16" s="48">
        <v>43210</v>
      </c>
      <c r="O16" s="119" t="b">
        <f t="shared" si="3"/>
        <v>1</v>
      </c>
      <c r="P16" s="88" t="s">
        <v>35</v>
      </c>
      <c r="Q16" s="127">
        <v>42934</v>
      </c>
      <c r="R16" s="128"/>
      <c r="S16" s="127">
        <v>42944</v>
      </c>
      <c r="T16" s="128"/>
      <c r="U16" s="111" t="b">
        <f t="shared" si="0"/>
        <v>1</v>
      </c>
      <c r="V16" s="43" t="s">
        <v>35</v>
      </c>
      <c r="W16" s="42">
        <v>42562</v>
      </c>
      <c r="X16" s="42">
        <v>42572</v>
      </c>
      <c r="Y16" s="48" t="b">
        <f t="shared" si="1"/>
        <v>1</v>
      </c>
      <c r="Z16" s="84" t="s">
        <v>35</v>
      </c>
      <c r="AA16" s="80">
        <v>42208</v>
      </c>
      <c r="AB16" s="81">
        <v>42214</v>
      </c>
      <c r="AC16" s="48" t="b">
        <f t="shared" si="2"/>
        <v>1</v>
      </c>
      <c r="AD16" s="43" t="s">
        <v>35</v>
      </c>
      <c r="AE16" s="42">
        <v>41850</v>
      </c>
      <c r="AF16" s="42">
        <v>41859</v>
      </c>
      <c r="AG16" s="48" t="b">
        <f t="shared" si="5"/>
        <v>1</v>
      </c>
      <c r="AH16" s="88" t="s">
        <v>35</v>
      </c>
      <c r="AI16" s="80">
        <v>41477</v>
      </c>
      <c r="AJ16" s="80">
        <v>41486</v>
      </c>
      <c r="AK16" s="40" t="b">
        <f t="shared" si="10"/>
        <v>1</v>
      </c>
      <c r="AL16" s="55" t="s">
        <v>35</v>
      </c>
      <c r="AM16" s="42">
        <v>41120</v>
      </c>
      <c r="AN16" s="42">
        <v>41131</v>
      </c>
      <c r="AO16" s="48" t="b">
        <f t="shared" si="7"/>
        <v>1</v>
      </c>
      <c r="AP16" s="88" t="s">
        <v>35</v>
      </c>
      <c r="AQ16" s="80">
        <v>40750</v>
      </c>
      <c r="AR16" s="80">
        <v>40758</v>
      </c>
      <c r="AS16" s="91" t="b">
        <f t="shared" si="8"/>
        <v>1</v>
      </c>
      <c r="AT16" s="55" t="s">
        <v>35</v>
      </c>
      <c r="AU16" s="42">
        <v>40379</v>
      </c>
      <c r="AV16" s="42">
        <v>40395</v>
      </c>
      <c r="AW16" s="48" t="b">
        <f t="shared" si="9"/>
        <v>1</v>
      </c>
      <c r="AX16" s="88" t="s">
        <v>35</v>
      </c>
      <c r="AY16" s="80">
        <v>40021</v>
      </c>
      <c r="AZ16" s="91">
        <v>40030</v>
      </c>
    </row>
    <row r="17" spans="1:52" ht="30" customHeight="1">
      <c r="A17" s="6" t="s">
        <v>16</v>
      </c>
      <c r="B17" s="7" t="s">
        <v>43</v>
      </c>
      <c r="C17" s="7" t="s">
        <v>38</v>
      </c>
      <c r="D17" s="7" t="s">
        <v>7</v>
      </c>
      <c r="E17" s="7"/>
      <c r="F17" s="14"/>
      <c r="G17" s="29" t="s">
        <v>116</v>
      </c>
      <c r="H17" s="115" t="s">
        <v>35</v>
      </c>
      <c r="I17" s="80"/>
      <c r="J17" s="114"/>
      <c r="K17" s="119" t="b">
        <f t="shared" si="4"/>
        <v>1</v>
      </c>
      <c r="L17" s="55" t="s">
        <v>35</v>
      </c>
      <c r="M17" s="42">
        <v>43199</v>
      </c>
      <c r="N17" s="48">
        <v>43210</v>
      </c>
      <c r="O17" s="119" t="b">
        <f t="shared" si="3"/>
        <v>1</v>
      </c>
      <c r="P17" s="88" t="s">
        <v>35</v>
      </c>
      <c r="Q17" s="127">
        <v>42934</v>
      </c>
      <c r="R17" s="128"/>
      <c r="S17" s="127">
        <v>42944</v>
      </c>
      <c r="T17" s="128"/>
      <c r="U17" s="111" t="b">
        <f t="shared" si="0"/>
        <v>1</v>
      </c>
      <c r="V17" s="43" t="s">
        <v>35</v>
      </c>
      <c r="W17" s="42">
        <v>42562</v>
      </c>
      <c r="X17" s="42">
        <v>42572</v>
      </c>
      <c r="Y17" s="48" t="b">
        <f t="shared" si="1"/>
        <v>1</v>
      </c>
      <c r="Z17" s="84" t="s">
        <v>35</v>
      </c>
      <c r="AA17" s="80">
        <v>42208</v>
      </c>
      <c r="AB17" s="81">
        <v>42214</v>
      </c>
      <c r="AC17" s="48" t="b">
        <f t="shared" si="2"/>
        <v>1</v>
      </c>
      <c r="AD17" s="43" t="s">
        <v>35</v>
      </c>
      <c r="AE17" s="42">
        <v>41850</v>
      </c>
      <c r="AF17" s="42">
        <v>41859</v>
      </c>
      <c r="AG17" s="48" t="b">
        <f t="shared" si="5"/>
        <v>1</v>
      </c>
      <c r="AH17" s="88" t="s">
        <v>35</v>
      </c>
      <c r="AI17" s="80">
        <v>41477</v>
      </c>
      <c r="AJ17" s="80">
        <v>41486</v>
      </c>
      <c r="AK17" s="40" t="b">
        <f t="shared" si="10"/>
        <v>1</v>
      </c>
      <c r="AL17" s="55" t="s">
        <v>35</v>
      </c>
      <c r="AM17" s="42">
        <v>41121</v>
      </c>
      <c r="AN17" s="42">
        <v>41131</v>
      </c>
      <c r="AO17" s="48" t="b">
        <f t="shared" si="7"/>
        <v>1</v>
      </c>
      <c r="AP17" s="88" t="s">
        <v>35</v>
      </c>
      <c r="AQ17" s="80">
        <v>40750</v>
      </c>
      <c r="AR17" s="80">
        <v>40758</v>
      </c>
      <c r="AS17" s="91" t="b">
        <f t="shared" si="8"/>
        <v>1</v>
      </c>
      <c r="AT17" s="55" t="s">
        <v>35</v>
      </c>
      <c r="AU17" s="42">
        <v>40379</v>
      </c>
      <c r="AV17" s="42">
        <v>40395</v>
      </c>
      <c r="AW17" s="48" t="b">
        <f t="shared" si="9"/>
        <v>1</v>
      </c>
      <c r="AX17" s="88" t="s">
        <v>35</v>
      </c>
      <c r="AY17" s="80">
        <v>40021</v>
      </c>
      <c r="AZ17" s="91">
        <v>40031</v>
      </c>
    </row>
    <row r="18" spans="1:52" ht="30" customHeight="1">
      <c r="A18" s="6" t="s">
        <v>89</v>
      </c>
      <c r="B18" s="7" t="s">
        <v>43</v>
      </c>
      <c r="C18" s="7" t="s">
        <v>38</v>
      </c>
      <c r="D18" s="7" t="s">
        <v>8</v>
      </c>
      <c r="E18" s="7" t="s">
        <v>106</v>
      </c>
      <c r="F18" s="16"/>
      <c r="G18" s="29"/>
      <c r="H18" s="115" t="s">
        <v>35</v>
      </c>
      <c r="I18" s="80"/>
      <c r="J18" s="114"/>
      <c r="K18" s="119" t="b">
        <f t="shared" si="4"/>
        <v>1</v>
      </c>
      <c r="L18" s="55" t="s">
        <v>35</v>
      </c>
      <c r="M18" s="42">
        <v>43313</v>
      </c>
      <c r="N18" s="48">
        <v>43328</v>
      </c>
      <c r="O18" s="119" t="b">
        <f t="shared" si="3"/>
        <v>1</v>
      </c>
      <c r="P18" s="88" t="s">
        <v>35</v>
      </c>
      <c r="Q18" s="127">
        <v>42969</v>
      </c>
      <c r="R18" s="128"/>
      <c r="S18" s="127">
        <v>42985</v>
      </c>
      <c r="T18" s="128"/>
      <c r="U18" s="111" t="b">
        <f t="shared" si="0"/>
        <v>1</v>
      </c>
      <c r="V18" s="43" t="s">
        <v>35</v>
      </c>
      <c r="W18" s="42">
        <v>42590</v>
      </c>
      <c r="X18" s="42">
        <v>42599</v>
      </c>
      <c r="Y18" s="48" t="b">
        <f t="shared" si="1"/>
        <v>1</v>
      </c>
      <c r="Z18" s="84" t="s">
        <v>35</v>
      </c>
      <c r="AA18" s="80">
        <v>42223</v>
      </c>
      <c r="AB18" s="81">
        <v>42230</v>
      </c>
      <c r="AC18" s="48" t="b">
        <f t="shared" si="2"/>
        <v>1</v>
      </c>
      <c r="AD18" s="43" t="s">
        <v>35</v>
      </c>
      <c r="AE18" s="42">
        <v>41862</v>
      </c>
      <c r="AF18" s="42">
        <v>41871</v>
      </c>
      <c r="AG18" s="48" t="b">
        <f t="shared" si="5"/>
        <v>1</v>
      </c>
      <c r="AH18" s="88" t="s">
        <v>35</v>
      </c>
      <c r="AI18" s="80">
        <v>41494</v>
      </c>
      <c r="AJ18" s="80">
        <v>41508</v>
      </c>
      <c r="AK18" s="40" t="b">
        <f>AI18&lt;(AN44+365)</f>
        <v>1</v>
      </c>
      <c r="AL18" s="59"/>
      <c r="AM18" s="54"/>
      <c r="AN18" s="54"/>
      <c r="AO18" s="57"/>
      <c r="AP18" s="86"/>
      <c r="AQ18" s="87"/>
      <c r="AR18" s="87"/>
      <c r="AS18" s="90"/>
      <c r="AT18" s="59"/>
      <c r="AU18" s="54"/>
      <c r="AV18" s="54"/>
      <c r="AW18" s="57"/>
      <c r="AX18" s="86"/>
      <c r="AY18" s="87"/>
      <c r="AZ18" s="90"/>
    </row>
    <row r="19" spans="1:52" ht="30" customHeight="1">
      <c r="A19" s="6" t="s">
        <v>90</v>
      </c>
      <c r="B19" s="7" t="s">
        <v>43</v>
      </c>
      <c r="C19" s="7" t="s">
        <v>38</v>
      </c>
      <c r="D19" s="7" t="s">
        <v>8</v>
      </c>
      <c r="E19" s="7" t="s">
        <v>119</v>
      </c>
      <c r="F19" s="16"/>
      <c r="G19" s="29"/>
      <c r="H19" s="115" t="s">
        <v>35</v>
      </c>
      <c r="I19" s="80"/>
      <c r="J19" s="114"/>
      <c r="K19" s="119" t="b">
        <f t="shared" si="4"/>
        <v>1</v>
      </c>
      <c r="L19" s="55" t="s">
        <v>35</v>
      </c>
      <c r="M19" s="42">
        <v>43313</v>
      </c>
      <c r="N19" s="48">
        <v>43328</v>
      </c>
      <c r="O19" s="119" t="b">
        <f t="shared" si="3"/>
        <v>1</v>
      </c>
      <c r="P19" s="88" t="s">
        <v>35</v>
      </c>
      <c r="Q19" s="127">
        <v>42969</v>
      </c>
      <c r="R19" s="128"/>
      <c r="S19" s="127">
        <v>42985</v>
      </c>
      <c r="T19" s="128"/>
      <c r="U19" s="111" t="b">
        <f t="shared" si="0"/>
        <v>1</v>
      </c>
      <c r="V19" s="43" t="s">
        <v>35</v>
      </c>
      <c r="W19" s="42">
        <v>42590</v>
      </c>
      <c r="X19" s="42">
        <v>42599</v>
      </c>
      <c r="Y19" s="48" t="b">
        <f t="shared" si="1"/>
        <v>1</v>
      </c>
      <c r="Z19" s="84" t="s">
        <v>35</v>
      </c>
      <c r="AA19" s="80">
        <v>42223</v>
      </c>
      <c r="AB19" s="81">
        <v>42230</v>
      </c>
      <c r="AC19" s="48" t="b">
        <f t="shared" si="2"/>
        <v>1</v>
      </c>
      <c r="AD19" s="43" t="s">
        <v>35</v>
      </c>
      <c r="AE19" s="42">
        <v>41865</v>
      </c>
      <c r="AF19" s="42">
        <v>41871</v>
      </c>
      <c r="AG19" s="48" t="b">
        <f t="shared" si="5"/>
        <v>1</v>
      </c>
      <c r="AH19" s="88" t="s">
        <v>35</v>
      </c>
      <c r="AI19" s="80">
        <v>41505</v>
      </c>
      <c r="AJ19" s="80">
        <v>41508</v>
      </c>
      <c r="AK19" s="40" t="b">
        <f>AI19&lt;(AN44+365)</f>
        <v>1</v>
      </c>
      <c r="AL19" s="59"/>
      <c r="AM19" s="54"/>
      <c r="AN19" s="54"/>
      <c r="AO19" s="57"/>
      <c r="AP19" s="86"/>
      <c r="AQ19" s="87"/>
      <c r="AR19" s="87"/>
      <c r="AS19" s="90"/>
      <c r="AT19" s="59"/>
      <c r="AU19" s="54"/>
      <c r="AV19" s="54"/>
      <c r="AW19" s="57"/>
      <c r="AX19" s="86"/>
      <c r="AY19" s="87"/>
      <c r="AZ19" s="90"/>
    </row>
    <row r="20" spans="1:52" ht="30" customHeight="1">
      <c r="A20" s="6" t="s">
        <v>52</v>
      </c>
      <c r="B20" s="7" t="s">
        <v>44</v>
      </c>
      <c r="C20" s="7" t="s">
        <v>42</v>
      </c>
      <c r="D20" s="7" t="s">
        <v>8</v>
      </c>
      <c r="E20" s="7"/>
      <c r="F20" s="16"/>
      <c r="G20" s="29" t="s">
        <v>130</v>
      </c>
      <c r="H20" s="115" t="s">
        <v>35</v>
      </c>
      <c r="I20" s="80"/>
      <c r="J20" s="114"/>
      <c r="K20" s="119" t="b">
        <f t="shared" si="4"/>
        <v>1</v>
      </c>
      <c r="L20" s="55" t="s">
        <v>35</v>
      </c>
      <c r="M20" s="42">
        <v>43256</v>
      </c>
      <c r="N20" s="48">
        <v>43285</v>
      </c>
      <c r="O20" s="119" t="b">
        <f t="shared" si="3"/>
        <v>1</v>
      </c>
      <c r="P20" s="88" t="s">
        <v>35</v>
      </c>
      <c r="Q20" s="127">
        <v>42867</v>
      </c>
      <c r="R20" s="128"/>
      <c r="S20" s="127">
        <v>42902</v>
      </c>
      <c r="T20" s="128"/>
      <c r="U20" s="111" t="b">
        <f t="shared" si="0"/>
        <v>1</v>
      </c>
      <c r="V20" s="43" t="s">
        <v>35</v>
      </c>
      <c r="W20" s="42">
        <v>42501</v>
      </c>
      <c r="X20" s="42">
        <v>42503</v>
      </c>
      <c r="Y20" s="48" t="b">
        <f t="shared" si="1"/>
        <v>1</v>
      </c>
      <c r="Z20" s="84" t="s">
        <v>35</v>
      </c>
      <c r="AA20" s="80">
        <v>42135</v>
      </c>
      <c r="AB20" s="81">
        <v>42156</v>
      </c>
      <c r="AC20" s="48" t="b">
        <f t="shared" si="2"/>
        <v>1</v>
      </c>
      <c r="AD20" s="43" t="s">
        <v>35</v>
      </c>
      <c r="AE20" s="42">
        <v>41771</v>
      </c>
      <c r="AF20" s="42">
        <v>41774</v>
      </c>
      <c r="AG20" s="48" t="b">
        <f t="shared" si="5"/>
        <v>1</v>
      </c>
      <c r="AH20" s="88" t="s">
        <v>35</v>
      </c>
      <c r="AI20" s="80">
        <v>41449</v>
      </c>
      <c r="AJ20" s="80">
        <v>41467</v>
      </c>
      <c r="AK20" s="40" t="b">
        <f t="shared" si="10"/>
        <v>0</v>
      </c>
      <c r="AL20" s="55" t="s">
        <v>35</v>
      </c>
      <c r="AM20" s="42">
        <v>41044</v>
      </c>
      <c r="AN20" s="42">
        <v>41047</v>
      </c>
      <c r="AO20" s="48" t="b">
        <f aca="true" t="shared" si="11" ref="AO20:AO27">AM20&lt;(AR20+365)</f>
        <v>1</v>
      </c>
      <c r="AP20" s="88" t="s">
        <v>35</v>
      </c>
      <c r="AQ20" s="80">
        <v>40777</v>
      </c>
      <c r="AR20" s="80">
        <v>40781</v>
      </c>
      <c r="AS20" s="91" t="b">
        <f t="shared" si="8"/>
        <v>1</v>
      </c>
      <c r="AT20" s="55" t="s">
        <v>35</v>
      </c>
      <c r="AU20" s="42">
        <v>40407</v>
      </c>
      <c r="AV20" s="42">
        <v>40417</v>
      </c>
      <c r="AW20" s="48" t="b">
        <f t="shared" si="9"/>
        <v>0</v>
      </c>
      <c r="AX20" s="88" t="s">
        <v>35</v>
      </c>
      <c r="AY20" s="87"/>
      <c r="AZ20" s="90"/>
    </row>
    <row r="21" spans="1:52" ht="30" customHeight="1">
      <c r="A21" s="6" t="s">
        <v>53</v>
      </c>
      <c r="B21" s="7" t="s">
        <v>44</v>
      </c>
      <c r="C21" s="7" t="s">
        <v>42</v>
      </c>
      <c r="D21" s="7" t="s">
        <v>8</v>
      </c>
      <c r="E21" s="7"/>
      <c r="F21" s="16"/>
      <c r="G21" s="29"/>
      <c r="H21" s="115" t="s">
        <v>35</v>
      </c>
      <c r="I21" s="80"/>
      <c r="J21" s="114"/>
      <c r="K21" s="119" t="b">
        <f t="shared" si="4"/>
        <v>1</v>
      </c>
      <c r="L21" s="55" t="s">
        <v>35</v>
      </c>
      <c r="M21" s="42">
        <v>43256</v>
      </c>
      <c r="N21" s="48">
        <v>43285</v>
      </c>
      <c r="O21" s="119" t="b">
        <f t="shared" si="3"/>
        <v>1</v>
      </c>
      <c r="P21" s="88" t="s">
        <v>35</v>
      </c>
      <c r="Q21" s="127">
        <v>42867</v>
      </c>
      <c r="R21" s="128"/>
      <c r="S21" s="127">
        <v>42902</v>
      </c>
      <c r="T21" s="128"/>
      <c r="U21" s="111" t="b">
        <f t="shared" si="0"/>
        <v>1</v>
      </c>
      <c r="V21" s="43" t="s">
        <v>35</v>
      </c>
      <c r="W21" s="42">
        <v>42501</v>
      </c>
      <c r="X21" s="42">
        <v>42503</v>
      </c>
      <c r="Y21" s="48" t="b">
        <f t="shared" si="1"/>
        <v>1</v>
      </c>
      <c r="Z21" s="84" t="s">
        <v>35</v>
      </c>
      <c r="AA21" s="80">
        <v>42135</v>
      </c>
      <c r="AB21" s="81">
        <v>42156</v>
      </c>
      <c r="AC21" s="48" t="b">
        <f t="shared" si="2"/>
        <v>1</v>
      </c>
      <c r="AD21" s="43" t="s">
        <v>35</v>
      </c>
      <c r="AE21" s="42">
        <v>41771</v>
      </c>
      <c r="AF21" s="42">
        <v>41774</v>
      </c>
      <c r="AG21" s="48" t="b">
        <f t="shared" si="5"/>
        <v>1</v>
      </c>
      <c r="AH21" s="88" t="s">
        <v>35</v>
      </c>
      <c r="AI21" s="80">
        <v>41451</v>
      </c>
      <c r="AJ21" s="80">
        <v>41467</v>
      </c>
      <c r="AK21" s="40" t="b">
        <f t="shared" si="10"/>
        <v>0</v>
      </c>
      <c r="AL21" s="55" t="s">
        <v>35</v>
      </c>
      <c r="AM21" s="42">
        <v>41044</v>
      </c>
      <c r="AN21" s="42">
        <v>41047</v>
      </c>
      <c r="AO21" s="48" t="b">
        <f t="shared" si="11"/>
        <v>1</v>
      </c>
      <c r="AP21" s="88" t="s">
        <v>35</v>
      </c>
      <c r="AQ21" s="80">
        <v>40777</v>
      </c>
      <c r="AR21" s="80">
        <v>40781</v>
      </c>
      <c r="AS21" s="91" t="b">
        <f t="shared" si="8"/>
        <v>1</v>
      </c>
      <c r="AT21" s="55" t="s">
        <v>35</v>
      </c>
      <c r="AU21" s="42">
        <v>40407</v>
      </c>
      <c r="AV21" s="42">
        <v>40417</v>
      </c>
      <c r="AW21" s="48" t="b">
        <f t="shared" si="9"/>
        <v>0</v>
      </c>
      <c r="AX21" s="88" t="s">
        <v>35</v>
      </c>
      <c r="AY21" s="87"/>
      <c r="AZ21" s="90"/>
    </row>
    <row r="22" spans="1:52" ht="30" customHeight="1">
      <c r="A22" s="6" t="s">
        <v>73</v>
      </c>
      <c r="B22" s="7" t="s">
        <v>43</v>
      </c>
      <c r="C22" s="7" t="s">
        <v>39</v>
      </c>
      <c r="D22" s="7" t="s">
        <v>8</v>
      </c>
      <c r="E22" s="7" t="s">
        <v>108</v>
      </c>
      <c r="F22" s="16"/>
      <c r="G22" s="29"/>
      <c r="H22" s="115" t="s">
        <v>35</v>
      </c>
      <c r="I22" s="80"/>
      <c r="J22" s="114"/>
      <c r="K22" s="119" t="b">
        <f t="shared" si="4"/>
        <v>1</v>
      </c>
      <c r="L22" s="55" t="s">
        <v>35</v>
      </c>
      <c r="M22" s="42">
        <v>43228</v>
      </c>
      <c r="N22" s="48">
        <v>43259</v>
      </c>
      <c r="O22" s="119" t="b">
        <f t="shared" si="3"/>
        <v>1</v>
      </c>
      <c r="P22" s="88" t="s">
        <v>35</v>
      </c>
      <c r="Q22" s="127">
        <v>42860</v>
      </c>
      <c r="R22" s="128"/>
      <c r="S22" s="127">
        <v>42886</v>
      </c>
      <c r="T22" s="128"/>
      <c r="U22" s="111" t="b">
        <f aca="true" t="shared" si="12" ref="U22:U28">R22&lt;(X22+365)</f>
        <v>1</v>
      </c>
      <c r="V22" s="43" t="s">
        <v>35</v>
      </c>
      <c r="W22" s="42">
        <v>42494</v>
      </c>
      <c r="X22" s="42">
        <v>42508</v>
      </c>
      <c r="Y22" s="48" t="b">
        <f aca="true" t="shared" si="13" ref="Y22:Y28">W22&lt;(AB22+365)</f>
        <v>1</v>
      </c>
      <c r="Z22" s="84" t="s">
        <v>35</v>
      </c>
      <c r="AA22" s="80">
        <v>42138</v>
      </c>
      <c r="AB22" s="81">
        <v>42173</v>
      </c>
      <c r="AC22" s="48" t="b">
        <f aca="true" t="shared" si="14" ref="AC22:AC28">AA22&lt;(AF22+365)</f>
        <v>1</v>
      </c>
      <c r="AD22" s="43" t="s">
        <v>35</v>
      </c>
      <c r="AE22" s="42">
        <v>41777</v>
      </c>
      <c r="AF22" s="42">
        <v>41807</v>
      </c>
      <c r="AG22" s="48" t="b">
        <f t="shared" si="5"/>
        <v>1</v>
      </c>
      <c r="AH22" s="88" t="s">
        <v>35</v>
      </c>
      <c r="AI22" s="80">
        <v>41407</v>
      </c>
      <c r="AJ22" s="80">
        <v>41432</v>
      </c>
      <c r="AK22" s="40" t="b">
        <f aca="true" t="shared" si="15" ref="AK22:AK27">AI22&lt;(AN22+365)</f>
        <v>1</v>
      </c>
      <c r="AL22" s="55" t="s">
        <v>35</v>
      </c>
      <c r="AM22" s="42"/>
      <c r="AN22" s="42">
        <v>41186</v>
      </c>
      <c r="AO22" s="57"/>
      <c r="AP22" s="86"/>
      <c r="AQ22" s="87"/>
      <c r="AR22" s="87"/>
      <c r="AS22" s="90"/>
      <c r="AT22" s="59"/>
      <c r="AU22" s="54"/>
      <c r="AV22" s="54"/>
      <c r="AW22" s="57"/>
      <c r="AX22" s="86"/>
      <c r="AY22" s="87"/>
      <c r="AZ22" s="90"/>
    </row>
    <row r="23" spans="1:52" ht="30" customHeight="1">
      <c r="A23" s="6" t="s">
        <v>74</v>
      </c>
      <c r="B23" s="7" t="s">
        <v>43</v>
      </c>
      <c r="C23" s="7" t="s">
        <v>39</v>
      </c>
      <c r="D23" s="7" t="s">
        <v>8</v>
      </c>
      <c r="E23" s="7" t="s">
        <v>121</v>
      </c>
      <c r="F23" s="16"/>
      <c r="G23" s="29"/>
      <c r="H23" s="115" t="s">
        <v>35</v>
      </c>
      <c r="I23" s="80"/>
      <c r="J23" s="114"/>
      <c r="K23" s="119" t="b">
        <f t="shared" si="4"/>
        <v>1</v>
      </c>
      <c r="L23" s="55" t="s">
        <v>35</v>
      </c>
      <c r="M23" s="42">
        <v>43228</v>
      </c>
      <c r="N23" s="48">
        <v>43259</v>
      </c>
      <c r="O23" s="119" t="b">
        <f t="shared" si="3"/>
        <v>1</v>
      </c>
      <c r="P23" s="88" t="s">
        <v>35</v>
      </c>
      <c r="Q23" s="127">
        <v>42860</v>
      </c>
      <c r="R23" s="128"/>
      <c r="S23" s="127">
        <v>42886</v>
      </c>
      <c r="T23" s="128"/>
      <c r="U23" s="111" t="b">
        <f t="shared" si="12"/>
        <v>1</v>
      </c>
      <c r="V23" s="43" t="s">
        <v>35</v>
      </c>
      <c r="W23" s="42">
        <v>42494</v>
      </c>
      <c r="X23" s="42">
        <v>42508</v>
      </c>
      <c r="Y23" s="48" t="b">
        <f t="shared" si="13"/>
        <v>1</v>
      </c>
      <c r="Z23" s="84" t="s">
        <v>35</v>
      </c>
      <c r="AA23" s="80">
        <v>42138</v>
      </c>
      <c r="AB23" s="81">
        <v>42173</v>
      </c>
      <c r="AC23" s="48" t="b">
        <f t="shared" si="14"/>
        <v>1</v>
      </c>
      <c r="AD23" s="43" t="s">
        <v>35</v>
      </c>
      <c r="AE23" s="42">
        <v>41780</v>
      </c>
      <c r="AF23" s="42">
        <v>41807</v>
      </c>
      <c r="AG23" s="48" t="b">
        <f t="shared" si="5"/>
        <v>1</v>
      </c>
      <c r="AH23" s="88" t="s">
        <v>35</v>
      </c>
      <c r="AI23" s="80">
        <v>41410</v>
      </c>
      <c r="AJ23" s="80">
        <v>41423</v>
      </c>
      <c r="AK23" s="40" t="b">
        <f t="shared" si="15"/>
        <v>1</v>
      </c>
      <c r="AL23" s="55" t="s">
        <v>35</v>
      </c>
      <c r="AM23" s="42"/>
      <c r="AN23" s="42">
        <v>41186</v>
      </c>
      <c r="AO23" s="57"/>
      <c r="AP23" s="86"/>
      <c r="AQ23" s="87"/>
      <c r="AR23" s="87"/>
      <c r="AS23" s="90"/>
      <c r="AT23" s="59"/>
      <c r="AU23" s="54"/>
      <c r="AV23" s="54"/>
      <c r="AW23" s="57"/>
      <c r="AX23" s="86"/>
      <c r="AY23" s="87"/>
      <c r="AZ23" s="90"/>
    </row>
    <row r="24" spans="1:52" ht="30" customHeight="1">
      <c r="A24" s="6" t="s">
        <v>19</v>
      </c>
      <c r="B24" s="7" t="s">
        <v>43</v>
      </c>
      <c r="C24" s="7" t="s">
        <v>40</v>
      </c>
      <c r="D24" s="7" t="s">
        <v>7</v>
      </c>
      <c r="E24" s="7" t="s">
        <v>132</v>
      </c>
      <c r="F24" s="16"/>
      <c r="G24" s="29" t="s">
        <v>76</v>
      </c>
      <c r="H24" s="115" t="s">
        <v>35</v>
      </c>
      <c r="I24" s="80"/>
      <c r="J24" s="114"/>
      <c r="K24" s="119" t="b">
        <f t="shared" si="4"/>
        <v>1</v>
      </c>
      <c r="L24" s="55" t="s">
        <v>35</v>
      </c>
      <c r="M24" s="42">
        <v>43180</v>
      </c>
      <c r="N24" s="48">
        <v>43194</v>
      </c>
      <c r="O24" s="119" t="b">
        <f t="shared" si="3"/>
        <v>1</v>
      </c>
      <c r="P24" s="88" t="s">
        <v>35</v>
      </c>
      <c r="Q24" s="127">
        <v>42800</v>
      </c>
      <c r="R24" s="128"/>
      <c r="S24" s="127">
        <v>42823</v>
      </c>
      <c r="T24" s="128"/>
      <c r="U24" s="111" t="b">
        <f t="shared" si="12"/>
        <v>1</v>
      </c>
      <c r="V24" s="43" t="s">
        <v>35</v>
      </c>
      <c r="W24" s="42">
        <v>42430</v>
      </c>
      <c r="X24" s="42">
        <v>42447</v>
      </c>
      <c r="Y24" s="48" t="b">
        <f t="shared" si="13"/>
        <v>1</v>
      </c>
      <c r="Z24" s="84" t="s">
        <v>35</v>
      </c>
      <c r="AA24" s="80">
        <v>42072</v>
      </c>
      <c r="AB24" s="81">
        <v>42110</v>
      </c>
      <c r="AC24" s="48" t="b">
        <f t="shared" si="14"/>
        <v>1</v>
      </c>
      <c r="AD24" s="43" t="s">
        <v>35</v>
      </c>
      <c r="AE24" s="42">
        <v>41704</v>
      </c>
      <c r="AF24" s="42">
        <v>41712</v>
      </c>
      <c r="AG24" s="48" t="b">
        <f t="shared" si="5"/>
        <v>1</v>
      </c>
      <c r="AH24" s="88" t="s">
        <v>35</v>
      </c>
      <c r="AI24" s="80">
        <v>41339</v>
      </c>
      <c r="AJ24" s="80">
        <v>41451</v>
      </c>
      <c r="AK24" s="40" t="b">
        <f t="shared" si="15"/>
        <v>1</v>
      </c>
      <c r="AL24" s="55" t="s">
        <v>35</v>
      </c>
      <c r="AM24" s="42">
        <v>40984</v>
      </c>
      <c r="AN24" s="42">
        <v>41003</v>
      </c>
      <c r="AO24" s="48" t="b">
        <f t="shared" si="11"/>
        <v>1</v>
      </c>
      <c r="AP24" s="88" t="s">
        <v>35</v>
      </c>
      <c r="AQ24" s="80">
        <v>40618</v>
      </c>
      <c r="AR24" s="80">
        <v>40627</v>
      </c>
      <c r="AS24" s="91" t="b">
        <f t="shared" si="8"/>
        <v>1</v>
      </c>
      <c r="AT24" s="55" t="s">
        <v>35</v>
      </c>
      <c r="AU24" s="42">
        <v>40246</v>
      </c>
      <c r="AV24" s="42">
        <v>40297</v>
      </c>
      <c r="AW24" s="48" t="b">
        <f t="shared" si="9"/>
        <v>1</v>
      </c>
      <c r="AX24" s="88" t="s">
        <v>35</v>
      </c>
      <c r="AY24" s="80">
        <v>39877</v>
      </c>
      <c r="AZ24" s="91">
        <v>39896</v>
      </c>
    </row>
    <row r="25" spans="1:52" ht="30" customHeight="1">
      <c r="A25" s="6" t="s">
        <v>20</v>
      </c>
      <c r="B25" s="14" t="s">
        <v>43</v>
      </c>
      <c r="C25" s="7" t="s">
        <v>40</v>
      </c>
      <c r="D25" s="7" t="s">
        <v>7</v>
      </c>
      <c r="E25" s="7"/>
      <c r="F25" s="28"/>
      <c r="G25" s="29"/>
      <c r="H25" s="115" t="s">
        <v>35</v>
      </c>
      <c r="I25" s="80"/>
      <c r="J25" s="114"/>
      <c r="K25" s="119" t="b">
        <f t="shared" si="4"/>
        <v>1</v>
      </c>
      <c r="L25" s="55" t="s">
        <v>35</v>
      </c>
      <c r="M25" s="42">
        <v>43180</v>
      </c>
      <c r="N25" s="48">
        <v>43194</v>
      </c>
      <c r="O25" s="119" t="b">
        <f t="shared" si="3"/>
        <v>1</v>
      </c>
      <c r="P25" s="88" t="s">
        <v>35</v>
      </c>
      <c r="Q25" s="127">
        <v>42800</v>
      </c>
      <c r="R25" s="128"/>
      <c r="S25" s="127">
        <v>42823</v>
      </c>
      <c r="T25" s="128"/>
      <c r="U25" s="111" t="b">
        <f t="shared" si="12"/>
        <v>1</v>
      </c>
      <c r="V25" s="43" t="s">
        <v>35</v>
      </c>
      <c r="W25" s="42">
        <v>42430</v>
      </c>
      <c r="X25" s="42">
        <v>42447</v>
      </c>
      <c r="Y25" s="48" t="b">
        <f t="shared" si="13"/>
        <v>1</v>
      </c>
      <c r="Z25" s="84" t="s">
        <v>35</v>
      </c>
      <c r="AA25" s="80">
        <v>42072</v>
      </c>
      <c r="AB25" s="81">
        <v>42110</v>
      </c>
      <c r="AC25" s="48" t="b">
        <f t="shared" si="14"/>
        <v>1</v>
      </c>
      <c r="AD25" s="43" t="s">
        <v>35</v>
      </c>
      <c r="AE25" s="42">
        <v>41704</v>
      </c>
      <c r="AF25" s="42">
        <v>41712</v>
      </c>
      <c r="AG25" s="48" t="b">
        <f t="shared" si="5"/>
        <v>1</v>
      </c>
      <c r="AH25" s="88" t="s">
        <v>35</v>
      </c>
      <c r="AI25" s="80">
        <v>41339</v>
      </c>
      <c r="AJ25" s="80">
        <v>41451</v>
      </c>
      <c r="AK25" s="40" t="b">
        <f t="shared" si="15"/>
        <v>1</v>
      </c>
      <c r="AL25" s="55" t="s">
        <v>35</v>
      </c>
      <c r="AM25" s="42">
        <v>40984</v>
      </c>
      <c r="AN25" s="42">
        <v>41003</v>
      </c>
      <c r="AO25" s="48" t="b">
        <f t="shared" si="11"/>
        <v>1</v>
      </c>
      <c r="AP25" s="88" t="s">
        <v>35</v>
      </c>
      <c r="AQ25" s="80">
        <v>40618</v>
      </c>
      <c r="AR25" s="80">
        <v>40627</v>
      </c>
      <c r="AS25" s="91" t="b">
        <f t="shared" si="8"/>
        <v>1</v>
      </c>
      <c r="AT25" s="55" t="s">
        <v>35</v>
      </c>
      <c r="AU25" s="42">
        <v>40252</v>
      </c>
      <c r="AV25" s="42">
        <v>40297</v>
      </c>
      <c r="AW25" s="48" t="b">
        <f t="shared" si="9"/>
        <v>1</v>
      </c>
      <c r="AX25" s="88" t="s">
        <v>35</v>
      </c>
      <c r="AY25" s="80">
        <v>39878</v>
      </c>
      <c r="AZ25" s="91">
        <v>39897</v>
      </c>
    </row>
    <row r="26" spans="1:52" ht="65.25" customHeight="1">
      <c r="A26" s="6" t="s">
        <v>21</v>
      </c>
      <c r="B26" s="14" t="s">
        <v>43</v>
      </c>
      <c r="C26" s="7" t="s">
        <v>39</v>
      </c>
      <c r="D26" s="7" t="s">
        <v>7</v>
      </c>
      <c r="E26" s="7"/>
      <c r="F26" s="14"/>
      <c r="G26" s="29" t="s">
        <v>82</v>
      </c>
      <c r="H26" s="115" t="s">
        <v>35</v>
      </c>
      <c r="I26" s="80"/>
      <c r="J26" s="114"/>
      <c r="K26" s="119" t="b">
        <f t="shared" si="4"/>
        <v>1</v>
      </c>
      <c r="L26" s="55" t="s">
        <v>35</v>
      </c>
      <c r="M26" s="42">
        <v>43284</v>
      </c>
      <c r="N26" s="48">
        <v>43294</v>
      </c>
      <c r="O26" s="119" t="b">
        <f t="shared" si="3"/>
        <v>1</v>
      </c>
      <c r="P26" s="88" t="s">
        <v>35</v>
      </c>
      <c r="Q26" s="127">
        <v>42939</v>
      </c>
      <c r="R26" s="128"/>
      <c r="S26" s="127">
        <v>42949</v>
      </c>
      <c r="T26" s="128"/>
      <c r="U26" s="111" t="b">
        <f t="shared" si="12"/>
        <v>1</v>
      </c>
      <c r="V26" s="43" t="s">
        <v>35</v>
      </c>
      <c r="W26" s="42">
        <v>42576</v>
      </c>
      <c r="X26" s="42">
        <v>42586</v>
      </c>
      <c r="Y26" s="48" t="b">
        <f t="shared" si="13"/>
        <v>0</v>
      </c>
      <c r="Z26" s="84" t="s">
        <v>35</v>
      </c>
      <c r="AA26" s="80">
        <v>42191</v>
      </c>
      <c r="AB26" s="81">
        <v>42201</v>
      </c>
      <c r="AC26" s="48" t="b">
        <f t="shared" si="14"/>
        <v>1</v>
      </c>
      <c r="AD26" s="43" t="s">
        <v>35</v>
      </c>
      <c r="AE26" s="42">
        <v>41837</v>
      </c>
      <c r="AF26" s="42">
        <v>41844</v>
      </c>
      <c r="AG26" s="48" t="b">
        <f t="shared" si="5"/>
        <v>1</v>
      </c>
      <c r="AH26" s="88" t="s">
        <v>35</v>
      </c>
      <c r="AI26" s="80">
        <v>41466</v>
      </c>
      <c r="AJ26" s="80">
        <v>41544</v>
      </c>
      <c r="AK26" s="40" t="b">
        <f t="shared" si="15"/>
        <v>1</v>
      </c>
      <c r="AL26" s="55" t="s">
        <v>35</v>
      </c>
      <c r="AM26" s="42">
        <v>41108</v>
      </c>
      <c r="AN26" s="42">
        <v>41121</v>
      </c>
      <c r="AO26" s="48" t="b">
        <f t="shared" si="11"/>
        <v>1</v>
      </c>
      <c r="AP26" s="88" t="s">
        <v>35</v>
      </c>
      <c r="AQ26" s="80">
        <v>40742</v>
      </c>
      <c r="AR26" s="80">
        <v>40745</v>
      </c>
      <c r="AS26" s="91" t="b">
        <f t="shared" si="8"/>
        <v>0</v>
      </c>
      <c r="AT26" s="55" t="s">
        <v>35</v>
      </c>
      <c r="AU26" s="42">
        <v>40371</v>
      </c>
      <c r="AV26" s="42">
        <v>40375</v>
      </c>
      <c r="AW26" s="48" t="b">
        <f t="shared" si="9"/>
        <v>1</v>
      </c>
      <c r="AX26" s="88" t="s">
        <v>35</v>
      </c>
      <c r="AY26" s="80">
        <v>40008</v>
      </c>
      <c r="AZ26" s="91">
        <v>40016</v>
      </c>
    </row>
    <row r="27" spans="1:52" ht="30" customHeight="1">
      <c r="A27" s="6" t="s">
        <v>22</v>
      </c>
      <c r="B27" s="14" t="s">
        <v>45</v>
      </c>
      <c r="C27" s="7" t="s">
        <v>41</v>
      </c>
      <c r="D27" s="7" t="s">
        <v>8</v>
      </c>
      <c r="E27" s="7"/>
      <c r="F27" s="7" t="s">
        <v>123</v>
      </c>
      <c r="G27" s="113"/>
      <c r="H27" s="115" t="s">
        <v>35</v>
      </c>
      <c r="I27" s="80"/>
      <c r="J27" s="114"/>
      <c r="K27" s="119" t="b">
        <f t="shared" si="4"/>
        <v>1</v>
      </c>
      <c r="L27" s="55" t="s">
        <v>35</v>
      </c>
      <c r="M27" s="42">
        <v>43360</v>
      </c>
      <c r="N27" s="48">
        <v>43385</v>
      </c>
      <c r="O27" s="119" t="b">
        <f>M27&lt;(S27+365)</f>
        <v>1</v>
      </c>
      <c r="P27" s="88" t="s">
        <v>131</v>
      </c>
      <c r="Q27" s="80">
        <v>42984</v>
      </c>
      <c r="R27" s="80">
        <v>42800</v>
      </c>
      <c r="S27" s="80">
        <v>43000</v>
      </c>
      <c r="T27" s="80">
        <v>42821</v>
      </c>
      <c r="U27" s="111" t="b">
        <f t="shared" si="12"/>
        <v>1</v>
      </c>
      <c r="V27" s="43" t="s">
        <v>35</v>
      </c>
      <c r="W27" s="42">
        <v>42534</v>
      </c>
      <c r="X27" s="42">
        <v>42535</v>
      </c>
      <c r="Y27" s="48" t="b">
        <f t="shared" si="13"/>
        <v>0</v>
      </c>
      <c r="Z27" s="84" t="s">
        <v>35</v>
      </c>
      <c r="AA27" s="80">
        <v>41905</v>
      </c>
      <c r="AB27" s="80">
        <v>41906</v>
      </c>
      <c r="AC27" s="48" t="b">
        <f t="shared" si="14"/>
        <v>1</v>
      </c>
      <c r="AD27" s="43" t="s">
        <v>35</v>
      </c>
      <c r="AE27" s="42">
        <v>41905</v>
      </c>
      <c r="AF27" s="42">
        <v>41906</v>
      </c>
      <c r="AG27" s="48" t="b">
        <f t="shared" si="5"/>
        <v>0</v>
      </c>
      <c r="AH27" s="88" t="s">
        <v>35</v>
      </c>
      <c r="AI27" s="80">
        <v>41446</v>
      </c>
      <c r="AJ27" s="80">
        <v>41446</v>
      </c>
      <c r="AK27" s="40" t="b">
        <f t="shared" si="15"/>
        <v>1</v>
      </c>
      <c r="AL27" s="55" t="s">
        <v>35</v>
      </c>
      <c r="AM27" s="42">
        <v>41012</v>
      </c>
      <c r="AN27" s="42">
        <v>41136</v>
      </c>
      <c r="AO27" s="48" t="b">
        <f t="shared" si="11"/>
        <v>1</v>
      </c>
      <c r="AP27" s="88" t="s">
        <v>35</v>
      </c>
      <c r="AQ27" s="80">
        <v>40646</v>
      </c>
      <c r="AR27" s="80">
        <v>40847</v>
      </c>
      <c r="AS27" s="91" t="b">
        <f t="shared" si="8"/>
        <v>0</v>
      </c>
      <c r="AT27" s="55" t="s">
        <v>35</v>
      </c>
      <c r="AU27" s="42">
        <v>40588</v>
      </c>
      <c r="AV27" s="58"/>
      <c r="AW27" s="48" t="b">
        <f>AU27&lt;(AZ27+365)</f>
        <v>0</v>
      </c>
      <c r="AX27" s="88" t="s">
        <v>35</v>
      </c>
      <c r="AY27" s="80">
        <v>40132</v>
      </c>
      <c r="AZ27" s="91">
        <v>40147</v>
      </c>
    </row>
    <row r="28" spans="1:52" ht="30" customHeight="1">
      <c r="A28" s="6" t="s">
        <v>23</v>
      </c>
      <c r="B28" s="14" t="s">
        <v>45</v>
      </c>
      <c r="C28" s="7" t="s">
        <v>41</v>
      </c>
      <c r="D28" s="7" t="s">
        <v>8</v>
      </c>
      <c r="E28" s="7"/>
      <c r="F28" s="16"/>
      <c r="G28" s="29" t="s">
        <v>59</v>
      </c>
      <c r="H28" s="115" t="s">
        <v>35</v>
      </c>
      <c r="I28" s="80"/>
      <c r="J28" s="114"/>
      <c r="K28" s="119" t="b">
        <f t="shared" si="4"/>
        <v>1</v>
      </c>
      <c r="L28" s="55" t="s">
        <v>35</v>
      </c>
      <c r="M28" s="42">
        <v>43360</v>
      </c>
      <c r="N28" s="48">
        <v>43385</v>
      </c>
      <c r="O28" s="119" t="b">
        <f t="shared" si="3"/>
        <v>1</v>
      </c>
      <c r="P28" s="88" t="s">
        <v>131</v>
      </c>
      <c r="Q28" s="80">
        <v>42984</v>
      </c>
      <c r="R28" s="80">
        <v>42800</v>
      </c>
      <c r="S28" s="80">
        <v>43000</v>
      </c>
      <c r="T28" s="80">
        <v>42821</v>
      </c>
      <c r="U28" s="111" t="b">
        <f t="shared" si="12"/>
        <v>1</v>
      </c>
      <c r="V28" s="43" t="s">
        <v>35</v>
      </c>
      <c r="W28" s="42">
        <v>42534</v>
      </c>
      <c r="X28" s="42">
        <v>42535</v>
      </c>
      <c r="Y28" s="48" t="b">
        <f t="shared" si="13"/>
        <v>0</v>
      </c>
      <c r="Z28" s="84" t="s">
        <v>35</v>
      </c>
      <c r="AA28" s="80">
        <v>41906</v>
      </c>
      <c r="AB28" s="80">
        <v>41907</v>
      </c>
      <c r="AC28" s="48" t="b">
        <f t="shared" si="14"/>
        <v>1</v>
      </c>
      <c r="AD28" s="43" t="s">
        <v>35</v>
      </c>
      <c r="AE28" s="42">
        <v>41906</v>
      </c>
      <c r="AF28" s="42">
        <v>41907</v>
      </c>
      <c r="AG28" s="48" t="b">
        <f t="shared" si="5"/>
        <v>0</v>
      </c>
      <c r="AH28" s="88" t="s">
        <v>35</v>
      </c>
      <c r="AI28" s="80">
        <v>41445</v>
      </c>
      <c r="AJ28" s="80">
        <v>41446</v>
      </c>
      <c r="AK28" s="40" t="b">
        <f>AI28&lt;(AN28+366)</f>
        <v>1</v>
      </c>
      <c r="AL28" s="55" t="s">
        <v>35</v>
      </c>
      <c r="AM28" s="42">
        <v>41012</v>
      </c>
      <c r="AN28" s="42">
        <v>41107</v>
      </c>
      <c r="AO28" s="48" t="b">
        <f>AM28&lt;(AR28+366)</f>
        <v>1</v>
      </c>
      <c r="AP28" s="88" t="s">
        <v>35</v>
      </c>
      <c r="AQ28" s="80">
        <v>40646</v>
      </c>
      <c r="AR28" s="80">
        <v>40679</v>
      </c>
      <c r="AS28" s="91" t="b">
        <f t="shared" si="8"/>
        <v>0</v>
      </c>
      <c r="AT28" s="55" t="s">
        <v>35</v>
      </c>
      <c r="AU28" s="42">
        <v>40588</v>
      </c>
      <c r="AV28" s="58"/>
      <c r="AW28" s="48" t="b">
        <f t="shared" si="9"/>
        <v>0</v>
      </c>
      <c r="AX28" s="88" t="s">
        <v>35</v>
      </c>
      <c r="AY28" s="80">
        <v>40132</v>
      </c>
      <c r="AZ28" s="91">
        <v>40147</v>
      </c>
    </row>
    <row r="29" spans="1:52" ht="30" customHeight="1">
      <c r="A29" s="6" t="s">
        <v>48</v>
      </c>
      <c r="B29" s="14" t="s">
        <v>43</v>
      </c>
      <c r="C29" s="7" t="s">
        <v>39</v>
      </c>
      <c r="D29" s="7" t="s">
        <v>7</v>
      </c>
      <c r="E29" s="7"/>
      <c r="F29" s="16"/>
      <c r="G29" s="29" t="s">
        <v>66</v>
      </c>
      <c r="H29" s="115" t="s">
        <v>35</v>
      </c>
      <c r="I29" s="80"/>
      <c r="J29" s="114"/>
      <c r="K29" s="119" t="b">
        <f t="shared" si="4"/>
        <v>1</v>
      </c>
      <c r="L29" s="55" t="s">
        <v>35</v>
      </c>
      <c r="M29" s="42">
        <v>43389</v>
      </c>
      <c r="N29" s="48">
        <v>43409</v>
      </c>
      <c r="O29" s="119" t="b">
        <f t="shared" si="3"/>
        <v>1</v>
      </c>
      <c r="P29" s="88" t="s">
        <v>35</v>
      </c>
      <c r="Q29" s="127">
        <v>43020</v>
      </c>
      <c r="R29" s="128"/>
      <c r="S29" s="127">
        <v>43049</v>
      </c>
      <c r="T29" s="128"/>
      <c r="U29" s="111" t="b">
        <f aca="true" t="shared" si="16" ref="U29:U34">R29&lt;(X29+365)</f>
        <v>1</v>
      </c>
      <c r="V29" s="43" t="s">
        <v>35</v>
      </c>
      <c r="W29" s="42">
        <v>42660</v>
      </c>
      <c r="X29" s="42">
        <v>42691</v>
      </c>
      <c r="Y29" s="48" t="b">
        <f aca="true" t="shared" si="17" ref="Y29:Y34">W29&lt;(AB29+365)</f>
        <v>1</v>
      </c>
      <c r="Z29" s="84" t="s">
        <v>35</v>
      </c>
      <c r="AA29" s="80">
        <v>42297</v>
      </c>
      <c r="AB29" s="81">
        <v>42312</v>
      </c>
      <c r="AC29" s="48" t="b">
        <f aca="true" t="shared" si="18" ref="AC29:AC34">AA29&lt;(AF29+365)</f>
        <v>1</v>
      </c>
      <c r="AD29" s="43" t="s">
        <v>35</v>
      </c>
      <c r="AE29" s="42">
        <v>41933</v>
      </c>
      <c r="AF29" s="42">
        <v>41950</v>
      </c>
      <c r="AG29" s="48" t="b">
        <f t="shared" si="5"/>
        <v>1</v>
      </c>
      <c r="AH29" s="88" t="s">
        <v>35</v>
      </c>
      <c r="AI29" s="80">
        <v>41575</v>
      </c>
      <c r="AJ29" s="80">
        <v>41584</v>
      </c>
      <c r="AK29" s="40" t="b">
        <f aca="true" t="shared" si="19" ref="AK29:AK34">AI29&lt;(AN29+365)</f>
        <v>1</v>
      </c>
      <c r="AL29" s="55" t="s">
        <v>35</v>
      </c>
      <c r="AM29" s="42">
        <v>41201</v>
      </c>
      <c r="AN29" s="42">
        <v>41218</v>
      </c>
      <c r="AO29" s="48" t="b">
        <f aca="true" t="shared" si="20" ref="AO29:AO34">AM29&lt;(AR29+365)</f>
        <v>1</v>
      </c>
      <c r="AP29" s="88" t="s">
        <v>35</v>
      </c>
      <c r="AQ29" s="80">
        <v>40837</v>
      </c>
      <c r="AR29" s="80">
        <v>40854</v>
      </c>
      <c r="AS29" s="91" t="b">
        <f t="shared" si="8"/>
        <v>1</v>
      </c>
      <c r="AT29" s="55" t="s">
        <v>35</v>
      </c>
      <c r="AU29" s="42">
        <v>40471</v>
      </c>
      <c r="AV29" s="42">
        <v>40479</v>
      </c>
      <c r="AW29" s="48" t="b">
        <f t="shared" si="9"/>
        <v>0</v>
      </c>
      <c r="AX29" s="88" t="s">
        <v>35</v>
      </c>
      <c r="AY29" s="87"/>
      <c r="AZ29" s="90"/>
    </row>
    <row r="30" spans="1:52" ht="30" customHeight="1">
      <c r="A30" s="6" t="s">
        <v>49</v>
      </c>
      <c r="B30" s="14" t="s">
        <v>43</v>
      </c>
      <c r="C30" s="7" t="s">
        <v>39</v>
      </c>
      <c r="D30" s="7" t="s">
        <v>7</v>
      </c>
      <c r="E30" s="7"/>
      <c r="F30" s="16"/>
      <c r="G30" s="29"/>
      <c r="H30" s="115" t="s">
        <v>35</v>
      </c>
      <c r="I30" s="80"/>
      <c r="J30" s="114"/>
      <c r="K30" s="119" t="b">
        <f t="shared" si="4"/>
        <v>1</v>
      </c>
      <c r="L30" s="55" t="s">
        <v>35</v>
      </c>
      <c r="M30" s="42">
        <v>43389</v>
      </c>
      <c r="N30" s="48">
        <v>43409</v>
      </c>
      <c r="O30" s="119" t="b">
        <f t="shared" si="3"/>
        <v>1</v>
      </c>
      <c r="P30" s="88" t="s">
        <v>35</v>
      </c>
      <c r="Q30" s="127">
        <v>43020</v>
      </c>
      <c r="R30" s="128"/>
      <c r="S30" s="127">
        <v>43049</v>
      </c>
      <c r="T30" s="128"/>
      <c r="U30" s="111" t="b">
        <f t="shared" si="16"/>
        <v>1</v>
      </c>
      <c r="V30" s="43" t="s">
        <v>35</v>
      </c>
      <c r="W30" s="42">
        <v>42660</v>
      </c>
      <c r="X30" s="42">
        <v>42691</v>
      </c>
      <c r="Y30" s="48" t="b">
        <f t="shared" si="17"/>
        <v>1</v>
      </c>
      <c r="Z30" s="84" t="s">
        <v>35</v>
      </c>
      <c r="AA30" s="80">
        <v>42297</v>
      </c>
      <c r="AB30" s="81">
        <v>42312</v>
      </c>
      <c r="AC30" s="48" t="b">
        <f t="shared" si="18"/>
        <v>1</v>
      </c>
      <c r="AD30" s="43" t="s">
        <v>35</v>
      </c>
      <c r="AE30" s="42">
        <v>41934</v>
      </c>
      <c r="AF30" s="42">
        <v>41950</v>
      </c>
      <c r="AG30" s="48" t="b">
        <f t="shared" si="5"/>
        <v>1</v>
      </c>
      <c r="AH30" s="88" t="s">
        <v>35</v>
      </c>
      <c r="AI30" s="80">
        <v>41575</v>
      </c>
      <c r="AJ30" s="80">
        <v>41584</v>
      </c>
      <c r="AK30" s="40" t="b">
        <f t="shared" si="19"/>
        <v>0</v>
      </c>
      <c r="AL30" s="55" t="s">
        <v>35</v>
      </c>
      <c r="AM30" s="42">
        <v>41211</v>
      </c>
      <c r="AN30" s="42">
        <v>40913</v>
      </c>
      <c r="AO30" s="48" t="b">
        <f t="shared" si="20"/>
        <v>1</v>
      </c>
      <c r="AP30" s="88" t="s">
        <v>35</v>
      </c>
      <c r="AQ30" s="80">
        <v>40843</v>
      </c>
      <c r="AR30" s="80">
        <v>40847</v>
      </c>
      <c r="AS30" s="91" t="b">
        <f t="shared" si="8"/>
        <v>1</v>
      </c>
      <c r="AT30" s="55" t="s">
        <v>35</v>
      </c>
      <c r="AU30" s="42">
        <v>40471</v>
      </c>
      <c r="AV30" s="42">
        <v>40479</v>
      </c>
      <c r="AW30" s="48" t="b">
        <f t="shared" si="9"/>
        <v>0</v>
      </c>
      <c r="AX30" s="88" t="s">
        <v>35</v>
      </c>
      <c r="AY30" s="87"/>
      <c r="AZ30" s="90"/>
    </row>
    <row r="31" spans="1:52" ht="30" customHeight="1">
      <c r="A31" s="6" t="s">
        <v>24</v>
      </c>
      <c r="B31" s="14" t="s">
        <v>43</v>
      </c>
      <c r="C31" s="7" t="s">
        <v>38</v>
      </c>
      <c r="D31" s="7" t="s">
        <v>7</v>
      </c>
      <c r="E31" s="7"/>
      <c r="F31" s="16"/>
      <c r="G31" s="29" t="s">
        <v>60</v>
      </c>
      <c r="H31" s="115" t="s">
        <v>35</v>
      </c>
      <c r="I31" s="80"/>
      <c r="J31" s="114"/>
      <c r="K31" s="119" t="b">
        <f t="shared" si="4"/>
        <v>1</v>
      </c>
      <c r="L31" s="55" t="s">
        <v>35</v>
      </c>
      <c r="M31" s="42">
        <v>43224</v>
      </c>
      <c r="N31" s="48">
        <v>43231</v>
      </c>
      <c r="O31" s="119" t="b">
        <f t="shared" si="3"/>
        <v>1</v>
      </c>
      <c r="P31" s="88" t="s">
        <v>35</v>
      </c>
      <c r="Q31" s="127">
        <v>42951</v>
      </c>
      <c r="R31" s="128"/>
      <c r="S31" s="127">
        <v>42961</v>
      </c>
      <c r="T31" s="128"/>
      <c r="U31" s="111" t="b">
        <f t="shared" si="16"/>
        <v>1</v>
      </c>
      <c r="V31" s="43" t="s">
        <v>35</v>
      </c>
      <c r="W31" s="42">
        <v>42600</v>
      </c>
      <c r="X31" s="42">
        <v>42608</v>
      </c>
      <c r="Y31" s="48" t="b">
        <f t="shared" si="17"/>
        <v>1</v>
      </c>
      <c r="Z31" s="84" t="s">
        <v>35</v>
      </c>
      <c r="AA31" s="80">
        <v>42233</v>
      </c>
      <c r="AB31" s="81">
        <v>42242</v>
      </c>
      <c r="AC31" s="48" t="b">
        <f t="shared" si="18"/>
        <v>1</v>
      </c>
      <c r="AD31" s="43" t="s">
        <v>35</v>
      </c>
      <c r="AE31" s="42">
        <v>41879</v>
      </c>
      <c r="AF31" s="42">
        <v>41891</v>
      </c>
      <c r="AG31" s="48" t="b">
        <f t="shared" si="5"/>
        <v>1</v>
      </c>
      <c r="AH31" s="88" t="s">
        <v>35</v>
      </c>
      <c r="AI31" s="80">
        <v>41516</v>
      </c>
      <c r="AJ31" s="80">
        <v>41521</v>
      </c>
      <c r="AK31" s="40" t="b">
        <f t="shared" si="19"/>
        <v>1</v>
      </c>
      <c r="AL31" s="55" t="s">
        <v>35</v>
      </c>
      <c r="AM31" s="42">
        <v>41149</v>
      </c>
      <c r="AN31" s="42">
        <v>41156</v>
      </c>
      <c r="AO31" s="48" t="b">
        <f t="shared" si="20"/>
        <v>1</v>
      </c>
      <c r="AP31" s="88" t="s">
        <v>35</v>
      </c>
      <c r="AQ31" s="80">
        <v>40786</v>
      </c>
      <c r="AR31" s="80">
        <v>40794</v>
      </c>
      <c r="AS31" s="91" t="b">
        <f t="shared" si="8"/>
        <v>0</v>
      </c>
      <c r="AT31" s="55" t="s">
        <v>35</v>
      </c>
      <c r="AU31" s="42">
        <v>40410</v>
      </c>
      <c r="AV31" s="42">
        <v>40417</v>
      </c>
      <c r="AW31" s="48" t="b">
        <f t="shared" si="9"/>
        <v>1</v>
      </c>
      <c r="AX31" s="88" t="s">
        <v>35</v>
      </c>
      <c r="AY31" s="80">
        <v>40050</v>
      </c>
      <c r="AZ31" s="91">
        <v>40058</v>
      </c>
    </row>
    <row r="32" spans="1:52" ht="60">
      <c r="A32" s="6" t="s">
        <v>25</v>
      </c>
      <c r="B32" s="14" t="s">
        <v>43</v>
      </c>
      <c r="C32" s="7" t="s">
        <v>38</v>
      </c>
      <c r="D32" s="7" t="s">
        <v>7</v>
      </c>
      <c r="E32" s="7"/>
      <c r="F32" s="16"/>
      <c r="G32" s="29" t="s">
        <v>99</v>
      </c>
      <c r="H32" s="115" t="s">
        <v>35</v>
      </c>
      <c r="I32" s="80"/>
      <c r="J32" s="114"/>
      <c r="K32" s="119" t="b">
        <f t="shared" si="4"/>
        <v>1</v>
      </c>
      <c r="L32" s="55" t="s">
        <v>35</v>
      </c>
      <c r="M32" s="42">
        <v>43224</v>
      </c>
      <c r="N32" s="48">
        <v>43231</v>
      </c>
      <c r="O32" s="119" t="b">
        <f t="shared" si="3"/>
        <v>1</v>
      </c>
      <c r="P32" s="88" t="s">
        <v>35</v>
      </c>
      <c r="Q32" s="127">
        <v>42951</v>
      </c>
      <c r="R32" s="128"/>
      <c r="S32" s="127">
        <v>42961</v>
      </c>
      <c r="T32" s="128"/>
      <c r="U32" s="111" t="b">
        <f t="shared" si="16"/>
        <v>1</v>
      </c>
      <c r="V32" s="43" t="s">
        <v>35</v>
      </c>
      <c r="W32" s="42">
        <v>42600</v>
      </c>
      <c r="X32" s="42">
        <v>42608</v>
      </c>
      <c r="Y32" s="48" t="b">
        <f t="shared" si="17"/>
        <v>1</v>
      </c>
      <c r="Z32" s="84" t="s">
        <v>35</v>
      </c>
      <c r="AA32" s="80">
        <v>42233</v>
      </c>
      <c r="AB32" s="81">
        <v>42242</v>
      </c>
      <c r="AC32" s="48" t="b">
        <f t="shared" si="18"/>
        <v>1</v>
      </c>
      <c r="AD32" s="43" t="s">
        <v>35</v>
      </c>
      <c r="AE32" s="42">
        <v>41879</v>
      </c>
      <c r="AF32" s="42">
        <v>41890</v>
      </c>
      <c r="AG32" s="48" t="b">
        <f t="shared" si="5"/>
        <v>1</v>
      </c>
      <c r="AH32" s="88" t="s">
        <v>35</v>
      </c>
      <c r="AI32" s="80">
        <v>41519</v>
      </c>
      <c r="AJ32" s="80">
        <v>41521</v>
      </c>
      <c r="AK32" s="40" t="b">
        <f t="shared" si="19"/>
        <v>1</v>
      </c>
      <c r="AL32" s="55" t="s">
        <v>35</v>
      </c>
      <c r="AM32" s="42">
        <v>41149</v>
      </c>
      <c r="AN32" s="42">
        <v>41156</v>
      </c>
      <c r="AO32" s="48" t="b">
        <f t="shared" si="20"/>
        <v>1</v>
      </c>
      <c r="AP32" s="88" t="s">
        <v>35</v>
      </c>
      <c r="AQ32" s="80">
        <v>40786</v>
      </c>
      <c r="AR32" s="80">
        <v>40794</v>
      </c>
      <c r="AS32" s="91" t="b">
        <f t="shared" si="8"/>
        <v>0</v>
      </c>
      <c r="AT32" s="55" t="s">
        <v>35</v>
      </c>
      <c r="AU32" s="42">
        <v>40410</v>
      </c>
      <c r="AV32" s="42">
        <v>40417</v>
      </c>
      <c r="AW32" s="48" t="b">
        <f t="shared" si="9"/>
        <v>1</v>
      </c>
      <c r="AX32" s="88" t="s">
        <v>35</v>
      </c>
      <c r="AY32" s="80">
        <v>40050</v>
      </c>
      <c r="AZ32" s="91">
        <v>40058</v>
      </c>
    </row>
    <row r="33" spans="1:52" ht="30" customHeight="1">
      <c r="A33" s="6" t="s">
        <v>54</v>
      </c>
      <c r="B33" s="7" t="s">
        <v>43</v>
      </c>
      <c r="C33" s="7" t="s">
        <v>39</v>
      </c>
      <c r="D33" s="7" t="s">
        <v>8</v>
      </c>
      <c r="E33" s="7" t="s">
        <v>109</v>
      </c>
      <c r="F33" s="14"/>
      <c r="G33" s="29"/>
      <c r="H33" s="115" t="s">
        <v>35</v>
      </c>
      <c r="I33" s="80"/>
      <c r="J33" s="114"/>
      <c r="K33" s="119" t="b">
        <f t="shared" si="4"/>
        <v>1</v>
      </c>
      <c r="L33" s="55" t="s">
        <v>35</v>
      </c>
      <c r="M33" s="42">
        <v>43346</v>
      </c>
      <c r="N33" s="48">
        <v>43360</v>
      </c>
      <c r="O33" s="119" t="b">
        <f t="shared" si="3"/>
        <v>1</v>
      </c>
      <c r="P33" s="88" t="s">
        <v>35</v>
      </c>
      <c r="Q33" s="127">
        <v>42997</v>
      </c>
      <c r="R33" s="128"/>
      <c r="S33" s="127">
        <v>43013</v>
      </c>
      <c r="T33" s="128"/>
      <c r="U33" s="111" t="b">
        <f t="shared" si="16"/>
        <v>1</v>
      </c>
      <c r="V33" s="43" t="s">
        <v>35</v>
      </c>
      <c r="W33" s="42">
        <v>42641</v>
      </c>
      <c r="X33" s="42">
        <v>42662</v>
      </c>
      <c r="Y33" s="48" t="b">
        <f t="shared" si="17"/>
        <v>1</v>
      </c>
      <c r="Z33" s="84" t="s">
        <v>35</v>
      </c>
      <c r="AA33" s="80">
        <v>42255</v>
      </c>
      <c r="AB33" s="81">
        <v>42285</v>
      </c>
      <c r="AC33" s="48" t="b">
        <f t="shared" si="18"/>
        <v>1</v>
      </c>
      <c r="AD33" s="43" t="s">
        <v>35</v>
      </c>
      <c r="AE33" s="42">
        <v>41891</v>
      </c>
      <c r="AF33" s="42">
        <v>41901</v>
      </c>
      <c r="AG33" s="48" t="b">
        <f t="shared" si="5"/>
        <v>1</v>
      </c>
      <c r="AH33" s="88" t="s">
        <v>35</v>
      </c>
      <c r="AI33" s="80">
        <v>41527</v>
      </c>
      <c r="AJ33" s="80">
        <v>41541</v>
      </c>
      <c r="AK33" s="40" t="b">
        <f t="shared" si="19"/>
        <v>1</v>
      </c>
      <c r="AL33" s="55" t="s">
        <v>35</v>
      </c>
      <c r="AM33" s="42">
        <v>41177</v>
      </c>
      <c r="AN33" s="42">
        <v>41183</v>
      </c>
      <c r="AO33" s="48" t="b">
        <f t="shared" si="20"/>
        <v>1</v>
      </c>
      <c r="AP33" s="88" t="s">
        <v>35</v>
      </c>
      <c r="AQ33" s="80">
        <v>40798</v>
      </c>
      <c r="AR33" s="80">
        <v>40871</v>
      </c>
      <c r="AS33" s="91" t="b">
        <f>AQ33&lt;(AV33+365)</f>
        <v>1</v>
      </c>
      <c r="AT33" s="55" t="s">
        <v>35</v>
      </c>
      <c r="AU33" s="54"/>
      <c r="AV33" s="42">
        <v>40675</v>
      </c>
      <c r="AW33" s="57"/>
      <c r="AX33" s="86"/>
      <c r="AY33" s="87"/>
      <c r="AZ33" s="90"/>
    </row>
    <row r="34" spans="1:52" ht="30" customHeight="1" thickBot="1">
      <c r="A34" s="8" t="s">
        <v>55</v>
      </c>
      <c r="B34" s="9" t="s">
        <v>43</v>
      </c>
      <c r="C34" s="9" t="s">
        <v>39</v>
      </c>
      <c r="D34" s="9" t="s">
        <v>8</v>
      </c>
      <c r="E34" s="9" t="s">
        <v>122</v>
      </c>
      <c r="F34" s="9"/>
      <c r="G34" s="79"/>
      <c r="H34" s="82" t="s">
        <v>35</v>
      </c>
      <c r="I34" s="83"/>
      <c r="J34" s="117"/>
      <c r="K34" s="119" t="b">
        <f t="shared" si="4"/>
        <v>1</v>
      </c>
      <c r="L34" s="68" t="s">
        <v>35</v>
      </c>
      <c r="M34" s="45">
        <v>43346</v>
      </c>
      <c r="N34" s="49">
        <v>43360</v>
      </c>
      <c r="O34" s="120" t="b">
        <f t="shared" si="3"/>
        <v>1</v>
      </c>
      <c r="P34" s="89" t="s">
        <v>35</v>
      </c>
      <c r="Q34" s="127">
        <v>42997</v>
      </c>
      <c r="R34" s="128"/>
      <c r="S34" s="127">
        <v>43013</v>
      </c>
      <c r="T34" s="128"/>
      <c r="U34" s="112" t="b">
        <f t="shared" si="16"/>
        <v>1</v>
      </c>
      <c r="V34" s="44" t="s">
        <v>35</v>
      </c>
      <c r="W34" s="42">
        <v>42641</v>
      </c>
      <c r="X34" s="45">
        <v>42662</v>
      </c>
      <c r="Y34" s="49" t="b">
        <f t="shared" si="17"/>
        <v>1</v>
      </c>
      <c r="Z34" s="85" t="s">
        <v>35</v>
      </c>
      <c r="AA34" s="83">
        <v>42255</v>
      </c>
      <c r="AB34" s="82">
        <v>42285</v>
      </c>
      <c r="AC34" s="49" t="b">
        <f t="shared" si="18"/>
        <v>1</v>
      </c>
      <c r="AD34" s="44" t="s">
        <v>35</v>
      </c>
      <c r="AE34" s="45">
        <v>41892</v>
      </c>
      <c r="AF34" s="45">
        <v>41901</v>
      </c>
      <c r="AG34" s="49" t="b">
        <f t="shared" si="5"/>
        <v>1</v>
      </c>
      <c r="AH34" s="89" t="s">
        <v>35</v>
      </c>
      <c r="AI34" s="83">
        <v>41529</v>
      </c>
      <c r="AJ34" s="83">
        <v>41541</v>
      </c>
      <c r="AK34" s="41" t="b">
        <f t="shared" si="19"/>
        <v>1</v>
      </c>
      <c r="AL34" s="68" t="s">
        <v>35</v>
      </c>
      <c r="AM34" s="45">
        <v>41177</v>
      </c>
      <c r="AN34" s="45">
        <v>41179</v>
      </c>
      <c r="AO34" s="49" t="b">
        <f t="shared" si="20"/>
        <v>1</v>
      </c>
      <c r="AP34" s="89" t="s">
        <v>35</v>
      </c>
      <c r="AQ34" s="83">
        <v>40856</v>
      </c>
      <c r="AR34" s="83">
        <v>40871</v>
      </c>
      <c r="AS34" s="95" t="b">
        <f>AQ34&lt;(AV34+365)</f>
        <v>1</v>
      </c>
      <c r="AT34" s="68" t="s">
        <v>35</v>
      </c>
      <c r="AU34" s="61"/>
      <c r="AV34" s="45">
        <v>40717</v>
      </c>
      <c r="AW34" s="62"/>
      <c r="AX34" s="96"/>
      <c r="AY34" s="97"/>
      <c r="AZ34" s="98"/>
    </row>
    <row r="35" spans="8:50" ht="22.5" customHeight="1">
      <c r="H35" s="22"/>
      <c r="I35" s="121" t="s">
        <v>95</v>
      </c>
      <c r="J35" s="122"/>
      <c r="K35" s="18">
        <f>COUNTIF(K2:K34,TRUE)</f>
        <v>33</v>
      </c>
      <c r="L35" s="22"/>
      <c r="M35" s="121" t="s">
        <v>95</v>
      </c>
      <c r="N35" s="122"/>
      <c r="O35" s="18">
        <f>COUNTIF(O2:O34,TRUE)</f>
        <v>29</v>
      </c>
      <c r="P35" s="22"/>
      <c r="Q35" s="22"/>
      <c r="R35" s="121" t="s">
        <v>95</v>
      </c>
      <c r="S35" s="121"/>
      <c r="T35" s="122"/>
      <c r="U35" s="18">
        <f>COUNTIF(U2:U34,TRUE)</f>
        <v>32</v>
      </c>
      <c r="V35" s="22"/>
      <c r="W35" s="121" t="s">
        <v>95</v>
      </c>
      <c r="X35" s="122"/>
      <c r="Y35" s="18">
        <f>COUNTIF(Y2:Y34,TRUE)</f>
        <v>28</v>
      </c>
      <c r="Z35" s="22"/>
      <c r="AA35" s="121" t="s">
        <v>95</v>
      </c>
      <c r="AB35" s="122"/>
      <c r="AC35" s="18">
        <f>COUNTIF(AC2:AC34,TRUE)</f>
        <v>28</v>
      </c>
      <c r="AD35" s="22"/>
      <c r="AE35" s="121" t="s">
        <v>95</v>
      </c>
      <c r="AF35" s="122"/>
      <c r="AG35" s="18">
        <f>COUNTIF(AG2:AG34,TRUE)</f>
        <v>27</v>
      </c>
      <c r="AH35" s="22"/>
      <c r="AI35" s="121" t="s">
        <v>95</v>
      </c>
      <c r="AJ35" s="122"/>
      <c r="AK35" s="18">
        <f>COUNTIF(AK2:AK34,TRUE)</f>
        <v>27</v>
      </c>
      <c r="AL35" s="22"/>
      <c r="AM35" s="121" t="s">
        <v>95</v>
      </c>
      <c r="AN35" s="122"/>
      <c r="AO35" s="18">
        <f>COUNTIF(AO2:AO34,TRUE)</f>
        <v>20</v>
      </c>
      <c r="AP35" s="22"/>
      <c r="AQ35" s="121" t="s">
        <v>95</v>
      </c>
      <c r="AR35" s="122"/>
      <c r="AS35" s="18">
        <f>COUNTIF(AS2:AS34,TRUE)</f>
        <v>17</v>
      </c>
      <c r="AT35" s="22"/>
      <c r="AU35" s="121" t="s">
        <v>95</v>
      </c>
      <c r="AV35" s="122"/>
      <c r="AW35" s="12">
        <f>COUNTIF(AW2:AW34,TRUE)</f>
        <v>12</v>
      </c>
      <c r="AX35" s="20"/>
    </row>
    <row r="36" spans="8:52" ht="22.5" customHeight="1">
      <c r="H36" s="23"/>
      <c r="I36" s="123" t="s">
        <v>94</v>
      </c>
      <c r="J36" s="122"/>
      <c r="K36" s="19">
        <f>K35/33</f>
        <v>1</v>
      </c>
      <c r="L36" s="23"/>
      <c r="M36" s="123" t="s">
        <v>94</v>
      </c>
      <c r="N36" s="122"/>
      <c r="O36" s="19">
        <f>O35/33</f>
        <v>0.8787878787878788</v>
      </c>
      <c r="P36" s="23"/>
      <c r="Q36" s="23"/>
      <c r="R36" s="123" t="s">
        <v>94</v>
      </c>
      <c r="S36" s="123"/>
      <c r="T36" s="122"/>
      <c r="U36" s="19">
        <f>U35/33</f>
        <v>0.9696969696969697</v>
      </c>
      <c r="V36" s="23"/>
      <c r="W36" s="123" t="s">
        <v>94</v>
      </c>
      <c r="X36" s="122"/>
      <c r="Y36" s="19">
        <f>Y35/33</f>
        <v>0.8484848484848485</v>
      </c>
      <c r="Z36" s="23"/>
      <c r="AA36" s="123" t="s">
        <v>94</v>
      </c>
      <c r="AB36" s="122"/>
      <c r="AC36" s="19">
        <f>AC35/33</f>
        <v>0.8484848484848485</v>
      </c>
      <c r="AD36" s="23"/>
      <c r="AE36" s="123" t="s">
        <v>94</v>
      </c>
      <c r="AF36" s="122"/>
      <c r="AG36" s="19">
        <f>AG35/33</f>
        <v>0.8181818181818182</v>
      </c>
      <c r="AH36" s="23"/>
      <c r="AI36" s="123" t="s">
        <v>94</v>
      </c>
      <c r="AJ36" s="122"/>
      <c r="AK36" s="19">
        <f>AK35/32</f>
        <v>0.84375</v>
      </c>
      <c r="AL36" s="23"/>
      <c r="AM36" s="123" t="s">
        <v>94</v>
      </c>
      <c r="AN36" s="122"/>
      <c r="AO36" s="19">
        <f>AO35/28</f>
        <v>0.7142857142857143</v>
      </c>
      <c r="AP36" s="23"/>
      <c r="AQ36" s="123" t="s">
        <v>94</v>
      </c>
      <c r="AR36" s="122"/>
      <c r="AS36" s="19">
        <f>AS35/27</f>
        <v>0.6296296296296297</v>
      </c>
      <c r="AT36" s="23"/>
      <c r="AU36" s="123" t="s">
        <v>94</v>
      </c>
      <c r="AV36" s="122"/>
      <c r="AW36" s="11">
        <f>AW35/26</f>
        <v>0.46153846153846156</v>
      </c>
      <c r="AX36" s="21"/>
      <c r="AY36" s="1"/>
      <c r="AZ36" s="10"/>
    </row>
    <row r="37" spans="9:49" ht="22.5" customHeight="1">
      <c r="I37" s="123" t="s">
        <v>93</v>
      </c>
      <c r="J37" s="123"/>
      <c r="K37" s="63">
        <f>COUNTA(K2:K34)</f>
        <v>33</v>
      </c>
      <c r="M37" s="123" t="s">
        <v>93</v>
      </c>
      <c r="N37" s="123"/>
      <c r="O37" s="63">
        <f>COUNTA(O2:O34)</f>
        <v>33</v>
      </c>
      <c r="R37" s="123" t="s">
        <v>93</v>
      </c>
      <c r="S37" s="123"/>
      <c r="T37" s="123"/>
      <c r="U37" s="63">
        <f>COUNTA(U2:U34)</f>
        <v>33</v>
      </c>
      <c r="W37" s="123" t="s">
        <v>93</v>
      </c>
      <c r="X37" s="123"/>
      <c r="Y37" s="63">
        <f>COUNTA(Y2:Y34)</f>
        <v>33</v>
      </c>
      <c r="AA37" s="123" t="s">
        <v>93</v>
      </c>
      <c r="AB37" s="123"/>
      <c r="AC37" s="63">
        <f>COUNTA(AC2:AC34)</f>
        <v>33</v>
      </c>
      <c r="AE37" s="123" t="s">
        <v>93</v>
      </c>
      <c r="AF37" s="123"/>
      <c r="AG37" s="63">
        <f>COUNTA(AG2:AG34)</f>
        <v>33</v>
      </c>
      <c r="AI37" s="123" t="s">
        <v>93</v>
      </c>
      <c r="AJ37" s="123"/>
      <c r="AK37" s="63">
        <f>COUNTA(AK2:AK34)</f>
        <v>32</v>
      </c>
      <c r="AM37" s="123" t="s">
        <v>93</v>
      </c>
      <c r="AN37" s="123"/>
      <c r="AO37" s="63">
        <f>COUNTA(AO2:AO34)</f>
        <v>22</v>
      </c>
      <c r="AQ37" s="123" t="s">
        <v>93</v>
      </c>
      <c r="AR37" s="123"/>
      <c r="AS37" s="63">
        <f>COUNTA(AS2:AS34)</f>
        <v>22</v>
      </c>
      <c r="AU37" s="123" t="s">
        <v>93</v>
      </c>
      <c r="AV37" s="123"/>
      <c r="AW37" s="63">
        <f>COUNTA(AW2:AW34)</f>
        <v>20</v>
      </c>
    </row>
    <row r="38" ht="22.5" customHeight="1"/>
    <row r="39" ht="13.5" thickBot="1"/>
    <row r="40" spans="1:52" ht="69.75" customHeight="1" thickBot="1">
      <c r="A40" s="2" t="s">
        <v>104</v>
      </c>
      <c r="B40" s="3" t="s">
        <v>9</v>
      </c>
      <c r="C40" s="3" t="s">
        <v>37</v>
      </c>
      <c r="D40" s="3" t="s">
        <v>5</v>
      </c>
      <c r="E40" s="17" t="s">
        <v>91</v>
      </c>
      <c r="F40" s="3" t="s">
        <v>113</v>
      </c>
      <c r="G40" s="17" t="s">
        <v>114</v>
      </c>
      <c r="H40" s="108"/>
      <c r="I40" s="108"/>
      <c r="J40" s="108"/>
      <c r="K40" s="108"/>
      <c r="L40" s="108"/>
      <c r="M40" s="108"/>
      <c r="N40" s="108"/>
      <c r="O40" s="108"/>
      <c r="P40" s="108"/>
      <c r="Q40" s="129"/>
      <c r="R40" s="130"/>
      <c r="S40" s="129"/>
      <c r="T40" s="130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9"/>
      <c r="AH40" s="109"/>
      <c r="AI40" s="109"/>
      <c r="AJ40" s="109"/>
      <c r="AK40" s="109"/>
      <c r="AL40" s="3" t="s">
        <v>33</v>
      </c>
      <c r="AM40" s="3" t="s">
        <v>63</v>
      </c>
      <c r="AN40" s="3" t="s">
        <v>64</v>
      </c>
      <c r="AO40" s="17" t="s">
        <v>65</v>
      </c>
      <c r="AP40" s="2" t="s">
        <v>33</v>
      </c>
      <c r="AQ40" s="3" t="s">
        <v>28</v>
      </c>
      <c r="AR40" s="3" t="s">
        <v>29</v>
      </c>
      <c r="AS40" s="77" t="s">
        <v>31</v>
      </c>
      <c r="AT40" s="78" t="s">
        <v>33</v>
      </c>
      <c r="AU40" s="3" t="s">
        <v>1</v>
      </c>
      <c r="AV40" s="3" t="s">
        <v>2</v>
      </c>
      <c r="AW40" s="17" t="s">
        <v>30</v>
      </c>
      <c r="AX40" s="2" t="s">
        <v>33</v>
      </c>
      <c r="AY40" s="3" t="s">
        <v>3</v>
      </c>
      <c r="AZ40" s="77" t="s">
        <v>4</v>
      </c>
    </row>
    <row r="41" spans="1:66" ht="63.75" customHeight="1">
      <c r="A41" s="105" t="s">
        <v>10</v>
      </c>
      <c r="B41" s="46" t="s">
        <v>43</v>
      </c>
      <c r="C41" s="46" t="s">
        <v>40</v>
      </c>
      <c r="D41" s="46" t="s">
        <v>6</v>
      </c>
      <c r="E41" s="46"/>
      <c r="F41" s="46"/>
      <c r="G41" s="47" t="s">
        <v>103</v>
      </c>
      <c r="H41" s="106"/>
      <c r="I41" s="106"/>
      <c r="J41" s="106"/>
      <c r="K41" s="106"/>
      <c r="L41" s="106"/>
      <c r="M41" s="106"/>
      <c r="N41" s="106"/>
      <c r="O41" s="106"/>
      <c r="P41" s="106"/>
      <c r="Q41" s="131"/>
      <c r="R41" s="131"/>
      <c r="S41" s="131"/>
      <c r="T41" s="131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7"/>
      <c r="AH41" s="107"/>
      <c r="AI41" s="107"/>
      <c r="AJ41" s="107"/>
      <c r="AK41" s="107"/>
      <c r="AL41" s="75" t="s">
        <v>35</v>
      </c>
      <c r="AM41" s="75">
        <v>40967</v>
      </c>
      <c r="AN41" s="75">
        <v>41011</v>
      </c>
      <c r="AO41" s="30" t="b">
        <f>AM41&lt;(AR41+365)</f>
        <v>1</v>
      </c>
      <c r="AP41" s="99" t="s">
        <v>35</v>
      </c>
      <c r="AQ41" s="100">
        <v>40599</v>
      </c>
      <c r="AR41" s="100">
        <v>40612</v>
      </c>
      <c r="AS41" s="101" t="b">
        <f>AQ41&lt;(AV41+365)</f>
        <v>1</v>
      </c>
      <c r="AT41" s="76" t="s">
        <v>35</v>
      </c>
      <c r="AU41" s="75">
        <v>40232</v>
      </c>
      <c r="AV41" s="75">
        <v>40243</v>
      </c>
      <c r="AW41" s="30" t="b">
        <f>AU41&lt;(AZ41+365)</f>
        <v>1</v>
      </c>
      <c r="AX41" s="99" t="s">
        <v>35</v>
      </c>
      <c r="AY41" s="100">
        <v>39903</v>
      </c>
      <c r="AZ41" s="101">
        <v>39911</v>
      </c>
      <c r="BI41" s="24" t="s">
        <v>9</v>
      </c>
      <c r="BJ41" s="24" t="s">
        <v>43</v>
      </c>
      <c r="BK41" s="24" t="s">
        <v>44</v>
      </c>
      <c r="BL41" s="24" t="s">
        <v>45</v>
      </c>
      <c r="BM41" s="25"/>
      <c r="BN41" s="25"/>
    </row>
    <row r="42" spans="1:52" ht="30" customHeight="1">
      <c r="A42" s="38" t="s">
        <v>13</v>
      </c>
      <c r="B42" s="37" t="s">
        <v>44</v>
      </c>
      <c r="C42" s="37" t="s">
        <v>42</v>
      </c>
      <c r="D42" s="37" t="s">
        <v>6</v>
      </c>
      <c r="E42" s="37"/>
      <c r="F42" s="37"/>
      <c r="G42" s="39"/>
      <c r="H42" s="25"/>
      <c r="I42" s="25"/>
      <c r="J42" s="25"/>
      <c r="K42" s="25"/>
      <c r="L42" s="25"/>
      <c r="M42" s="25"/>
      <c r="N42" s="25"/>
      <c r="O42" s="25"/>
      <c r="P42" s="25"/>
      <c r="Q42" s="131"/>
      <c r="R42" s="131"/>
      <c r="S42" s="131"/>
      <c r="T42" s="131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102"/>
      <c r="AH42" s="102"/>
      <c r="AI42" s="102"/>
      <c r="AJ42" s="102"/>
      <c r="AK42" s="102"/>
      <c r="AL42" s="42" t="s">
        <v>35</v>
      </c>
      <c r="AM42" s="42">
        <v>41029</v>
      </c>
      <c r="AN42" s="42">
        <v>41038</v>
      </c>
      <c r="AO42" s="48" t="b">
        <f>AM42&lt;(AR42+365)</f>
        <v>1</v>
      </c>
      <c r="AP42" s="88" t="s">
        <v>35</v>
      </c>
      <c r="AQ42" s="80">
        <v>40707</v>
      </c>
      <c r="AR42" s="80">
        <v>40715</v>
      </c>
      <c r="AS42" s="91" t="b">
        <f>AQ42&lt;(AV42+365)</f>
        <v>1</v>
      </c>
      <c r="AT42" s="55" t="s">
        <v>35</v>
      </c>
      <c r="AU42" s="42">
        <v>40336</v>
      </c>
      <c r="AV42" s="42">
        <v>40347</v>
      </c>
      <c r="AW42" s="48" t="b">
        <f>AU42&lt;(AZ42+365)</f>
        <v>1</v>
      </c>
      <c r="AX42" s="88" t="s">
        <v>35</v>
      </c>
      <c r="AY42" s="80">
        <v>39965</v>
      </c>
      <c r="AZ42" s="91">
        <v>39975</v>
      </c>
    </row>
    <row r="43" spans="1:52" ht="30" customHeight="1">
      <c r="A43" s="34" t="s">
        <v>14</v>
      </c>
      <c r="B43" s="35" t="s">
        <v>43</v>
      </c>
      <c r="C43" s="35" t="s">
        <v>39</v>
      </c>
      <c r="D43" s="35" t="s">
        <v>6</v>
      </c>
      <c r="E43" s="35"/>
      <c r="F43" s="35"/>
      <c r="G43" s="39" t="s">
        <v>75</v>
      </c>
      <c r="H43" s="25"/>
      <c r="I43" s="25"/>
      <c r="J43" s="25"/>
      <c r="K43" s="25"/>
      <c r="L43" s="25"/>
      <c r="M43" s="25"/>
      <c r="N43" s="25"/>
      <c r="O43" s="25"/>
      <c r="P43" s="25"/>
      <c r="Q43" s="131"/>
      <c r="R43" s="131"/>
      <c r="S43" s="131"/>
      <c r="T43" s="131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102"/>
      <c r="AH43" s="102"/>
      <c r="AI43" s="102"/>
      <c r="AJ43" s="102"/>
      <c r="AK43" s="102"/>
      <c r="AL43" s="70"/>
      <c r="AM43" s="42">
        <v>41071</v>
      </c>
      <c r="AN43" s="42">
        <v>41096</v>
      </c>
      <c r="AO43" s="48" t="b">
        <f>AM43&lt;(AR43+365)</f>
        <v>1</v>
      </c>
      <c r="AP43" s="88" t="s">
        <v>35</v>
      </c>
      <c r="AQ43" s="80">
        <v>40708</v>
      </c>
      <c r="AR43" s="80">
        <v>40718</v>
      </c>
      <c r="AS43" s="91" t="b">
        <f>AQ43&lt;(AV43+365)</f>
        <v>1</v>
      </c>
      <c r="AT43" s="55" t="s">
        <v>35</v>
      </c>
      <c r="AU43" s="42">
        <v>40323</v>
      </c>
      <c r="AV43" s="42">
        <v>40355</v>
      </c>
      <c r="AW43" s="48" t="b">
        <f>AU43&lt;(AZ43+365)</f>
        <v>1</v>
      </c>
      <c r="AX43" s="88" t="s">
        <v>35</v>
      </c>
      <c r="AY43" s="80">
        <v>39982</v>
      </c>
      <c r="AZ43" s="91">
        <v>39994</v>
      </c>
    </row>
    <row r="44" spans="1:52" ht="30" customHeight="1">
      <c r="A44" s="34" t="s">
        <v>17</v>
      </c>
      <c r="B44" s="35" t="s">
        <v>43</v>
      </c>
      <c r="C44" s="35" t="s">
        <v>38</v>
      </c>
      <c r="D44" s="35" t="s">
        <v>6</v>
      </c>
      <c r="E44" s="35"/>
      <c r="F44" s="35"/>
      <c r="G44" s="36"/>
      <c r="H44" s="25"/>
      <c r="I44" s="25"/>
      <c r="J44" s="25"/>
      <c r="K44" s="25"/>
      <c r="L44" s="25"/>
      <c r="M44" s="25"/>
      <c r="N44" s="25"/>
      <c r="O44" s="25"/>
      <c r="P44" s="25"/>
      <c r="Q44" s="131"/>
      <c r="R44" s="131"/>
      <c r="S44" s="131"/>
      <c r="T44" s="131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102"/>
      <c r="AH44" s="102"/>
      <c r="AI44" s="102"/>
      <c r="AJ44" s="102"/>
      <c r="AK44" s="102"/>
      <c r="AL44" s="42" t="s">
        <v>35</v>
      </c>
      <c r="AM44" s="42">
        <v>41135</v>
      </c>
      <c r="AN44" s="42">
        <v>41143</v>
      </c>
      <c r="AO44" s="48" t="b">
        <f>AM44&lt;(AR44+365)</f>
        <v>1</v>
      </c>
      <c r="AP44" s="88" t="s">
        <v>35</v>
      </c>
      <c r="AQ44" s="80">
        <v>40771</v>
      </c>
      <c r="AR44" s="80">
        <v>40781</v>
      </c>
      <c r="AS44" s="91" t="b">
        <f>AQ44&lt;(AV44+365)</f>
        <v>1</v>
      </c>
      <c r="AT44" s="55" t="s">
        <v>35</v>
      </c>
      <c r="AU44" s="42">
        <v>40399</v>
      </c>
      <c r="AV44" s="42">
        <v>40413</v>
      </c>
      <c r="AW44" s="48" t="b">
        <f>AU44&lt;(AZ44+365)</f>
        <v>1</v>
      </c>
      <c r="AX44" s="88" t="s">
        <v>35</v>
      </c>
      <c r="AY44" s="80">
        <v>40036</v>
      </c>
      <c r="AZ44" s="91">
        <v>40046</v>
      </c>
    </row>
    <row r="45" spans="1:52" ht="30" customHeight="1">
      <c r="A45" s="31" t="s">
        <v>57</v>
      </c>
      <c r="B45" s="33" t="s">
        <v>44</v>
      </c>
      <c r="C45" s="33" t="s">
        <v>42</v>
      </c>
      <c r="D45" s="33" t="s">
        <v>6</v>
      </c>
      <c r="E45" s="33"/>
      <c r="F45" s="33"/>
      <c r="G45" s="32" t="s">
        <v>47</v>
      </c>
      <c r="H45" s="25"/>
      <c r="I45" s="25"/>
      <c r="J45" s="25"/>
      <c r="K45" s="25"/>
      <c r="L45" s="25"/>
      <c r="M45" s="25"/>
      <c r="N45" s="25"/>
      <c r="O45" s="25"/>
      <c r="P45" s="25"/>
      <c r="Q45" s="131"/>
      <c r="R45" s="131"/>
      <c r="S45" s="131"/>
      <c r="T45" s="131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102"/>
      <c r="AH45" s="102"/>
      <c r="AI45" s="102"/>
      <c r="AJ45" s="102"/>
      <c r="AK45" s="102"/>
      <c r="AL45" s="54"/>
      <c r="AM45" s="54"/>
      <c r="AN45" s="54"/>
      <c r="AO45" s="57"/>
      <c r="AP45" s="86"/>
      <c r="AQ45" s="87"/>
      <c r="AR45" s="87"/>
      <c r="AS45" s="90"/>
      <c r="AT45" s="59"/>
      <c r="AU45" s="54"/>
      <c r="AV45" s="54"/>
      <c r="AW45" s="57"/>
      <c r="AX45" s="86"/>
      <c r="AY45" s="80">
        <v>40092</v>
      </c>
      <c r="AZ45" s="91">
        <v>40108</v>
      </c>
    </row>
    <row r="46" spans="1:52" ht="30" customHeight="1">
      <c r="A46" s="38" t="s">
        <v>18</v>
      </c>
      <c r="B46" s="37" t="s">
        <v>43</v>
      </c>
      <c r="C46" s="37" t="s">
        <v>39</v>
      </c>
      <c r="D46" s="37" t="s">
        <v>6</v>
      </c>
      <c r="E46" s="37"/>
      <c r="F46" s="37"/>
      <c r="G46" s="39" t="s">
        <v>62</v>
      </c>
      <c r="H46" s="25"/>
      <c r="I46" s="25"/>
      <c r="J46" s="25"/>
      <c r="K46" s="25"/>
      <c r="L46" s="25"/>
      <c r="M46" s="25"/>
      <c r="N46" s="25"/>
      <c r="O46" s="25"/>
      <c r="P46" s="25"/>
      <c r="Q46" s="131"/>
      <c r="R46" s="131"/>
      <c r="S46" s="131"/>
      <c r="T46" s="131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102"/>
      <c r="AH46" s="102"/>
      <c r="AI46" s="102"/>
      <c r="AJ46" s="102"/>
      <c r="AK46" s="102"/>
      <c r="AL46" s="42" t="s">
        <v>35</v>
      </c>
      <c r="AM46" s="42">
        <v>41071</v>
      </c>
      <c r="AN46" s="42">
        <v>41080</v>
      </c>
      <c r="AO46" s="48" t="b">
        <f>AM46&lt;(AR46+365)</f>
        <v>0</v>
      </c>
      <c r="AP46" s="88" t="s">
        <v>35</v>
      </c>
      <c r="AQ46" s="80">
        <v>40688</v>
      </c>
      <c r="AR46" s="80">
        <v>40700</v>
      </c>
      <c r="AS46" s="91" t="b">
        <f>AQ46&lt;(AV46+365)</f>
        <v>1</v>
      </c>
      <c r="AT46" s="55" t="s">
        <v>35</v>
      </c>
      <c r="AU46" s="42">
        <v>40337</v>
      </c>
      <c r="AV46" s="42">
        <v>40347</v>
      </c>
      <c r="AW46" s="48" t="b">
        <f>AU46&lt;(AZ46+365)</f>
        <v>1</v>
      </c>
      <c r="AX46" s="88" t="s">
        <v>35</v>
      </c>
      <c r="AY46" s="80">
        <v>39969</v>
      </c>
      <c r="AZ46" s="91">
        <v>39985</v>
      </c>
    </row>
    <row r="47" spans="1:52" ht="30" customHeight="1">
      <c r="A47" s="31" t="s">
        <v>58</v>
      </c>
      <c r="B47" s="33" t="s">
        <v>43</v>
      </c>
      <c r="C47" s="33" t="s">
        <v>39</v>
      </c>
      <c r="D47" s="33" t="s">
        <v>6</v>
      </c>
      <c r="E47" s="33"/>
      <c r="F47" s="33"/>
      <c r="G47" s="32"/>
      <c r="H47" s="25"/>
      <c r="I47" s="25"/>
      <c r="J47" s="25"/>
      <c r="K47" s="25"/>
      <c r="L47" s="25"/>
      <c r="M47" s="25"/>
      <c r="N47" s="25"/>
      <c r="O47" s="25"/>
      <c r="P47" s="25"/>
      <c r="Q47" s="131"/>
      <c r="R47" s="131"/>
      <c r="S47" s="131"/>
      <c r="T47" s="131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102"/>
      <c r="AH47" s="102"/>
      <c r="AI47" s="102"/>
      <c r="AJ47" s="102"/>
      <c r="AK47" s="102"/>
      <c r="AL47" s="54"/>
      <c r="AM47" s="54"/>
      <c r="AN47" s="54"/>
      <c r="AO47" s="57"/>
      <c r="AP47" s="86"/>
      <c r="AQ47" s="87"/>
      <c r="AR47" s="87"/>
      <c r="AS47" s="90"/>
      <c r="AT47" s="59"/>
      <c r="AU47" s="60"/>
      <c r="AV47" s="60"/>
      <c r="AW47" s="57"/>
      <c r="AX47" s="86"/>
      <c r="AY47" s="80">
        <v>40078</v>
      </c>
      <c r="AZ47" s="91">
        <v>40091</v>
      </c>
    </row>
    <row r="48" spans="1:52" ht="30" customHeight="1" thickBot="1">
      <c r="A48" s="71" t="s">
        <v>56</v>
      </c>
      <c r="B48" s="72" t="s">
        <v>43</v>
      </c>
      <c r="C48" s="72" t="s">
        <v>39</v>
      </c>
      <c r="D48" s="72" t="s">
        <v>6</v>
      </c>
      <c r="E48" s="72"/>
      <c r="F48" s="72"/>
      <c r="G48" s="73" t="s">
        <v>61</v>
      </c>
      <c r="H48" s="103"/>
      <c r="I48" s="103"/>
      <c r="J48" s="103"/>
      <c r="K48" s="103"/>
      <c r="L48" s="103"/>
      <c r="M48" s="103"/>
      <c r="N48" s="103"/>
      <c r="O48" s="103"/>
      <c r="P48" s="103"/>
      <c r="Q48" s="132"/>
      <c r="R48" s="133"/>
      <c r="S48" s="132"/>
      <c r="T48" s="13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4"/>
      <c r="AH48" s="104"/>
      <c r="AI48" s="104"/>
      <c r="AJ48" s="104"/>
      <c r="AK48" s="104"/>
      <c r="AL48" s="61"/>
      <c r="AM48" s="61"/>
      <c r="AN48" s="61"/>
      <c r="AO48" s="62"/>
      <c r="AP48" s="96"/>
      <c r="AQ48" s="97"/>
      <c r="AR48" s="97"/>
      <c r="AS48" s="98"/>
      <c r="AT48" s="74"/>
      <c r="AU48" s="45">
        <v>40441</v>
      </c>
      <c r="AV48" s="45">
        <v>40445</v>
      </c>
      <c r="AW48" s="49" t="b">
        <f>AU48&lt;(AZ48+365)</f>
        <v>0</v>
      </c>
      <c r="AX48" s="89" t="s">
        <v>35</v>
      </c>
      <c r="AY48" s="83">
        <v>40065</v>
      </c>
      <c r="AZ48" s="95">
        <v>40072</v>
      </c>
    </row>
  </sheetData>
  <sheetProtection/>
  <protectedRanges>
    <protectedRange sqref="A1:G1 B40:G40" name="Range1"/>
    <protectedRange sqref="AG40:AZ40 S1 U1:AZ1 H1:Q1" name="Range1_1"/>
  </protectedRanges>
  <mergeCells count="113">
    <mergeCell ref="I35:J35"/>
    <mergeCell ref="I36:J36"/>
    <mergeCell ref="I37:J37"/>
    <mergeCell ref="Q48:R48"/>
    <mergeCell ref="S41:T41"/>
    <mergeCell ref="S42:T42"/>
    <mergeCell ref="S43:T43"/>
    <mergeCell ref="S44:T44"/>
    <mergeCell ref="S45:T45"/>
    <mergeCell ref="S46:T46"/>
    <mergeCell ref="S47:T47"/>
    <mergeCell ref="S48:T48"/>
    <mergeCell ref="Q42:R42"/>
    <mergeCell ref="Q43:R43"/>
    <mergeCell ref="Q44:R44"/>
    <mergeCell ref="Q45:R45"/>
    <mergeCell ref="Q46:R46"/>
    <mergeCell ref="Q47:R47"/>
    <mergeCell ref="S32:T32"/>
    <mergeCell ref="S33:T33"/>
    <mergeCell ref="S34:T34"/>
    <mergeCell ref="Q40:R40"/>
    <mergeCell ref="S40:T40"/>
    <mergeCell ref="Q41:R41"/>
    <mergeCell ref="Q32:R32"/>
    <mergeCell ref="Q33:R33"/>
    <mergeCell ref="Q34:R34"/>
    <mergeCell ref="R36:T36"/>
    <mergeCell ref="S24:T24"/>
    <mergeCell ref="S25:T25"/>
    <mergeCell ref="S26:T26"/>
    <mergeCell ref="S29:T29"/>
    <mergeCell ref="S30:T30"/>
    <mergeCell ref="S31:T31"/>
    <mergeCell ref="Q29:R29"/>
    <mergeCell ref="Q30:R30"/>
    <mergeCell ref="Q31:R31"/>
    <mergeCell ref="S18:T18"/>
    <mergeCell ref="S19:T19"/>
    <mergeCell ref="S20:T20"/>
    <mergeCell ref="S21:T21"/>
    <mergeCell ref="S22:T22"/>
    <mergeCell ref="S23:T23"/>
    <mergeCell ref="Q26:R26"/>
    <mergeCell ref="S12:T12"/>
    <mergeCell ref="S13:T13"/>
    <mergeCell ref="S14:T14"/>
    <mergeCell ref="S15:T15"/>
    <mergeCell ref="S16:T16"/>
    <mergeCell ref="S17:T17"/>
    <mergeCell ref="S6:T6"/>
    <mergeCell ref="S7:T7"/>
    <mergeCell ref="S8:T8"/>
    <mergeCell ref="S9:T9"/>
    <mergeCell ref="S10:T10"/>
    <mergeCell ref="S11:T11"/>
    <mergeCell ref="Q2:R2"/>
    <mergeCell ref="Q3:R3"/>
    <mergeCell ref="Q4:R4"/>
    <mergeCell ref="Q5:R5"/>
    <mergeCell ref="Q6:R6"/>
    <mergeCell ref="Q7:R7"/>
    <mergeCell ref="Q8:R8"/>
    <mergeCell ref="Q9:R9"/>
    <mergeCell ref="Q20:R20"/>
    <mergeCell ref="Q21:R21"/>
    <mergeCell ref="Q22:R22"/>
    <mergeCell ref="Q23:R23"/>
    <mergeCell ref="Q24:R24"/>
    <mergeCell ref="Q25:R25"/>
    <mergeCell ref="Q14:R14"/>
    <mergeCell ref="Q15:R15"/>
    <mergeCell ref="Q16:R16"/>
    <mergeCell ref="Q17:R17"/>
    <mergeCell ref="Q18:R18"/>
    <mergeCell ref="Q19:R19"/>
    <mergeCell ref="Q1:R1"/>
    <mergeCell ref="S1:T1"/>
    <mergeCell ref="Q10:R10"/>
    <mergeCell ref="Q11:R11"/>
    <mergeCell ref="Q12:R12"/>
    <mergeCell ref="Q13:R13"/>
    <mergeCell ref="S2:T2"/>
    <mergeCell ref="S3:T3"/>
    <mergeCell ref="S4:T4"/>
    <mergeCell ref="S5:T5"/>
    <mergeCell ref="BI1:BN1"/>
    <mergeCell ref="AE35:AF35"/>
    <mergeCell ref="AE36:AF36"/>
    <mergeCell ref="AI35:AJ35"/>
    <mergeCell ref="AI36:AJ36"/>
    <mergeCell ref="AM35:AN35"/>
    <mergeCell ref="AM36:AN36"/>
    <mergeCell ref="AQ35:AR35"/>
    <mergeCell ref="AQ36:AR36"/>
    <mergeCell ref="AU35:AV35"/>
    <mergeCell ref="AA35:AB35"/>
    <mergeCell ref="AA36:AB36"/>
    <mergeCell ref="W35:X35"/>
    <mergeCell ref="R37:T37"/>
    <mergeCell ref="AA37:AB37"/>
    <mergeCell ref="W36:X36"/>
    <mergeCell ref="W37:X37"/>
    <mergeCell ref="M35:N35"/>
    <mergeCell ref="M36:N36"/>
    <mergeCell ref="M37:N37"/>
    <mergeCell ref="AU36:AV36"/>
    <mergeCell ref="AE37:AF37"/>
    <mergeCell ref="AI37:AJ37"/>
    <mergeCell ref="AM37:AN37"/>
    <mergeCell ref="AQ37:AR37"/>
    <mergeCell ref="AU37:AV37"/>
    <mergeCell ref="R35:T35"/>
  </mergeCells>
  <conditionalFormatting sqref="AQ1:AZ1 AU4:AV11 AY4:AZ11 AU14:AV17 AU20:AV34 AU41:AV48 AY14:AZ34 AY41:AZ48 AI40:AL40 Q1 U1 S1">
    <cfRule type="cellIs" priority="306" dxfId="20" operator="equal" stopIfTrue="1">
      <formula>0</formula>
    </cfRule>
  </conditionalFormatting>
  <conditionalFormatting sqref="AW35:AW36 AS4:AS5 AW4:AW6 AW8:AW11 AW16:AW17 AW41:AW44 AW20:AW21 AW46 AW24:AW32 AW48">
    <cfRule type="cellIs" priority="310" dxfId="218" operator="equal" stopIfTrue="1">
      <formula>FALSE</formula>
    </cfRule>
  </conditionalFormatting>
  <conditionalFormatting sqref="AS24:AS28 AI8:AT11 AI7:AJ7 AT7 AP7:AR7 AI4:AT6 AI2:AK3 G13 AH2:AH11 AD2:AD11 V2:V11 AO16:AO17 AS16:AS17 AP14:AR17 AT14:AT17 AL14:AN19 AL20:AT21 AL41:AT46 AH14:AJ21 AH41:AJ46 AO24:AO28 AT22:AT28 AP22:AR28 AH22:AN28 AH29:AH31 AT47:AT48 AI29:AT32 AD14:AF34 A16:G17 A41:G48 AH33:AT34 AH47:AR48 A14:D15 F14:G15 A18:D23 A33:D34 F33:G34 V14:X34 F18:G23 A24:G32 P14:P34 R27:R28 T27:T28 A2:G11">
    <cfRule type="expression" priority="311" dxfId="219" stopIfTrue="1">
      <formula>AND((MONTH(NOW())=MONTH(#REF!)),(YEAR(NOW())=YEAR(#REF!)))</formula>
    </cfRule>
    <cfRule type="expression" priority="312" dxfId="3" stopIfTrue="1">
      <formula>AND(NOW()&gt;#REF!)</formula>
    </cfRule>
    <cfRule type="expression" priority="313" dxfId="2" stopIfTrue="1">
      <formula>AND((MONTH(NOW()+60)&gt;=MONTH(#REF!)),(YEAR(NOW()+60)&gt;=YEAR(#REF!)))</formula>
    </cfRule>
  </conditionalFormatting>
  <conditionalFormatting sqref="AS24:AS34 AS4:AS6 AS8:AS11 AS16:AS17 AS41:AS44 AO16:AO17 AO42:AO44 AS20:AS21 AS46 AO20:AO21 AO46">
    <cfRule type="cellIs" priority="300" dxfId="15" operator="equal" stopIfTrue="1">
      <formula>FALSE</formula>
    </cfRule>
  </conditionalFormatting>
  <conditionalFormatting sqref="AS26:AS28">
    <cfRule type="cellIs" priority="299" dxfId="218" operator="equal" stopIfTrue="1">
      <formula>FALSE</formula>
    </cfRule>
  </conditionalFormatting>
  <conditionalFormatting sqref="AS16:AS17 AS20:AS21 AS31:AS32">
    <cfRule type="cellIs" priority="298" dxfId="218" operator="equal" stopIfTrue="1">
      <formula>FALSE</formula>
    </cfRule>
  </conditionalFormatting>
  <conditionalFormatting sqref="AV33">
    <cfRule type="expression" priority="295" dxfId="219" stopIfTrue="1">
      <formula>AND((MONTH(NOW())=MONTH(#REF!)),(YEAR(NOW())=YEAR(#REF!)))</formula>
    </cfRule>
    <cfRule type="expression" priority="296" dxfId="3" stopIfTrue="1">
      <formula>AND(NOW()&gt;#REF!)</formula>
    </cfRule>
    <cfRule type="expression" priority="297" dxfId="2" stopIfTrue="1">
      <formula>AND((MONTH(NOW()+60)&gt;=MONTH(#REF!)),(YEAR(NOW()+60)&gt;=YEAR(#REF!)))</formula>
    </cfRule>
  </conditionalFormatting>
  <conditionalFormatting sqref="AV34">
    <cfRule type="expression" priority="292" dxfId="219" stopIfTrue="1">
      <formula>AND((MONTH(NOW())=MONTH(#REF!)),(YEAR(NOW())=YEAR(#REF!)))</formula>
    </cfRule>
    <cfRule type="expression" priority="293" dxfId="3" stopIfTrue="1">
      <formula>AND(NOW()&gt;#REF!)</formula>
    </cfRule>
    <cfRule type="expression" priority="294" dxfId="2" stopIfTrue="1">
      <formula>AND((MONTH(NOW()+60)&gt;=MONTH(#REF!)),(YEAR(NOW()+60)&gt;=YEAR(#REF!)))</formula>
    </cfRule>
  </conditionalFormatting>
  <conditionalFormatting sqref="AM1:AP1">
    <cfRule type="cellIs" priority="291" dxfId="20" operator="equal" stopIfTrue="1">
      <formula>0</formula>
    </cfRule>
  </conditionalFormatting>
  <conditionalFormatting sqref="AO4:AO5">
    <cfRule type="cellIs" priority="290" dxfId="194" operator="equal" stopIfTrue="1">
      <formula>FALSE</formula>
    </cfRule>
  </conditionalFormatting>
  <conditionalFormatting sqref="AO41 AO24:AO34 AO8:AO11 AO4:AO6">
    <cfRule type="cellIs" priority="289" dxfId="15" operator="equal" stopIfTrue="1">
      <formula>FALSE</formula>
    </cfRule>
  </conditionalFormatting>
  <conditionalFormatting sqref="AO26:AO28">
    <cfRule type="cellIs" priority="288" dxfId="1" operator="equal" stopIfTrue="1">
      <formula>FALSE</formula>
    </cfRule>
  </conditionalFormatting>
  <conditionalFormatting sqref="AO16:AO17 AO20:AO21 AO31:AO32">
    <cfRule type="cellIs" priority="287" dxfId="1" operator="equal" stopIfTrue="1">
      <formula>FALSE</formula>
    </cfRule>
  </conditionalFormatting>
  <conditionalFormatting sqref="AO4:AO6 AO8:AO11 AO16:AO17 AW16:AW17 AS16:AS17 AO20:AO21 AW20:AW21 AS20:AS21 AO24:AO34 AO41:AO48 AW24:AW34 AW42:AW48 AS24:AS34 AS42:AS48 AK22:AK34 AK47:AK48">
    <cfRule type="containsText" priority="286" dxfId="0" operator="containsText" stopIfTrue="1" text="TRUE">
      <formula>NOT(ISERROR(SEARCH("TRUE",AK4)))</formula>
    </cfRule>
  </conditionalFormatting>
  <conditionalFormatting sqref="AW41 AW8:AW11 AW4:AW6">
    <cfRule type="containsText" priority="285" dxfId="0" operator="containsText" stopIfTrue="1" text="TRUE">
      <formula>NOT(ISERROR(SEARCH("TRUE",AW4)))</formula>
    </cfRule>
  </conditionalFormatting>
  <conditionalFormatting sqref="AS41 AS8:AS11 AS4:AS6">
    <cfRule type="containsText" priority="284" dxfId="0" operator="containsText" stopIfTrue="1" text="TRUE">
      <formula>NOT(ISERROR(SEARCH("TRUE",AS4)))</formula>
    </cfRule>
  </conditionalFormatting>
  <conditionalFormatting sqref="AI1:AL1">
    <cfRule type="cellIs" priority="283" dxfId="20" operator="equal" stopIfTrue="1">
      <formula>0</formula>
    </cfRule>
  </conditionalFormatting>
  <conditionalFormatting sqref="AK2:AK5">
    <cfRule type="cellIs" priority="282" dxfId="194" operator="equal" stopIfTrue="1">
      <formula>FALSE</formula>
    </cfRule>
  </conditionalFormatting>
  <conditionalFormatting sqref="AK22:AK34 AK8:AK11 AK2:AK6">
    <cfRule type="cellIs" priority="281" dxfId="15" operator="equal" stopIfTrue="1">
      <formula>FALSE</formula>
    </cfRule>
  </conditionalFormatting>
  <conditionalFormatting sqref="AK26:AK28">
    <cfRule type="cellIs" priority="280" dxfId="1" operator="equal" stopIfTrue="1">
      <formula>FALSE</formula>
    </cfRule>
  </conditionalFormatting>
  <conditionalFormatting sqref="AK31:AK32">
    <cfRule type="cellIs" priority="279" dxfId="220" operator="equal" stopIfTrue="1">
      <formula>FALSE</formula>
    </cfRule>
  </conditionalFormatting>
  <conditionalFormatting sqref="AK8:AK11 AK2:AK6">
    <cfRule type="containsText" priority="278" dxfId="0" operator="containsText" stopIfTrue="1" text="TRUE">
      <formula>NOT(ISERROR(SEARCH("TRUE",AK2)))</formula>
    </cfRule>
  </conditionalFormatting>
  <conditionalFormatting sqref="A12:C12 AI13:AJ13 AI12:AK12">
    <cfRule type="expression" priority="275" dxfId="219" stopIfTrue="1">
      <formula>AND((MONTH(NOW())=MONTH(#REF!)),(YEAR(NOW())=YEAR(#REF!)))</formula>
    </cfRule>
    <cfRule type="expression" priority="276" dxfId="3" stopIfTrue="1">
      <formula>AND(NOW()&gt;#REF!)</formula>
    </cfRule>
    <cfRule type="expression" priority="277" dxfId="2" stopIfTrue="1">
      <formula>AND((MONTH(NOW()+60)&gt;=MONTH(#REF!)),(YEAR(NOW()+60)&gt;=YEAR(#REF!)))</formula>
    </cfRule>
  </conditionalFormatting>
  <conditionalFormatting sqref="AK12">
    <cfRule type="cellIs" priority="270" dxfId="15" operator="equal" stopIfTrue="1">
      <formula>FALSE</formula>
    </cfRule>
  </conditionalFormatting>
  <conditionalFormatting sqref="AK12">
    <cfRule type="containsText" priority="269" dxfId="0" operator="containsText" stopIfTrue="1" text="TRUE">
      <formula>NOT(ISERROR(SEARCH("TRUE",AK12)))</formula>
    </cfRule>
  </conditionalFormatting>
  <conditionalFormatting sqref="A13:C13 F13:G13 AK13:AK21">
    <cfRule type="expression" priority="266" dxfId="219" stopIfTrue="1">
      <formula>AND((MONTH(NOW())=MONTH(#REF!)),(YEAR(NOW())=YEAR(#REF!)))</formula>
    </cfRule>
    <cfRule type="expression" priority="267" dxfId="3" stopIfTrue="1">
      <formula>AND(NOW()&gt;#REF!)</formula>
    </cfRule>
    <cfRule type="expression" priority="268" dxfId="2" stopIfTrue="1">
      <formula>AND((MONTH(NOW()+60)&gt;=MONTH(#REF!)),(YEAR(NOW()+60)&gt;=YEAR(#REF!)))</formula>
    </cfRule>
  </conditionalFormatting>
  <conditionalFormatting sqref="AK13:AK21">
    <cfRule type="cellIs" priority="261" dxfId="15" operator="equal" stopIfTrue="1">
      <formula>FALSE</formula>
    </cfRule>
  </conditionalFormatting>
  <conditionalFormatting sqref="AK13:AK21">
    <cfRule type="containsText" priority="260" dxfId="0" operator="containsText" stopIfTrue="1" text="TRUE">
      <formula>NOT(ISERROR(SEARCH("TRUE",AK13)))</formula>
    </cfRule>
  </conditionalFormatting>
  <conditionalFormatting sqref="D12">
    <cfRule type="expression" priority="257" dxfId="219" stopIfTrue="1">
      <formula>AND((MONTH(NOW())=MONTH(#REF!)),(YEAR(NOW())=YEAR(#REF!)))</formula>
    </cfRule>
    <cfRule type="expression" priority="258" dxfId="3" stopIfTrue="1">
      <formula>AND(NOW()&gt;#REF!)</formula>
    </cfRule>
    <cfRule type="expression" priority="259" dxfId="2" stopIfTrue="1">
      <formula>AND((MONTH(NOW()+60)&gt;=MONTH(#REF!)),(YEAR(NOW()+60)&gt;=YEAR(#REF!)))</formula>
    </cfRule>
  </conditionalFormatting>
  <conditionalFormatting sqref="D13">
    <cfRule type="expression" priority="254" dxfId="219" stopIfTrue="1">
      <formula>AND((MONTH(NOW())=MONTH(#REF!)),(YEAR(NOW())=YEAR(#REF!)))</formula>
    </cfRule>
    <cfRule type="expression" priority="255" dxfId="3" stopIfTrue="1">
      <formula>AND(NOW()&gt;#REF!)</formula>
    </cfRule>
    <cfRule type="expression" priority="256" dxfId="2" stopIfTrue="1">
      <formula>AND((MONTH(NOW()+60)&gt;=MONTH(#REF!)),(YEAR(NOW()+60)&gt;=YEAR(#REF!)))</formula>
    </cfRule>
  </conditionalFormatting>
  <conditionalFormatting sqref="AG12:AG34 AE2:AG11">
    <cfRule type="expression" priority="251" dxfId="219" stopIfTrue="1">
      <formula>AND((MONTH(NOW())=MONTH(#REF!)),(YEAR(NOW())=YEAR(#REF!)))</formula>
    </cfRule>
    <cfRule type="expression" priority="252" dxfId="3" stopIfTrue="1">
      <formula>AND(NOW()&gt;#REF!)</formula>
    </cfRule>
    <cfRule type="expression" priority="253" dxfId="2" stopIfTrue="1">
      <formula>AND((MONTH(NOW()+60)&gt;=MONTH(#REF!)),(YEAR(NOW()+60)&gt;=YEAR(#REF!)))</formula>
    </cfRule>
  </conditionalFormatting>
  <conditionalFormatting sqref="AE1:AG1">
    <cfRule type="cellIs" priority="250" dxfId="20" operator="equal" stopIfTrue="1">
      <formula>0</formula>
    </cfRule>
  </conditionalFormatting>
  <conditionalFormatting sqref="AG2:AG34">
    <cfRule type="cellIs" priority="249" dxfId="1" operator="equal" stopIfTrue="1">
      <formula>FALSE</formula>
    </cfRule>
  </conditionalFormatting>
  <conditionalFormatting sqref="AG2:AG34">
    <cfRule type="cellIs" priority="248" dxfId="15" operator="equal" stopIfTrue="1">
      <formula>FALSE</formula>
    </cfRule>
  </conditionalFormatting>
  <conditionalFormatting sqref="AG2:AG34">
    <cfRule type="containsText" priority="245" dxfId="0" operator="containsText" stopIfTrue="1" text="TRUE">
      <formula>NOT(ISERROR(SEARCH("TRUE",AG2)))</formula>
    </cfRule>
  </conditionalFormatting>
  <conditionalFormatting sqref="AE12:AF13">
    <cfRule type="expression" priority="242" dxfId="219" stopIfTrue="1">
      <formula>AND((MONTH(NOW())=MONTH(#REF!)),(YEAR(NOW())=YEAR(#REF!)))</formula>
    </cfRule>
    <cfRule type="expression" priority="243" dxfId="3" stopIfTrue="1">
      <formula>AND(NOW()&gt;#REF!)</formula>
    </cfRule>
    <cfRule type="expression" priority="244" dxfId="2" stopIfTrue="1">
      <formula>AND((MONTH(NOW()+60)&gt;=MONTH(#REF!)),(YEAR(NOW()+60)&gt;=YEAR(#REF!)))</formula>
    </cfRule>
  </conditionalFormatting>
  <conditionalFormatting sqref="AH1">
    <cfRule type="cellIs" priority="231" dxfId="20" operator="equal" stopIfTrue="1">
      <formula>0</formula>
    </cfRule>
  </conditionalFormatting>
  <conditionalFormatting sqref="AH12">
    <cfRule type="expression" priority="228" dxfId="219" stopIfTrue="1">
      <formula>AND((MONTH(NOW())=MONTH(#REF!)),(YEAR(NOW())=YEAR(#REF!)))</formula>
    </cfRule>
    <cfRule type="expression" priority="229" dxfId="3" stopIfTrue="1">
      <formula>AND(NOW()&gt;#REF!)</formula>
    </cfRule>
    <cfRule type="expression" priority="230" dxfId="2" stopIfTrue="1">
      <formula>AND((MONTH(NOW()+60)&gt;=MONTH(#REF!)),(YEAR(NOW()+60)&gt;=YEAR(#REF!)))</formula>
    </cfRule>
  </conditionalFormatting>
  <conditionalFormatting sqref="AH13">
    <cfRule type="expression" priority="225" dxfId="219" stopIfTrue="1">
      <formula>AND((MONTH(NOW())=MONTH(#REF!)),(YEAR(NOW())=YEAR(#REF!)))</formula>
    </cfRule>
    <cfRule type="expression" priority="226" dxfId="3" stopIfTrue="1">
      <formula>AND(NOW()&gt;#REF!)</formula>
    </cfRule>
    <cfRule type="expression" priority="227" dxfId="2" stopIfTrue="1">
      <formula>AND((MONTH(NOW()+60)&gt;=MONTH(#REF!)),(YEAR(NOW()+60)&gt;=YEAR(#REF!)))</formula>
    </cfRule>
  </conditionalFormatting>
  <conditionalFormatting sqref="AD1">
    <cfRule type="cellIs" priority="221" dxfId="20" operator="equal" stopIfTrue="1">
      <formula>0</formula>
    </cfRule>
  </conditionalFormatting>
  <conditionalFormatting sqref="AD12">
    <cfRule type="expression" priority="218" dxfId="219" stopIfTrue="1">
      <formula>AND((MONTH(NOW())=MONTH(#REF!)),(YEAR(NOW())=YEAR(#REF!)))</formula>
    </cfRule>
    <cfRule type="expression" priority="219" dxfId="3" stopIfTrue="1">
      <formula>AND(NOW()&gt;#REF!)</formula>
    </cfRule>
    <cfRule type="expression" priority="220" dxfId="2" stopIfTrue="1">
      <formula>AND((MONTH(NOW()+60)&gt;=MONTH(#REF!)),(YEAR(NOW()+60)&gt;=YEAR(#REF!)))</formula>
    </cfRule>
  </conditionalFormatting>
  <conditionalFormatting sqref="AD13">
    <cfRule type="expression" priority="215" dxfId="219" stopIfTrue="1">
      <formula>AND((MONTH(NOW())=MONTH(#REF!)),(YEAR(NOW())=YEAR(#REF!)))</formula>
    </cfRule>
    <cfRule type="expression" priority="216" dxfId="3" stopIfTrue="1">
      <formula>AND(NOW()&gt;#REF!)</formula>
    </cfRule>
    <cfRule type="expression" priority="217" dxfId="2" stopIfTrue="1">
      <formula>AND((MONTH(NOW()+60)&gt;=MONTH(#REF!)),(YEAR(NOW()+60)&gt;=YEAR(#REF!)))</formula>
    </cfRule>
  </conditionalFormatting>
  <conditionalFormatting sqref="AC2:AC34">
    <cfRule type="expression" priority="212" dxfId="219" stopIfTrue="1">
      <formula>AND((MONTH(NOW())=MONTH(#REF!)),(YEAR(NOW())=YEAR(#REF!)))</formula>
    </cfRule>
    <cfRule type="expression" priority="213" dxfId="3" stopIfTrue="1">
      <formula>AND(NOW()&gt;#REF!)</formula>
    </cfRule>
    <cfRule type="expression" priority="214" dxfId="2" stopIfTrue="1">
      <formula>AND((MONTH(NOW()+60)&gt;=MONTH(#REF!)),(YEAR(NOW()+60)&gt;=YEAR(#REF!)))</formula>
    </cfRule>
  </conditionalFormatting>
  <conditionalFormatting sqref="AA1:AC1">
    <cfRule type="cellIs" priority="211" dxfId="20" operator="equal" stopIfTrue="1">
      <formula>0</formula>
    </cfRule>
  </conditionalFormatting>
  <conditionalFormatting sqref="AC2:AC34">
    <cfRule type="cellIs" priority="210" dxfId="1" operator="equal" stopIfTrue="1">
      <formula>FALSE</formula>
    </cfRule>
  </conditionalFormatting>
  <conditionalFormatting sqref="AC2:AC34">
    <cfRule type="cellIs" priority="209" dxfId="15" operator="equal" stopIfTrue="1">
      <formula>FALSE</formula>
    </cfRule>
  </conditionalFormatting>
  <conditionalFormatting sqref="AC2:AC34">
    <cfRule type="containsText" priority="208" dxfId="0" operator="containsText" stopIfTrue="1" text="TRUE">
      <formula>NOT(ISERROR(SEARCH("TRUE",AC2)))</formula>
    </cfRule>
  </conditionalFormatting>
  <conditionalFormatting sqref="Z1">
    <cfRule type="cellIs" priority="201" dxfId="20" operator="equal" stopIfTrue="1">
      <formula>0</formula>
    </cfRule>
  </conditionalFormatting>
  <conditionalFormatting sqref="Z2:AB26 Z29:AB34 Z27:Z28">
    <cfRule type="expression" priority="189" dxfId="219" stopIfTrue="1">
      <formula>AND((MONTH(NOW())=MONTH(#REF!)),(YEAR(NOW())=YEAR(#REF!)))</formula>
    </cfRule>
    <cfRule type="expression" priority="190" dxfId="3" stopIfTrue="1">
      <formula>AND(NOW()&gt;#REF!)</formula>
    </cfRule>
    <cfRule type="expression" priority="191" dxfId="2" stopIfTrue="1">
      <formula>AND((MONTH(NOW()+60)&gt;=MONTH(#REF!)),(YEAR(NOW()+60)&gt;=YEAR(#REF!)))</formula>
    </cfRule>
  </conditionalFormatting>
  <conditionalFormatting sqref="W1:Y1">
    <cfRule type="cellIs" priority="182" dxfId="20" operator="equal" stopIfTrue="1">
      <formula>0</formula>
    </cfRule>
  </conditionalFormatting>
  <conditionalFormatting sqref="V1">
    <cfRule type="cellIs" priority="178" dxfId="20" operator="equal" stopIfTrue="1">
      <formula>0</formula>
    </cfRule>
  </conditionalFormatting>
  <conditionalFormatting sqref="Y12:Y34 W2:Y11">
    <cfRule type="expression" priority="166" dxfId="219" stopIfTrue="1">
      <formula>AND((MONTH(NOW())=MONTH(#REF!)),(YEAR(NOW())=YEAR(#REF!)))</formula>
    </cfRule>
    <cfRule type="expression" priority="167" dxfId="3" stopIfTrue="1">
      <formula>AND(NOW()&gt;#REF!)</formula>
    </cfRule>
    <cfRule type="expression" priority="168" dxfId="2" stopIfTrue="1">
      <formula>AND((MONTH(NOW()+60)&gt;=MONTH(#REF!)),(YEAR(NOW()+60)&gt;=YEAR(#REF!)))</formula>
    </cfRule>
  </conditionalFormatting>
  <conditionalFormatting sqref="Y2:Y34">
    <cfRule type="cellIs" priority="165" dxfId="1" operator="equal" stopIfTrue="1">
      <formula>FALSE</formula>
    </cfRule>
  </conditionalFormatting>
  <conditionalFormatting sqref="Y2:Y34">
    <cfRule type="cellIs" priority="164" dxfId="15" operator="equal" stopIfTrue="1">
      <formula>FALSE</formula>
    </cfRule>
  </conditionalFormatting>
  <conditionalFormatting sqref="Y2:Y34">
    <cfRule type="containsText" priority="163" dxfId="0" operator="containsText" stopIfTrue="1" text="TRUE">
      <formula>NOT(ISERROR(SEARCH("TRUE",Y2)))</formula>
    </cfRule>
  </conditionalFormatting>
  <conditionalFormatting sqref="W12:X13">
    <cfRule type="expression" priority="160" dxfId="219" stopIfTrue="1">
      <formula>AND((MONTH(NOW())=MONTH(#REF!)),(YEAR(NOW())=YEAR(#REF!)))</formula>
    </cfRule>
    <cfRule type="expression" priority="161" dxfId="3" stopIfTrue="1">
      <formula>AND(NOW()&gt;#REF!)</formula>
    </cfRule>
    <cfRule type="expression" priority="162" dxfId="2" stopIfTrue="1">
      <formula>AND((MONTH(NOW()+60)&gt;=MONTH(#REF!)),(YEAR(NOW()+60)&gt;=YEAR(#REF!)))</formula>
    </cfRule>
  </conditionalFormatting>
  <conditionalFormatting sqref="V12">
    <cfRule type="expression" priority="154" dxfId="219" stopIfTrue="1">
      <formula>AND((MONTH(NOW())=MONTH(#REF!)),(YEAR(NOW())=YEAR(#REF!)))</formula>
    </cfRule>
    <cfRule type="expression" priority="155" dxfId="3" stopIfTrue="1">
      <formula>AND(NOW()&gt;#REF!)</formula>
    </cfRule>
    <cfRule type="expression" priority="156" dxfId="2" stopIfTrue="1">
      <formula>AND((MONTH(NOW()+60)&gt;=MONTH(#REF!)),(YEAR(NOW()+60)&gt;=YEAR(#REF!)))</formula>
    </cfRule>
  </conditionalFormatting>
  <conditionalFormatting sqref="V13">
    <cfRule type="expression" priority="151" dxfId="219" stopIfTrue="1">
      <formula>AND((MONTH(NOW())=MONTH(#REF!)),(YEAR(NOW())=YEAR(#REF!)))</formula>
    </cfRule>
    <cfRule type="expression" priority="152" dxfId="3" stopIfTrue="1">
      <formula>AND(NOW()&gt;#REF!)</formula>
    </cfRule>
    <cfRule type="expression" priority="153" dxfId="2" stopIfTrue="1">
      <formula>AND((MONTH(NOW()+60)&gt;=MONTH(#REF!)),(YEAR(NOW()+60)&gt;=YEAR(#REF!)))</formula>
    </cfRule>
  </conditionalFormatting>
  <conditionalFormatting sqref="G15 G17">
    <cfRule type="expression" priority="145" dxfId="219" stopIfTrue="1">
      <formula>AND((MONTH(NOW())=MONTH(#REF!)),(YEAR(NOW())=YEAR(#REF!)))</formula>
    </cfRule>
    <cfRule type="expression" priority="146" dxfId="3" stopIfTrue="1">
      <formula>AND(NOW()&gt;#REF!)</formula>
    </cfRule>
    <cfRule type="expression" priority="147" dxfId="2" stopIfTrue="1">
      <formula>AND((MONTH(NOW()+60)&gt;=MONTH(#REF!)),(YEAR(NOW()+60)&gt;=YEAR(#REF!)))</formula>
    </cfRule>
  </conditionalFormatting>
  <conditionalFormatting sqref="P3:P11 P2:Q2">
    <cfRule type="expression" priority="119" dxfId="219" stopIfTrue="1">
      <formula>AND((MONTH(NOW())=MONTH(#REF!)),(YEAR(NOW())=YEAR(#REF!)))</formula>
    </cfRule>
    <cfRule type="expression" priority="120" dxfId="3" stopIfTrue="1">
      <formula>AND(NOW()&gt;#REF!)</formula>
    </cfRule>
    <cfRule type="expression" priority="121" dxfId="2" stopIfTrue="1">
      <formula>AND((MONTH(NOW()+60)&gt;=MONTH(#REF!)),(YEAR(NOW()+60)&gt;=YEAR(#REF!)))</formula>
    </cfRule>
  </conditionalFormatting>
  <conditionalFormatting sqref="G14 G16">
    <cfRule type="expression" priority="148" dxfId="219" stopIfTrue="1">
      <formula>AND((MONTH(NOW())=MONTH(#REF!)),(YEAR(NOW())=YEAR(#REF!)))</formula>
    </cfRule>
    <cfRule type="expression" priority="149" dxfId="3" stopIfTrue="1">
      <formula>AND(NOW()&gt;#REF!)</formula>
    </cfRule>
    <cfRule type="expression" priority="150" dxfId="2" stopIfTrue="1">
      <formula>AND((MONTH(NOW()+60)&gt;=MONTH(#REF!)),(YEAR(NOW()+60)&gt;=YEAR(#REF!)))</formula>
    </cfRule>
  </conditionalFormatting>
  <conditionalFormatting sqref="P1">
    <cfRule type="cellIs" priority="143" dxfId="20" operator="equal" stopIfTrue="1">
      <formula>0</formula>
    </cfRule>
  </conditionalFormatting>
  <conditionalFormatting sqref="U2:U34">
    <cfRule type="expression" priority="140" dxfId="219" stopIfTrue="1">
      <formula>AND((MONTH(NOW())=MONTH(#REF!)),(YEAR(NOW())=YEAR(#REF!)))</formula>
    </cfRule>
    <cfRule type="expression" priority="141" dxfId="3" stopIfTrue="1">
      <formula>AND(NOW()&gt;#REF!)</formula>
    </cfRule>
    <cfRule type="expression" priority="142" dxfId="2" stopIfTrue="1">
      <formula>AND((MONTH(NOW()+60)&gt;=MONTH(#REF!)),(YEAR(NOW()+60)&gt;=YEAR(#REF!)))</formula>
    </cfRule>
  </conditionalFormatting>
  <conditionalFormatting sqref="U2:U34">
    <cfRule type="cellIs" priority="139" dxfId="1" operator="equal" stopIfTrue="1">
      <formula>FALSE</formula>
    </cfRule>
  </conditionalFormatting>
  <conditionalFormatting sqref="U2:U34">
    <cfRule type="cellIs" priority="138" dxfId="15" operator="equal" stopIfTrue="1">
      <formula>FALSE</formula>
    </cfRule>
  </conditionalFormatting>
  <conditionalFormatting sqref="U2:U34">
    <cfRule type="containsText" priority="137" dxfId="0" operator="containsText" stopIfTrue="1" text="TRUE">
      <formula>NOT(ISERROR(SEARCH("TRUE",U2)))</formula>
    </cfRule>
  </conditionalFormatting>
  <conditionalFormatting sqref="P13">
    <cfRule type="expression" priority="125" dxfId="219" stopIfTrue="1">
      <formula>AND((MONTH(NOW())=MONTH(#REF!)),(YEAR(NOW())=YEAR(#REF!)))</formula>
    </cfRule>
    <cfRule type="expression" priority="126" dxfId="3" stopIfTrue="1">
      <formula>AND(NOW()&gt;#REF!)</formula>
    </cfRule>
    <cfRule type="expression" priority="127" dxfId="2" stopIfTrue="1">
      <formula>AND((MONTH(NOW()+60)&gt;=MONTH(#REF!)),(YEAR(NOW()+60)&gt;=YEAR(#REF!)))</formula>
    </cfRule>
  </conditionalFormatting>
  <conditionalFormatting sqref="AQ40:AZ40">
    <cfRule type="cellIs" priority="118" dxfId="20" operator="equal" stopIfTrue="1">
      <formula>0</formula>
    </cfRule>
  </conditionalFormatting>
  <conditionalFormatting sqref="AM40:AP40">
    <cfRule type="cellIs" priority="117" dxfId="20" operator="equal" stopIfTrue="1">
      <formula>0</formula>
    </cfRule>
  </conditionalFormatting>
  <conditionalFormatting sqref="AG40">
    <cfRule type="cellIs" priority="115" dxfId="20" operator="equal" stopIfTrue="1">
      <formula>0</formula>
    </cfRule>
  </conditionalFormatting>
  <conditionalFormatting sqref="AH40">
    <cfRule type="cellIs" priority="114" dxfId="20" operator="equal" stopIfTrue="1">
      <formula>0</formula>
    </cfRule>
  </conditionalFormatting>
  <conditionalFormatting sqref="E12:E13">
    <cfRule type="expression" priority="104" dxfId="219" stopIfTrue="1">
      <formula>AND((MONTH(NOW())=MONTH(#REF!)),(YEAR(NOW())=YEAR(#REF!)))</formula>
    </cfRule>
    <cfRule type="expression" priority="105" dxfId="3" stopIfTrue="1">
      <formula>AND(NOW()&gt;#REF!)</formula>
    </cfRule>
    <cfRule type="expression" priority="106" dxfId="2" stopIfTrue="1">
      <formula>AND((MONTH(NOW()+60)&gt;=MONTH(#REF!)),(YEAR(NOW()+60)&gt;=YEAR(#REF!)))</formula>
    </cfRule>
  </conditionalFormatting>
  <conditionalFormatting sqref="E14:E15">
    <cfRule type="expression" priority="101" dxfId="219" stopIfTrue="1">
      <formula>AND((MONTH(NOW())=MONTH(#REF!)),(YEAR(NOW())=YEAR(#REF!)))</formula>
    </cfRule>
    <cfRule type="expression" priority="102" dxfId="3" stopIfTrue="1">
      <formula>AND(NOW()&gt;#REF!)</formula>
    </cfRule>
    <cfRule type="expression" priority="103" dxfId="2" stopIfTrue="1">
      <formula>AND((MONTH(NOW()+60)&gt;=MONTH(#REF!)),(YEAR(NOW()+60)&gt;=YEAR(#REF!)))</formula>
    </cfRule>
  </conditionalFormatting>
  <conditionalFormatting sqref="E18:E19">
    <cfRule type="expression" priority="98" dxfId="219" stopIfTrue="1">
      <formula>AND((MONTH(NOW())=MONTH(#REF!)),(YEAR(NOW())=YEAR(#REF!)))</formula>
    </cfRule>
    <cfRule type="expression" priority="99" dxfId="3" stopIfTrue="1">
      <formula>AND(NOW()&gt;#REF!)</formula>
    </cfRule>
    <cfRule type="expression" priority="100" dxfId="2" stopIfTrue="1">
      <formula>AND((MONTH(NOW()+60)&gt;=MONTH(#REF!)),(YEAR(NOW()+60)&gt;=YEAR(#REF!)))</formula>
    </cfRule>
  </conditionalFormatting>
  <conditionalFormatting sqref="E20:E21">
    <cfRule type="expression" priority="95" dxfId="219" stopIfTrue="1">
      <formula>AND((MONTH(NOW())=MONTH(#REF!)),(YEAR(NOW())=YEAR(#REF!)))</formula>
    </cfRule>
    <cfRule type="expression" priority="96" dxfId="3" stopIfTrue="1">
      <formula>AND(NOW()&gt;#REF!)</formula>
    </cfRule>
    <cfRule type="expression" priority="97" dxfId="2" stopIfTrue="1">
      <formula>AND((MONTH(NOW()+60)&gt;=MONTH(#REF!)),(YEAR(NOW()+60)&gt;=YEAR(#REF!)))</formula>
    </cfRule>
  </conditionalFormatting>
  <conditionalFormatting sqref="E22:E23">
    <cfRule type="expression" priority="92" dxfId="219" stopIfTrue="1">
      <formula>AND((MONTH(NOW())=MONTH(#REF!)),(YEAR(NOW())=YEAR(#REF!)))</formula>
    </cfRule>
    <cfRule type="expression" priority="93" dxfId="3" stopIfTrue="1">
      <formula>AND(NOW()&gt;#REF!)</formula>
    </cfRule>
    <cfRule type="expression" priority="94" dxfId="2" stopIfTrue="1">
      <formula>AND((MONTH(NOW()+60)&gt;=MONTH(#REF!)),(YEAR(NOW()+60)&gt;=YEAR(#REF!)))</formula>
    </cfRule>
  </conditionalFormatting>
  <conditionalFormatting sqref="E33:E34">
    <cfRule type="expression" priority="89" dxfId="219" stopIfTrue="1">
      <formula>AND((MONTH(NOW())=MONTH(#REF!)),(YEAR(NOW())=YEAR(#REF!)))</formula>
    </cfRule>
    <cfRule type="expression" priority="90" dxfId="3" stopIfTrue="1">
      <formula>AND(NOW()&gt;#REF!)</formula>
    </cfRule>
    <cfRule type="expression" priority="91" dxfId="2" stopIfTrue="1">
      <formula>AND((MONTH(NOW()+60)&gt;=MONTH(#REF!)),(YEAR(NOW()+60)&gt;=YEAR(#REF!)))</formula>
    </cfRule>
  </conditionalFormatting>
  <conditionalFormatting sqref="AA27:AB28">
    <cfRule type="expression" priority="86" dxfId="219" stopIfTrue="1">
      <formula>AND((MONTH(NOW())=MONTH(#REF!)),(YEAR(NOW())=YEAR(#REF!)))</formula>
    </cfRule>
    <cfRule type="expression" priority="87" dxfId="3" stopIfTrue="1">
      <formula>AND(NOW()&gt;#REF!)</formula>
    </cfRule>
    <cfRule type="expression" priority="88" dxfId="2" stopIfTrue="1">
      <formula>AND((MONTH(NOW()+60)&gt;=MONTH(#REF!)),(YEAR(NOW()+60)&gt;=YEAR(#REF!)))</formula>
    </cfRule>
  </conditionalFormatting>
  <conditionalFormatting sqref="P12">
    <cfRule type="expression" priority="83" dxfId="219" stopIfTrue="1">
      <formula>AND((MONTH(NOW())=MONTH(#REF!)),(YEAR(NOW())=YEAR(#REF!)))</formula>
    </cfRule>
    <cfRule type="expression" priority="84" dxfId="3" stopIfTrue="1">
      <formula>AND(NOW()&gt;#REF!)</formula>
    </cfRule>
    <cfRule type="expression" priority="85" dxfId="2" stopIfTrue="1">
      <formula>AND((MONTH(NOW()+60)&gt;=MONTH(#REF!)),(YEAR(NOW()+60)&gt;=YEAR(#REF!)))</formula>
    </cfRule>
  </conditionalFormatting>
  <conditionalFormatting sqref="G12">
    <cfRule type="expression" priority="80" dxfId="219" stopIfTrue="1">
      <formula>AND((MONTH(NOW())=MONTH(#REF!)),(YEAR(NOW())=YEAR(#REF!)))</formula>
    </cfRule>
    <cfRule type="expression" priority="81" dxfId="3" stopIfTrue="1">
      <formula>AND(NOW()&gt;#REF!)</formula>
    </cfRule>
    <cfRule type="expression" priority="82" dxfId="2" stopIfTrue="1">
      <formula>AND((MONTH(NOW()+60)&gt;=MONTH(#REF!)),(YEAR(NOW()+60)&gt;=YEAR(#REF!)))</formula>
    </cfRule>
  </conditionalFormatting>
  <conditionalFormatting sqref="L14:N34">
    <cfRule type="expression" priority="77" dxfId="219" stopIfTrue="1">
      <formula>AND((MONTH(NOW())=MONTH(#REF!)),(YEAR(NOW())=YEAR(#REF!)))</formula>
    </cfRule>
    <cfRule type="expression" priority="78" dxfId="3" stopIfTrue="1">
      <formula>AND(NOW()&gt;#REF!)</formula>
    </cfRule>
    <cfRule type="expression" priority="79" dxfId="2" stopIfTrue="1">
      <formula>AND((MONTH(NOW()+60)&gt;=MONTH(#REF!)),(YEAR(NOW()+60)&gt;=YEAR(#REF!)))</formula>
    </cfRule>
  </conditionalFormatting>
  <conditionalFormatting sqref="L2:N11">
    <cfRule type="expression" priority="60" dxfId="219" stopIfTrue="1">
      <formula>AND((MONTH(NOW())=MONTH(#REF!)),(YEAR(NOW())=YEAR(#REF!)))</formula>
    </cfRule>
    <cfRule type="expression" priority="61" dxfId="3" stopIfTrue="1">
      <formula>AND(NOW()&gt;#REF!)</formula>
    </cfRule>
    <cfRule type="expression" priority="62" dxfId="2" stopIfTrue="1">
      <formula>AND((MONTH(NOW()+60)&gt;=MONTH(#REF!)),(YEAR(NOW()+60)&gt;=YEAR(#REF!)))</formula>
    </cfRule>
  </conditionalFormatting>
  <conditionalFormatting sqref="M1:O1">
    <cfRule type="cellIs" priority="76" dxfId="20" operator="equal" stopIfTrue="1">
      <formula>0</formula>
    </cfRule>
  </conditionalFormatting>
  <conditionalFormatting sqref="L1">
    <cfRule type="cellIs" priority="75" dxfId="20" operator="equal" stopIfTrue="1">
      <formula>0</formula>
    </cfRule>
  </conditionalFormatting>
  <conditionalFormatting sqref="O2:O34">
    <cfRule type="expression" priority="72" dxfId="219" stopIfTrue="1">
      <formula>AND((MONTH(NOW())=MONTH(#REF!)),(YEAR(NOW())=YEAR(#REF!)))</formula>
    </cfRule>
    <cfRule type="expression" priority="73" dxfId="3" stopIfTrue="1">
      <formula>AND(NOW()&gt;#REF!)</formula>
    </cfRule>
    <cfRule type="expression" priority="74" dxfId="2" stopIfTrue="1">
      <formula>AND((MONTH(NOW()+60)&gt;=MONTH(#REF!)),(YEAR(NOW()+60)&gt;=YEAR(#REF!)))</formula>
    </cfRule>
  </conditionalFormatting>
  <conditionalFormatting sqref="O2:O34">
    <cfRule type="cellIs" priority="71" dxfId="1" operator="equal" stopIfTrue="1">
      <formula>FALSE</formula>
    </cfRule>
  </conditionalFormatting>
  <conditionalFormatting sqref="O2:O34">
    <cfRule type="cellIs" priority="70" dxfId="15" operator="equal" stopIfTrue="1">
      <formula>FALSE</formula>
    </cfRule>
  </conditionalFormatting>
  <conditionalFormatting sqref="O2:O34">
    <cfRule type="containsText" priority="69" dxfId="0" operator="containsText" stopIfTrue="1" text="TRUE">
      <formula>NOT(ISERROR(SEARCH("TRUE",O2)))</formula>
    </cfRule>
  </conditionalFormatting>
  <conditionalFormatting sqref="M12:N13">
    <cfRule type="expression" priority="66" dxfId="219" stopIfTrue="1">
      <formula>AND((MONTH(NOW())=MONTH(#REF!)),(YEAR(NOW())=YEAR(#REF!)))</formula>
    </cfRule>
    <cfRule type="expression" priority="67" dxfId="3" stopIfTrue="1">
      <formula>AND(NOW()&gt;#REF!)</formula>
    </cfRule>
    <cfRule type="expression" priority="68" dxfId="2" stopIfTrue="1">
      <formula>AND((MONTH(NOW()+60)&gt;=MONTH(#REF!)),(YEAR(NOW()+60)&gt;=YEAR(#REF!)))</formula>
    </cfRule>
  </conditionalFormatting>
  <conditionalFormatting sqref="L13">
    <cfRule type="expression" priority="63" dxfId="219" stopIfTrue="1">
      <formula>AND((MONTH(NOW())=MONTH(#REF!)),(YEAR(NOW())=YEAR(#REF!)))</formula>
    </cfRule>
    <cfRule type="expression" priority="64" dxfId="3" stopIfTrue="1">
      <formula>AND(NOW()&gt;#REF!)</formula>
    </cfRule>
    <cfRule type="expression" priority="65" dxfId="2" stopIfTrue="1">
      <formula>AND((MONTH(NOW()+60)&gt;=MONTH(#REF!)),(YEAR(NOW()+60)&gt;=YEAR(#REF!)))</formula>
    </cfRule>
  </conditionalFormatting>
  <conditionalFormatting sqref="L12">
    <cfRule type="expression" priority="57" dxfId="219" stopIfTrue="1">
      <formula>AND((MONTH(NOW())=MONTH(#REF!)),(YEAR(NOW())=YEAR(#REF!)))</formula>
    </cfRule>
    <cfRule type="expression" priority="58" dxfId="3" stopIfTrue="1">
      <formula>AND(NOW()&gt;#REF!)</formula>
    </cfRule>
    <cfRule type="expression" priority="59" dxfId="2" stopIfTrue="1">
      <formula>AND((MONTH(NOW()+60)&gt;=MONTH(#REF!)),(YEAR(NOW()+60)&gt;=YEAR(#REF!)))</formula>
    </cfRule>
  </conditionalFormatting>
  <conditionalFormatting sqref="Q27:Q28">
    <cfRule type="expression" priority="54" dxfId="219" stopIfTrue="1">
      <formula>AND((MONTH(NOW())=MONTH(#REF!)),(YEAR(NOW())=YEAR(#REF!)))</formula>
    </cfRule>
    <cfRule type="expression" priority="55" dxfId="3" stopIfTrue="1">
      <formula>AND(NOW()&gt;#REF!)</formula>
    </cfRule>
    <cfRule type="expression" priority="56" dxfId="2" stopIfTrue="1">
      <formula>AND((MONTH(NOW()+60)&gt;=MONTH(#REF!)),(YEAR(NOW()+60)&gt;=YEAR(#REF!)))</formula>
    </cfRule>
  </conditionalFormatting>
  <conditionalFormatting sqref="Q3:Q9">
    <cfRule type="expression" priority="45" dxfId="219" stopIfTrue="1">
      <formula>AND((MONTH(NOW())=MONTH(#REF!)),(YEAR(NOW())=YEAR(#REF!)))</formula>
    </cfRule>
    <cfRule type="expression" priority="46" dxfId="3" stopIfTrue="1">
      <formula>AND(NOW()&gt;#REF!)</formula>
    </cfRule>
    <cfRule type="expression" priority="47" dxfId="2" stopIfTrue="1">
      <formula>AND((MONTH(NOW()+60)&gt;=MONTH(#REF!)),(YEAR(NOW()+60)&gt;=YEAR(#REF!)))</formula>
    </cfRule>
  </conditionalFormatting>
  <conditionalFormatting sqref="Q10:Q26">
    <cfRule type="expression" priority="42" dxfId="219" stopIfTrue="1">
      <formula>AND((MONTH(NOW())=MONTH(#REF!)),(YEAR(NOW())=YEAR(#REF!)))</formula>
    </cfRule>
    <cfRule type="expression" priority="43" dxfId="3" stopIfTrue="1">
      <formula>AND(NOW()&gt;#REF!)</formula>
    </cfRule>
    <cfRule type="expression" priority="44" dxfId="2" stopIfTrue="1">
      <formula>AND((MONTH(NOW()+60)&gt;=MONTH(#REF!)),(YEAR(NOW()+60)&gt;=YEAR(#REF!)))</formula>
    </cfRule>
  </conditionalFormatting>
  <conditionalFormatting sqref="Q29:Q34">
    <cfRule type="expression" priority="39" dxfId="219" stopIfTrue="1">
      <formula>AND((MONTH(NOW())=MONTH(#REF!)),(YEAR(NOW())=YEAR(#REF!)))</formula>
    </cfRule>
    <cfRule type="expression" priority="40" dxfId="3" stopIfTrue="1">
      <formula>AND(NOW()&gt;#REF!)</formula>
    </cfRule>
    <cfRule type="expression" priority="41" dxfId="2" stopIfTrue="1">
      <formula>AND((MONTH(NOW()+60)&gt;=MONTH(#REF!)),(YEAR(NOW()+60)&gt;=YEAR(#REF!)))</formula>
    </cfRule>
  </conditionalFormatting>
  <conditionalFormatting sqref="S27:S28">
    <cfRule type="expression" priority="36" dxfId="219" stopIfTrue="1">
      <formula>AND((MONTH(NOW())=MONTH(#REF!)),(YEAR(NOW())=YEAR(#REF!)))</formula>
    </cfRule>
    <cfRule type="expression" priority="37" dxfId="3" stopIfTrue="1">
      <formula>AND(NOW()&gt;#REF!)</formula>
    </cfRule>
    <cfRule type="expression" priority="38" dxfId="2" stopIfTrue="1">
      <formula>AND((MONTH(NOW()+60)&gt;=MONTH(#REF!)),(YEAR(NOW()+60)&gt;=YEAR(#REF!)))</formula>
    </cfRule>
  </conditionalFormatting>
  <conditionalFormatting sqref="S2:S26">
    <cfRule type="expression" priority="27" dxfId="219" stopIfTrue="1">
      <formula>AND((MONTH(NOW())=MONTH(#REF!)),(YEAR(NOW())=YEAR(#REF!)))</formula>
    </cfRule>
    <cfRule type="expression" priority="28" dxfId="3" stopIfTrue="1">
      <formula>AND(NOW()&gt;#REF!)</formula>
    </cfRule>
    <cfRule type="expression" priority="29" dxfId="2" stopIfTrue="1">
      <formula>AND((MONTH(NOW()+60)&gt;=MONTH(#REF!)),(YEAR(NOW()+60)&gt;=YEAR(#REF!)))</formula>
    </cfRule>
  </conditionalFormatting>
  <conditionalFormatting sqref="S29:S34">
    <cfRule type="expression" priority="24" dxfId="219" stopIfTrue="1">
      <formula>AND((MONTH(NOW())=MONTH(#REF!)),(YEAR(NOW())=YEAR(#REF!)))</formula>
    </cfRule>
    <cfRule type="expression" priority="25" dxfId="3" stopIfTrue="1">
      <formula>AND(NOW()&gt;#REF!)</formula>
    </cfRule>
    <cfRule type="expression" priority="26" dxfId="2" stopIfTrue="1">
      <formula>AND((MONTH(NOW()+60)&gt;=MONTH(#REF!)),(YEAR(NOW()+60)&gt;=YEAR(#REF!)))</formula>
    </cfRule>
  </conditionalFormatting>
  <conditionalFormatting sqref="H14:J34">
    <cfRule type="expression" priority="21" dxfId="219" stopIfTrue="1">
      <formula>AND((MONTH(NOW())=MONTH(#REF!)),(YEAR(NOW())=YEAR(#REF!)))</formula>
    </cfRule>
    <cfRule type="expression" priority="22" dxfId="3" stopIfTrue="1">
      <formula>AND(NOW()&gt;#REF!)</formula>
    </cfRule>
    <cfRule type="expression" priority="23" dxfId="2" stopIfTrue="1">
      <formula>AND((MONTH(NOW()+60)&gt;=MONTH(#REF!)),(YEAR(NOW()+60)&gt;=YEAR(#REF!)))</formula>
    </cfRule>
  </conditionalFormatting>
  <conditionalFormatting sqref="H2:J11">
    <cfRule type="expression" priority="4" dxfId="219" stopIfTrue="1">
      <formula>AND((MONTH(NOW())=MONTH(#REF!)),(YEAR(NOW())=YEAR(#REF!)))</formula>
    </cfRule>
    <cfRule type="expression" priority="5" dxfId="3" stopIfTrue="1">
      <formula>AND(NOW()&gt;#REF!)</formula>
    </cfRule>
    <cfRule type="expression" priority="6" dxfId="2" stopIfTrue="1">
      <formula>AND((MONTH(NOW()+60)&gt;=MONTH(#REF!)),(YEAR(NOW()+60)&gt;=YEAR(#REF!)))</formula>
    </cfRule>
  </conditionalFormatting>
  <conditionalFormatting sqref="I1:K1">
    <cfRule type="cellIs" priority="20" dxfId="20" operator="equal" stopIfTrue="1">
      <formula>0</formula>
    </cfRule>
  </conditionalFormatting>
  <conditionalFormatting sqref="H1">
    <cfRule type="cellIs" priority="19" dxfId="20" operator="equal" stopIfTrue="1">
      <formula>0</formula>
    </cfRule>
  </conditionalFormatting>
  <conditionalFormatting sqref="K2:K34">
    <cfRule type="expression" priority="16" dxfId="219" stopIfTrue="1">
      <formula>AND((MONTH(NOW())=MONTH(#REF!)),(YEAR(NOW())=YEAR(#REF!)))</formula>
    </cfRule>
    <cfRule type="expression" priority="17" dxfId="3" stopIfTrue="1">
      <formula>AND(NOW()&gt;#REF!)</formula>
    </cfRule>
    <cfRule type="expression" priority="18" dxfId="2" stopIfTrue="1">
      <formula>AND((MONTH(NOW()+60)&gt;=MONTH(#REF!)),(YEAR(NOW()+60)&gt;=YEAR(#REF!)))</formula>
    </cfRule>
  </conditionalFormatting>
  <conditionalFormatting sqref="K2:K34">
    <cfRule type="cellIs" priority="15" dxfId="1" operator="equal" stopIfTrue="1">
      <formula>FALSE</formula>
    </cfRule>
  </conditionalFormatting>
  <conditionalFormatting sqref="K2:K34">
    <cfRule type="cellIs" priority="14" dxfId="15" operator="equal" stopIfTrue="1">
      <formula>FALSE</formula>
    </cfRule>
  </conditionalFormatting>
  <conditionalFormatting sqref="K2:K34">
    <cfRule type="containsText" priority="13" dxfId="0" operator="containsText" stopIfTrue="1" text="TRUE">
      <formula>NOT(ISERROR(SEARCH("TRUE",K2)))</formula>
    </cfRule>
  </conditionalFormatting>
  <conditionalFormatting sqref="I12:J13">
    <cfRule type="expression" priority="10" dxfId="219" stopIfTrue="1">
      <formula>AND((MONTH(NOW())=MONTH(#REF!)),(YEAR(NOW())=YEAR(#REF!)))</formula>
    </cfRule>
    <cfRule type="expression" priority="11" dxfId="3" stopIfTrue="1">
      <formula>AND(NOW()&gt;#REF!)</formula>
    </cfRule>
    <cfRule type="expression" priority="12" dxfId="2" stopIfTrue="1">
      <formula>AND((MONTH(NOW()+60)&gt;=MONTH(#REF!)),(YEAR(NOW()+60)&gt;=YEAR(#REF!)))</formula>
    </cfRule>
  </conditionalFormatting>
  <conditionalFormatting sqref="H13">
    <cfRule type="expression" priority="7" dxfId="219" stopIfTrue="1">
      <formula>AND((MONTH(NOW())=MONTH(#REF!)),(YEAR(NOW())=YEAR(#REF!)))</formula>
    </cfRule>
    <cfRule type="expression" priority="8" dxfId="3" stopIfTrue="1">
      <formula>AND(NOW()&gt;#REF!)</formula>
    </cfRule>
    <cfRule type="expression" priority="9" dxfId="2" stopIfTrue="1">
      <formula>AND((MONTH(NOW()+60)&gt;=MONTH(#REF!)),(YEAR(NOW()+60)&gt;=YEAR(#REF!)))</formula>
    </cfRule>
  </conditionalFormatting>
  <conditionalFormatting sqref="H12">
    <cfRule type="expression" priority="1" dxfId="219" stopIfTrue="1">
      <formula>AND((MONTH(NOW())=MONTH(#REF!)),(YEAR(NOW())=YEAR(#REF!)))</formula>
    </cfRule>
    <cfRule type="expression" priority="2" dxfId="3" stopIfTrue="1">
      <formula>AND(NOW()&gt;#REF!)</formula>
    </cfRule>
    <cfRule type="expression" priority="3" dxfId="2" stopIfTrue="1">
      <formula>AND((MONTH(NOW()+60)&gt;=MONTH(#REF!)),(YEAR(NOW()+60)&gt;=YEAR(#REF!)))</formula>
    </cfRule>
  </conditionalFormatting>
  <dataValidations count="4">
    <dataValidation type="list" allowBlank="1" showInputMessage="1" showErrorMessage="1" sqref="AX41:AX48 P29:P34 P2:P26 AP2:AP34 AL41:AL47 AL2:AL34 AP41:AP47 AT41:AT47 AH41:AH47 AH2:AH34 V2:V34 AT2:AT34 AX2:AX34 L2:L34 Z2:Z34 AD2:AD34 H2:H34">
      <formula1>$BJ$6:$BK$6</formula1>
    </dataValidation>
    <dataValidation type="list" allowBlank="1" showInputMessage="1" showErrorMessage="1" sqref="B2:B34 B41:B48">
      <formula1>$BJ$41:$BL$41</formula1>
    </dataValidation>
    <dataValidation type="list" allowBlank="1" showInputMessage="1" showErrorMessage="1" sqref="C41:C48 C2:C34">
      <formula1>$BJ$8:$BN$8</formula1>
    </dataValidation>
    <dataValidation type="list" allowBlank="1" showInputMessage="1" showErrorMessage="1" sqref="P27:P28">
      <formula1>"Routine\Exceptional"</formula1>
    </dataValidation>
  </dataValidations>
  <printOptions/>
  <pageMargins left="0" right="0" top="0.984251968503937" bottom="0.984251968503937" header="0.5118110236220472" footer="0.5118110236220472"/>
  <pageSetup fitToHeight="1" fitToWidth="1" horizontalDpi="600" verticalDpi="600" orientation="landscape" paperSize="8" scale="3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ITNET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Scott.Western</dc:creator>
  <cp:keywords/>
  <dc:description/>
  <cp:lastModifiedBy>Ricky Chambers</cp:lastModifiedBy>
  <cp:lastPrinted>2015-01-08T11:58:05Z</cp:lastPrinted>
  <dcterms:created xsi:type="dcterms:W3CDTF">2008-07-10T14:07:20Z</dcterms:created>
  <dcterms:modified xsi:type="dcterms:W3CDTF">2019-03-29T10:15:49Z</dcterms:modified>
  <cp:category/>
  <cp:version/>
  <cp:contentType/>
  <cp:contentStatus/>
</cp:coreProperties>
</file>