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195" windowHeight="921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<sst xmlns="http://schemas.openxmlformats.org/spreadsheetml/2006/main" count="33" uniqueCount="20">
  <si>
    <t>Shipper Name</t>
  </si>
  <si>
    <t>Difference</t>
  </si>
  <si>
    <t>Gas Forum Collation Sheet</t>
  </si>
  <si>
    <t>A</t>
  </si>
  <si>
    <t>B</t>
  </si>
  <si>
    <t>C</t>
  </si>
  <si>
    <t>D</t>
  </si>
  <si>
    <t>E</t>
  </si>
  <si>
    <t>Difference as a Percentage</t>
  </si>
  <si>
    <t>Total iGT Supply Points</t>
  </si>
  <si>
    <t xml:space="preserve">Aggregated CSEP Invoice Total </t>
  </si>
  <si>
    <t>Totals</t>
  </si>
  <si>
    <t>Source of Data -  June 2007 Invoices</t>
  </si>
  <si>
    <t>Source of Data -  January 2008 Invoices</t>
  </si>
  <si>
    <t>Summary</t>
  </si>
  <si>
    <t>iGT Invoices</t>
  </si>
  <si>
    <t>CSEP Invoices</t>
  </si>
  <si>
    <t>% Difference</t>
  </si>
  <si>
    <t>F</t>
  </si>
  <si>
    <t>Impact June 07 to Jan 08 (exclusion of Shipper F data)</t>
  </si>
</sst>
</file>

<file path=xl/styles.xml><?xml version="1.0" encoding="utf-8"?>
<styleSheet xmlns="http://schemas.openxmlformats.org/spreadsheetml/2006/main">
  <numFmts count="12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6">
    <font>
      <sz val="10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b/>
      <u val="single"/>
      <sz val="12"/>
      <name val="Arial"/>
      <family val="2"/>
    </font>
    <font>
      <u val="single"/>
      <sz val="12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3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0" fontId="1" fillId="0" borderId="1" xfId="0" applyFont="1" applyBorder="1" applyAlignment="1">
      <alignment horizontal="center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3" fontId="0" fillId="0" borderId="1" xfId="0" applyNumberFormat="1" applyBorder="1" applyAlignment="1">
      <alignment horizontal="left"/>
    </xf>
    <xf numFmtId="3" fontId="0" fillId="0" borderId="1" xfId="0" applyNumberFormat="1" applyFont="1" applyBorder="1" applyAlignment="1">
      <alignment horizontal="left"/>
    </xf>
    <xf numFmtId="3" fontId="1" fillId="0" borderId="1" xfId="0" applyNumberFormat="1" applyFont="1" applyBorder="1" applyAlignment="1">
      <alignment horizontal="left"/>
    </xf>
    <xf numFmtId="10" fontId="1" fillId="0" borderId="1" xfId="0" applyNumberFormat="1" applyFont="1" applyBorder="1" applyAlignment="1">
      <alignment horizontal="left"/>
    </xf>
    <xf numFmtId="0" fontId="1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1" fillId="0" borderId="1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/>
    </xf>
    <xf numFmtId="17" fontId="0" fillId="0" borderId="1" xfId="0" applyNumberFormat="1" applyBorder="1" applyAlignment="1">
      <alignment horizontal="center"/>
    </xf>
    <xf numFmtId="10" fontId="0" fillId="0" borderId="1" xfId="0" applyNumberFormat="1" applyBorder="1" applyAlignment="1">
      <alignment horizontal="left"/>
    </xf>
    <xf numFmtId="9" fontId="1" fillId="0" borderId="1" xfId="0" applyNumberFormat="1" applyFont="1" applyBorder="1" applyAlignment="1">
      <alignment horizontal="left"/>
    </xf>
    <xf numFmtId="0" fontId="0" fillId="0" borderId="1" xfId="0" applyBorder="1" applyAlignment="1">
      <alignment horizontal="center"/>
    </xf>
    <xf numFmtId="0" fontId="4" fillId="0" borderId="0" xfId="0" applyFont="1" applyFill="1" applyBorder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F31"/>
  <sheetViews>
    <sheetView tabSelected="1" workbookViewId="0" topLeftCell="A1">
      <selection activeCell="H9" sqref="H9"/>
    </sheetView>
  </sheetViews>
  <sheetFormatPr defaultColWidth="9.140625" defaultRowHeight="12.75"/>
  <cols>
    <col min="2" max="2" width="25.57421875" style="0" customWidth="1"/>
    <col min="3" max="3" width="12.00390625" style="0" customWidth="1"/>
    <col min="4" max="4" width="14.00390625" style="0" customWidth="1"/>
    <col min="5" max="5" width="10.00390625" style="0" customWidth="1"/>
    <col min="6" max="6" width="11.140625" style="0" customWidth="1"/>
    <col min="7" max="7" width="9.7109375" style="0" customWidth="1"/>
    <col min="8" max="8" width="11.57421875" style="0" customWidth="1"/>
    <col min="9" max="9" width="10.28125" style="0" customWidth="1"/>
    <col min="10" max="10" width="11.28125" style="0" customWidth="1"/>
    <col min="11" max="16384" width="14.8515625" style="0" customWidth="1"/>
  </cols>
  <sheetData>
    <row r="1" spans="2:3" ht="18">
      <c r="B1" s="2" t="s">
        <v>2</v>
      </c>
      <c r="C1" s="3"/>
    </row>
    <row r="4" spans="2:4" ht="15.75">
      <c r="B4" s="4" t="s">
        <v>13</v>
      </c>
      <c r="C4" s="5"/>
      <c r="D4" s="5"/>
    </row>
    <row r="5" ht="13.5" thickBot="1"/>
    <row r="6" spans="2:6" s="13" customFormat="1" ht="51.75" thickBot="1">
      <c r="B6" s="10" t="s">
        <v>0</v>
      </c>
      <c r="C6" s="11" t="s">
        <v>9</v>
      </c>
      <c r="D6" s="12" t="s">
        <v>10</v>
      </c>
      <c r="E6" s="10" t="s">
        <v>1</v>
      </c>
      <c r="F6" s="11" t="s">
        <v>8</v>
      </c>
    </row>
    <row r="7" spans="2:6" ht="13.5" thickBot="1">
      <c r="B7" s="1" t="s">
        <v>3</v>
      </c>
      <c r="C7" s="6">
        <v>167728</v>
      </c>
      <c r="D7" s="6">
        <v>158516</v>
      </c>
      <c r="E7" s="8">
        <f>SUM(C7-D7)</f>
        <v>9212</v>
      </c>
      <c r="F7" s="9">
        <f aca="true" t="shared" si="0" ref="F7:F13">E7/C7</f>
        <v>0.054922255079652774</v>
      </c>
    </row>
    <row r="8" spans="2:6" ht="13.5" thickBot="1">
      <c r="B8" s="1" t="s">
        <v>4</v>
      </c>
      <c r="C8" s="6">
        <v>202872</v>
      </c>
      <c r="D8" s="6">
        <v>184409</v>
      </c>
      <c r="E8" s="8">
        <f>SUM(C8-D8)</f>
        <v>18463</v>
      </c>
      <c r="F8" s="9">
        <f t="shared" si="0"/>
        <v>0.09100812334871249</v>
      </c>
    </row>
    <row r="9" spans="2:6" ht="13.5" thickBot="1">
      <c r="B9" s="1" t="s">
        <v>5</v>
      </c>
      <c r="C9" s="6">
        <v>243299</v>
      </c>
      <c r="D9" s="6">
        <v>226210</v>
      </c>
      <c r="E9" s="8">
        <f>SUM(C9-D9)</f>
        <v>17089</v>
      </c>
      <c r="F9" s="9">
        <f t="shared" si="0"/>
        <v>0.07023867751203251</v>
      </c>
    </row>
    <row r="10" spans="2:6" ht="13.5" thickBot="1">
      <c r="B10" s="1" t="s">
        <v>6</v>
      </c>
      <c r="C10" s="7">
        <v>219760</v>
      </c>
      <c r="D10" s="7">
        <v>201549</v>
      </c>
      <c r="E10" s="8">
        <f>SUM(C10-D10)</f>
        <v>18211</v>
      </c>
      <c r="F10" s="9">
        <f t="shared" si="0"/>
        <v>0.08286767382599199</v>
      </c>
    </row>
    <row r="11" spans="2:6" ht="13.5" thickBot="1">
      <c r="B11" s="1" t="s">
        <v>7</v>
      </c>
      <c r="C11" s="6">
        <v>94605</v>
      </c>
      <c r="D11" s="6">
        <v>90218</v>
      </c>
      <c r="E11" s="8">
        <f>SUM(C11-D11)</f>
        <v>4387</v>
      </c>
      <c r="F11" s="9">
        <f t="shared" si="0"/>
        <v>0.04637175624966968</v>
      </c>
    </row>
    <row r="12" spans="2:6" ht="13.5" thickBot="1">
      <c r="B12" s="14" t="s">
        <v>18</v>
      </c>
      <c r="C12" s="6">
        <v>115770</v>
      </c>
      <c r="D12" s="6">
        <v>110382</v>
      </c>
      <c r="E12" s="8">
        <f>SUM(C12-D12)</f>
        <v>5388</v>
      </c>
      <c r="F12" s="9">
        <f t="shared" si="0"/>
        <v>0.046540554547810316</v>
      </c>
    </row>
    <row r="13" spans="2:6" ht="13.5" thickBot="1">
      <c r="B13" s="14" t="s">
        <v>11</v>
      </c>
      <c r="C13" s="8">
        <f>SUM(C7:C12)</f>
        <v>1044034</v>
      </c>
      <c r="D13" s="8">
        <f>SUM(D7:D12)</f>
        <v>971284</v>
      </c>
      <c r="E13" s="8">
        <f>SUM(E7:E12)</f>
        <v>72750</v>
      </c>
      <c r="F13" s="9">
        <f t="shared" si="0"/>
        <v>0.06968163872057806</v>
      </c>
    </row>
    <row r="16" ht="15.75">
      <c r="B16" s="4" t="s">
        <v>12</v>
      </c>
    </row>
    <row r="17" ht="13.5" thickBot="1"/>
    <row r="18" spans="2:6" ht="51.75" thickBot="1">
      <c r="B18" s="10" t="s">
        <v>0</v>
      </c>
      <c r="C18" s="11" t="s">
        <v>9</v>
      </c>
      <c r="D18" s="12" t="s">
        <v>10</v>
      </c>
      <c r="E18" s="10" t="s">
        <v>1</v>
      </c>
      <c r="F18" s="11" t="s">
        <v>8</v>
      </c>
    </row>
    <row r="19" spans="2:6" ht="13.5" thickBot="1">
      <c r="B19" s="1" t="s">
        <v>3</v>
      </c>
      <c r="C19" s="6">
        <v>159728</v>
      </c>
      <c r="D19" s="6">
        <v>150995</v>
      </c>
      <c r="E19" s="8">
        <f>SUM(C19-D19)</f>
        <v>8733</v>
      </c>
      <c r="F19" s="9">
        <f aca="true" t="shared" si="1" ref="F19:F24">E19/C19</f>
        <v>0.054674196133426826</v>
      </c>
    </row>
    <row r="20" spans="2:6" ht="13.5" thickBot="1">
      <c r="B20" s="1" t="s">
        <v>4</v>
      </c>
      <c r="C20" s="6">
        <v>177733</v>
      </c>
      <c r="D20" s="6">
        <v>162999</v>
      </c>
      <c r="E20" s="8">
        <f>SUM(C20-D20)</f>
        <v>14734</v>
      </c>
      <c r="F20" s="9">
        <f t="shared" si="1"/>
        <v>0.08289963034439299</v>
      </c>
    </row>
    <row r="21" spans="2:6" ht="13.5" thickBot="1">
      <c r="B21" s="1" t="s">
        <v>5</v>
      </c>
      <c r="C21" s="6">
        <v>225106</v>
      </c>
      <c r="D21" s="6">
        <v>211848</v>
      </c>
      <c r="E21" s="8">
        <f>SUM(C21-D21)</f>
        <v>13258</v>
      </c>
      <c r="F21" s="9">
        <f t="shared" si="1"/>
        <v>0.058896697555818146</v>
      </c>
    </row>
    <row r="22" spans="2:6" ht="13.5" thickBot="1">
      <c r="B22" s="1" t="s">
        <v>6</v>
      </c>
      <c r="C22" s="7">
        <v>203496</v>
      </c>
      <c r="D22" s="7">
        <v>193891</v>
      </c>
      <c r="E22" s="8">
        <f>SUM(C22-D22)</f>
        <v>9605</v>
      </c>
      <c r="F22" s="9">
        <f t="shared" si="1"/>
        <v>0.04719994496206314</v>
      </c>
    </row>
    <row r="23" spans="2:6" ht="13.5" thickBot="1">
      <c r="B23" s="1" t="s">
        <v>7</v>
      </c>
      <c r="C23" s="6">
        <v>85697</v>
      </c>
      <c r="D23" s="6">
        <v>81882</v>
      </c>
      <c r="E23" s="8">
        <f>SUM(C23-D23)</f>
        <v>3815</v>
      </c>
      <c r="F23" s="9">
        <f t="shared" si="1"/>
        <v>0.044517310991049865</v>
      </c>
    </row>
    <row r="24" spans="2:6" ht="13.5" thickBot="1">
      <c r="B24" s="14" t="s">
        <v>11</v>
      </c>
      <c r="C24" s="8">
        <f>SUM(C19:C23)</f>
        <v>851760</v>
      </c>
      <c r="D24" s="8">
        <f>SUM(D19:D23)</f>
        <v>801615</v>
      </c>
      <c r="E24" s="8">
        <f>SUM(E19:E23)</f>
        <v>50145</v>
      </c>
      <c r="F24" s="9">
        <f t="shared" si="1"/>
        <v>0.05887221752606368</v>
      </c>
    </row>
    <row r="26" ht="15.75">
      <c r="B26" s="22" t="s">
        <v>19</v>
      </c>
    </row>
    <row r="27" ht="13.5" thickBot="1">
      <c r="B27" s="15"/>
    </row>
    <row r="28" spans="2:6" ht="26.25" thickBot="1">
      <c r="B28" s="16" t="s">
        <v>14</v>
      </c>
      <c r="C28" s="17" t="s">
        <v>15</v>
      </c>
      <c r="D28" s="17" t="s">
        <v>16</v>
      </c>
      <c r="E28" s="10" t="s">
        <v>1</v>
      </c>
      <c r="F28" s="11" t="s">
        <v>17</v>
      </c>
    </row>
    <row r="29" spans="2:6" ht="13.5" thickBot="1">
      <c r="B29" s="18">
        <v>39448</v>
      </c>
      <c r="C29" s="6">
        <v>928264</v>
      </c>
      <c r="D29" s="6">
        <v>860902</v>
      </c>
      <c r="E29" s="6">
        <v>67362</v>
      </c>
      <c r="F29" s="19">
        <f>E29/C29</f>
        <v>0.0725677178044177</v>
      </c>
    </row>
    <row r="30" spans="2:6" ht="13.5" thickBot="1">
      <c r="B30" s="18">
        <v>39234</v>
      </c>
      <c r="C30" s="6">
        <v>851760</v>
      </c>
      <c r="D30" s="6">
        <v>801615</v>
      </c>
      <c r="E30" s="6">
        <v>50145</v>
      </c>
      <c r="F30" s="19">
        <f>E30/C30</f>
        <v>0.05887221752606368</v>
      </c>
    </row>
    <row r="31" spans="2:6" ht="13.5" thickBot="1">
      <c r="B31" s="21" t="s">
        <v>1</v>
      </c>
      <c r="C31" s="8">
        <f>C29-C30</f>
        <v>76504</v>
      </c>
      <c r="D31" s="8">
        <f>D29-D30</f>
        <v>59287</v>
      </c>
      <c r="E31" s="8">
        <f>E29-E30</f>
        <v>17217</v>
      </c>
      <c r="F31" s="20">
        <f>E31/C31</f>
        <v>0.225047056363066</v>
      </c>
    </row>
  </sheetData>
  <printOptions/>
  <pageMargins left="0.75" right="0.75" top="1" bottom="1" header="0.5" footer="0.5"/>
  <pageSetup horizontalDpi="600" verticalDpi="600" orientation="portrait" paperSize="9" r:id="rId1"/>
  <headerFooter alignWithMargins="0">
    <oddFooter>&amp;C&amp;F
&amp;P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Scottish Power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OI049450</dc:creator>
  <cp:keywords/>
  <dc:description/>
  <cp:lastModifiedBy>OI049450</cp:lastModifiedBy>
  <cp:lastPrinted>2007-05-15T10:30:13Z</cp:lastPrinted>
  <dcterms:created xsi:type="dcterms:W3CDTF">2007-05-01T15:30:26Z</dcterms:created>
  <dcterms:modified xsi:type="dcterms:W3CDTF">2008-03-12T16:06:42Z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2067979107</vt:i4>
  </property>
  <property fmtid="{D5CDD505-2E9C-101B-9397-08002B2CF9AE}" pid="3" name="_NewReviewCycle">
    <vt:lpwstr/>
  </property>
  <property fmtid="{D5CDD505-2E9C-101B-9397-08002B2CF9AE}" pid="4" name="_EmailSubject">
    <vt:lpwstr>iGT Figures</vt:lpwstr>
  </property>
  <property fmtid="{D5CDD505-2E9C-101B-9397-08002B2CF9AE}" pid="5" name="_AuthorEmail">
    <vt:lpwstr>gasforum@gemserv.com</vt:lpwstr>
  </property>
  <property fmtid="{D5CDD505-2E9C-101B-9397-08002B2CF9AE}" pid="6" name="_AuthorEmailDisplayName">
    <vt:lpwstr>gasforum</vt:lpwstr>
  </property>
  <property fmtid="{D5CDD505-2E9C-101B-9397-08002B2CF9AE}" pid="7" name="_PreviousAdHocReviewCycleID">
    <vt:i4>851392799</vt:i4>
  </property>
</Properties>
</file>