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05" yWindow="-15" windowWidth="10695" windowHeight="10140"/>
  </bookViews>
  <sheets>
    <sheet name="CAM Review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2004_05">'[1]Universal data'!$C$21</definedName>
    <definedName name="_Order1" hidden="1">255</definedName>
    <definedName name="_Order2" hidden="1">0</definedName>
    <definedName name="AccLife">[2]Input!$E$140</definedName>
    <definedName name="awee9">'[3]Universal data'!$C$20</definedName>
    <definedName name="BaseRPI">[2]Input!$E$10</definedName>
    <definedName name="bottom">'[4]Dis HV Circuit Data excl ee'!#REF!</definedName>
    <definedName name="Busservdata">[5]Busservdata!$BB$4:$BN$45</definedName>
    <definedName name="Busservrows">[5]Busservdata!$D$4:$D$45</definedName>
    <definedName name="Bussplitdata">[5]Busservdata!$BB$656:$BN$663</definedName>
    <definedName name="Bussplitrows">[5]Busservdata!$BA$656:$BA$663</definedName>
    <definedName name="CapexProfile">[6]Input!$E$344:$H$344</definedName>
    <definedName name="compname">'[7]Universal data'!$C$8</definedName>
    <definedName name="compname1">'[8]Universal data'!$C$8</definedName>
    <definedName name="compname2">'[9]Universal data'!$C$8</definedName>
    <definedName name="CompnameX">#REF!</definedName>
    <definedName name="Compound">[6]Input!$E$13:$AP$13</definedName>
    <definedName name="constrainsts" localSheetId="0">'[10]4.3 Network Analysis Load'!#REF!</definedName>
    <definedName name="constrainsts">'[10]4.3 Network Analysis Load'!#REF!</definedName>
    <definedName name="constraints1">'[10]4.3 Network Analysis Load'!#REF!</definedName>
    <definedName name="constraints2">'[11]4.3 Network Analysis Load'!#REF!</definedName>
    <definedName name="ddddddd">#REF!</definedName>
    <definedName name="DNO_Number">'[12]User Interface'!$J$5</definedName>
    <definedName name="DNO_Select">'[12]User Interface'!$B$44:$C$58</definedName>
    <definedName name="ExitCosts">[6]Input!$C$367:$F$376</definedName>
    <definedName name="FBPQ_Convert">[6]Input!$E$18:$AP$18</definedName>
    <definedName name="FirstYearSpend">[6]Input!$E$378</definedName>
    <definedName name="fth">'[11]4.3 Network Analysis Load'!#REF!</definedName>
    <definedName name="Guidance">'[13]Version control'!$B$33:$C$46</definedName>
    <definedName name="Guidance1">'[14]Version &amp; Contents'!#REF!</definedName>
    <definedName name="hhuhdh1">'[15]Universal data'!$C$20</definedName>
    <definedName name="IB_WDA">[6]Input!$E$37</definedName>
    <definedName name="List_1">'[16]F5 Financing costs'!$A$454:$A$456</definedName>
    <definedName name="LL_WDA">[6]Input!$E$38</definedName>
    <definedName name="ManagerialAllocations">'[17]2.12 Cost Mapping'!$AJ$12:$AJ$499</definedName>
    <definedName name="National_Grid_Electricity_Transmission">#REF!</definedName>
    <definedName name="NominalLabel">[6]Input!$E$19</definedName>
    <definedName name="Other_Connections">'[18]Fuel Poor Connections'!$X$7:$X$8</definedName>
    <definedName name="PostVestLife">[6]Input!$E$153</definedName>
    <definedName name="PP_WDA">[6]Input!$E$40</definedName>
    <definedName name="PrimeRecordAllocations">'[17]2.12 Cost Mapping'!$AI$12:$AI$499</definedName>
    <definedName name="_xlnm.Print_Area" localSheetId="0">'CAM Review'!$A$1:$AO$55</definedName>
    <definedName name="profilingchoice">'[12]User Interface'!$J$34</definedName>
    <definedName name="RAVOptions">[2]UserInterface!$B$48</definedName>
    <definedName name="RD_Scenario">[19]Input!$E$261:$AK$275</definedName>
    <definedName name="RDScenario">[6]Input!$G$289:$L$313</definedName>
    <definedName name="RealLabel">[2]Input!$E$21</definedName>
    <definedName name="REF_WDA">[6]Input!$E$41</definedName>
    <definedName name="RepAllow">'[20]3.9a Repex to RAV'!$M$8:$Q$16</definedName>
    <definedName name="Repyear">'[21]Universal data'!#REF!</definedName>
    <definedName name="Repyear2">'[22]Universal data'!$C$21</definedName>
    <definedName name="RepYearM1">'[21]Universal data'!#REF!</definedName>
    <definedName name="RepYearP1">'[23]Universal data'!$C$22</definedName>
    <definedName name="RepYearP4">'[21]Universal data'!#REF!</definedName>
    <definedName name="RepYearP5">'[24]Universal data'!#REF!</definedName>
    <definedName name="RevDriver">[6]Input!$C$316:$I$341</definedName>
    <definedName name="RevDrivers">[2]UserInterface!$B$72</definedName>
    <definedName name="RevIndex">[6]Input!$E$383:$AP$383</definedName>
    <definedName name="RevLife">[6]Input!$E$154</definedName>
    <definedName name="Rounding">'[25]Universal data'!$C$29</definedName>
    <definedName name="RPI">[2]Input!$E$8:$AL$8</definedName>
    <definedName name="RPIM1">#REF!</definedName>
    <definedName name="SAPBEXhrIndnt" hidden="1">"Wide"</definedName>
    <definedName name="SAPsysID" hidden="1">"708C5W7SBKP804JT78WJ0JNKI"</definedName>
    <definedName name="SAPwbID" hidden="1">"ARS"</definedName>
    <definedName name="Scottish_Hydro_Electric_Transmission_Ltd">'[26]Universal data'!$C$8</definedName>
    <definedName name="Scottish_Power_Transmission_Ltd">'[8]Universal data'!$C$8</definedName>
    <definedName name="sdfgsdf">'[11]4.3 Network Analysis Load'!#REF!</definedName>
    <definedName name="SecondYearSpend">[6]Input!$E$379</definedName>
    <definedName name="selecteddno">'[27]User Interface'!$Z$45</definedName>
    <definedName name="shortname">'[28]Universal data'!$C$9</definedName>
    <definedName name="Smooth">[2]Input!$E$139</definedName>
    <definedName name="StartDate">[6]Input!$E$7</definedName>
    <definedName name="Stock">[29]Input!$E$67:$AL$67</definedName>
    <definedName name="t">[2]Input!$E$20</definedName>
    <definedName name="Table2.12TotalCost">'[17]2.12 Cost Mapping'!$C$12:$C$499</definedName>
    <definedName name="TaxAdd">[29]Input!$E$193:$AL$193</definedName>
    <definedName name="TaxAdj">[29]Input!$E$196:$AL$196</definedName>
    <definedName name="TaxDed">[29]Input!$E$194:$AL$194</definedName>
    <definedName name="TaxDepn">[29]Depn!$E$29:$AL$29</definedName>
    <definedName name="TaxWarning">[30]Input!$E$20</definedName>
    <definedName name="TIRG_Adv">[29]UserInterface!$B$60</definedName>
    <definedName name="TIRG_CoC">[29]Input!$E$245</definedName>
    <definedName name="TIRG_Option">[29]UserInterface!$B$54</definedName>
    <definedName name="TIRGLife">[29]Input!$E$246</definedName>
    <definedName name="top">'[4]Dis HV Circuit Data excl ee'!#REF!</definedName>
    <definedName name="trhh">'[31]Universal data '!$C$8</definedName>
    <definedName name="Turnover">[29]Input!$E$49:$AL$49</definedName>
    <definedName name="TWDV">[29]Depn!$E$37:$AL$37</definedName>
    <definedName name="UCACONV">[6]Input!$E$381</definedName>
    <definedName name="useprofiledrevenues">'[12]User Interface'!$J$33</definedName>
    <definedName name="VaildateCat">#REF!</definedName>
    <definedName name="VWACC">[29]PostTaxRev!$E$10:$AL$10</definedName>
    <definedName name="WACC">'[21]Universal data'!#REF!</definedName>
    <definedName name="www">#REF!</definedName>
    <definedName name="www_2">#REF!</definedName>
    <definedName name="XFactor">[29]Input!$E$22:$AL$22</definedName>
    <definedName name="YearsSinceVesting">[29]Input!$E$145</definedName>
  </definedNames>
  <calcPr calcId="145621"/>
</workbook>
</file>

<file path=xl/calcChain.xml><?xml version="1.0" encoding="utf-8"?>
<calcChain xmlns="http://schemas.openxmlformats.org/spreadsheetml/2006/main">
  <c r="AF17" i="1" l="1"/>
  <c r="AN30" i="1"/>
  <c r="AN29" i="1"/>
  <c r="AN55" i="1" s="1"/>
  <c r="AH51" i="1"/>
  <c r="AH36" i="1"/>
  <c r="AF34" i="1"/>
  <c r="AI33" i="1"/>
  <c r="AF33" i="1"/>
  <c r="AH28" i="1"/>
  <c r="AI23" i="1"/>
  <c r="AH23" i="1"/>
  <c r="AF21" i="1"/>
  <c r="AF16" i="1"/>
  <c r="AF13" i="1"/>
  <c r="AD53" i="1"/>
  <c r="AG53" i="1" s="1"/>
  <c r="AD52" i="1"/>
  <c r="AH52" i="1" s="1"/>
  <c r="AD51" i="1"/>
  <c r="AD46" i="1"/>
  <c r="AG46" i="1" s="1"/>
  <c r="AD45" i="1"/>
  <c r="AI45" i="1" s="1"/>
  <c r="AD43" i="1"/>
  <c r="AG43" i="1" s="1"/>
  <c r="AD42" i="1"/>
  <c r="AM42" i="1" s="1"/>
  <c r="AM55" i="1" s="1"/>
  <c r="AD39" i="1"/>
  <c r="AI39" i="1" s="1"/>
  <c r="AD36" i="1"/>
  <c r="AF36" i="1" s="1"/>
  <c r="AD35" i="1"/>
  <c r="AO35" i="1" s="1"/>
  <c r="AD34" i="1"/>
  <c r="AD33" i="1"/>
  <c r="AD32" i="1"/>
  <c r="AH32" i="1" s="1"/>
  <c r="AD31" i="1"/>
  <c r="AI31" i="1" s="1"/>
  <c r="AD30" i="1"/>
  <c r="AD29" i="1"/>
  <c r="AD28" i="1"/>
  <c r="AD26" i="1"/>
  <c r="AH26" i="1" s="1"/>
  <c r="AD23" i="1"/>
  <c r="AD21" i="1"/>
  <c r="AD19" i="1"/>
  <c r="AF19" i="1" s="1"/>
  <c r="AD18" i="1"/>
  <c r="AH18" i="1" s="1"/>
  <c r="AD17" i="1"/>
  <c r="AD16" i="1"/>
  <c r="AD15" i="1"/>
  <c r="AF15" i="1" s="1"/>
  <c r="AD14" i="1"/>
  <c r="AI14" i="1" s="1"/>
  <c r="AD13" i="1"/>
  <c r="AD11" i="1"/>
  <c r="AF11" i="1" s="1"/>
  <c r="AC55" i="1"/>
  <c r="AB55" i="1"/>
  <c r="AA55" i="1"/>
  <c r="Z55" i="1"/>
  <c r="AF55" i="1" l="1"/>
  <c r="AI55" i="1"/>
  <c r="AG55" i="1"/>
  <c r="AI43" i="1"/>
  <c r="AH14" i="1"/>
  <c r="AH31" i="1"/>
  <c r="AI36" i="1"/>
  <c r="AF52" i="1"/>
  <c r="AD55" i="1"/>
  <c r="AH19" i="1"/>
  <c r="AI46" i="1"/>
  <c r="H44" i="1"/>
  <c r="H43" i="1"/>
  <c r="AH55" i="1" l="1"/>
</calcChain>
</file>

<file path=xl/sharedStrings.xml><?xml version="1.0" encoding="utf-8"?>
<sst xmlns="http://schemas.openxmlformats.org/spreadsheetml/2006/main" count="219" uniqueCount="173">
  <si>
    <t>1A - Provide and maintain a supply point register</t>
  </si>
  <si>
    <t>Manage supply point registration</t>
  </si>
  <si>
    <t>Provide query management</t>
  </si>
  <si>
    <t>Record, submit data in compliance with UNC</t>
  </si>
  <si>
    <t>Interruption auction services in accordance with UNC</t>
  </si>
  <si>
    <t>1B - Recording &amp; calculating transportation volumes</t>
  </si>
  <si>
    <t>Metered volume and quantity</t>
  </si>
  <si>
    <t>Annual quantity, DM supply point capacity and offtake rate reviews</t>
  </si>
  <si>
    <t>1C - Provision of transportation and balancing invoices</t>
  </si>
  <si>
    <t>NTS Capacity, LDZ Capacity, Commodity, Reconciliation, Ad-hoc adjustment and balancing invoices</t>
  </si>
  <si>
    <t>1D - Energy Balancing</t>
  </si>
  <si>
    <t>Credit risk management (including cash collection) and management of neutrality accounting processes</t>
  </si>
  <si>
    <t>1E - Other SPA services</t>
  </si>
  <si>
    <t>User admission and termination</t>
  </si>
  <si>
    <t>Connected system exit points</t>
  </si>
  <si>
    <t>NExA Supply Meter Points</t>
  </si>
  <si>
    <t>Emergency contact information</t>
  </si>
  <si>
    <t>Shipper agreed reads</t>
  </si>
  <si>
    <t>Provision of information to registered metering applicants</t>
  </si>
  <si>
    <t>Generation of supply meter point reference number</t>
  </si>
  <si>
    <t>1F - Demand Estimation services</t>
  </si>
  <si>
    <t>Demand Estimation</t>
  </si>
  <si>
    <t>2 - Provision of services in relation to obligations under GT licence</t>
  </si>
  <si>
    <t>Provision of supply point information services and other services required to be provided under condition of the GT Licence</t>
  </si>
  <si>
    <t>3 - Other services</t>
  </si>
  <si>
    <t>UK Link services</t>
  </si>
  <si>
    <t>Provision of user reports and information</t>
  </si>
  <si>
    <t>Network operator and user relationship management</t>
  </si>
  <si>
    <t>4 - Gemini system services</t>
  </si>
  <si>
    <t>Gemini system services</t>
  </si>
  <si>
    <t>User Pays</t>
  </si>
  <si>
    <t>Level 1</t>
  </si>
  <si>
    <t>Level 2</t>
  </si>
  <si>
    <t>UNC FGO WORKGROUP (CHARGING)</t>
  </si>
  <si>
    <t>REVIEW OF COST ALLOCATION MODEL</t>
  </si>
  <si>
    <t>ASA Services Schedule</t>
  </si>
  <si>
    <t>NTS</t>
  </si>
  <si>
    <t>iGTs</t>
  </si>
  <si>
    <t>GDNs</t>
  </si>
  <si>
    <t>Shippers</t>
  </si>
  <si>
    <t>CG</t>
  </si>
  <si>
    <t>CA</t>
  </si>
  <si>
    <t>Funding Constituencies</t>
  </si>
  <si>
    <t>Level 2.1 - Jan 2016 GT cost submission</t>
  </si>
  <si>
    <t>CG = Constituency Grouping</t>
  </si>
  <si>
    <t>CA = Cost Allocation (Level 2 to Level 2.1)</t>
  </si>
  <si>
    <t>5 - User Pays</t>
  </si>
  <si>
    <t>SL = Service Lines</t>
  </si>
  <si>
    <t>DC</t>
  </si>
  <si>
    <t>DNC</t>
  </si>
  <si>
    <t>GTAC</t>
  </si>
  <si>
    <t>GTANC</t>
  </si>
  <si>
    <t>IGTAC</t>
  </si>
  <si>
    <t>IGTANC</t>
  </si>
  <si>
    <t>1 - 24</t>
  </si>
  <si>
    <t>30 - 33</t>
  </si>
  <si>
    <t>27, 35</t>
  </si>
  <si>
    <t>25, 26, 28</t>
  </si>
  <si>
    <t>37 - 45</t>
  </si>
  <si>
    <t>1 - 14</t>
  </si>
  <si>
    <t>15 - 26</t>
  </si>
  <si>
    <t>1 - 14, 18, 19</t>
  </si>
  <si>
    <t>16, 17</t>
  </si>
  <si>
    <t>1 - 4, 6 - 39</t>
  </si>
  <si>
    <t>5 - 11</t>
  </si>
  <si>
    <t>18 - 20</t>
  </si>
  <si>
    <t>22, 23</t>
  </si>
  <si>
    <t>1 - 6, 8, 10, 12 - 21, 24</t>
  </si>
  <si>
    <t>7, 9, 11</t>
  </si>
  <si>
    <t>1, 2, 5 - 8, 12, 13</t>
  </si>
  <si>
    <t>3, 4</t>
  </si>
  <si>
    <t>10, 11, 14 - 21</t>
  </si>
  <si>
    <t>1 - 28</t>
  </si>
  <si>
    <t>29 - 38</t>
  </si>
  <si>
    <t xml:space="preserve"> 39 - 43</t>
  </si>
  <si>
    <t>46 - 48</t>
  </si>
  <si>
    <t>49 - 52, 57, 58, 64</t>
  </si>
  <si>
    <t>55, 66, 67</t>
  </si>
  <si>
    <t>61 - 63</t>
  </si>
  <si>
    <t>65, 68</t>
  </si>
  <si>
    <t>1 - 10</t>
  </si>
  <si>
    <t>1 - 23</t>
  </si>
  <si>
    <t>1 - 15</t>
  </si>
  <si>
    <t>29</t>
  </si>
  <si>
    <t>15</t>
  </si>
  <si>
    <t>5</t>
  </si>
  <si>
    <t>13</t>
  </si>
  <si>
    <t>21</t>
  </si>
  <si>
    <t>24</t>
  </si>
  <si>
    <t>26</t>
  </si>
  <si>
    <t>56</t>
  </si>
  <si>
    <t>DC = Direct Code Services</t>
  </si>
  <si>
    <t>DNC = Direct Non-Code Services</t>
  </si>
  <si>
    <t>GTAC = GT Agency Code Services</t>
  </si>
  <si>
    <t>GTANC = GT Agency Non-Code Services</t>
  </si>
  <si>
    <t>IGTAC = IGT Agency Code Services</t>
  </si>
  <si>
    <t>IGTANC = IGT Agency Non-Code Services</t>
  </si>
  <si>
    <t>1 - 39</t>
  </si>
  <si>
    <t>1, 2</t>
  </si>
  <si>
    <t>36</t>
  </si>
  <si>
    <t>-</t>
  </si>
  <si>
    <t>12</t>
  </si>
  <si>
    <t>15 - 21</t>
  </si>
  <si>
    <r>
      <t xml:space="preserve">Data flows and services to network operators </t>
    </r>
    <r>
      <rPr>
        <i/>
        <sz val="11"/>
        <rFont val="Verdana"/>
        <family val="2"/>
      </rPr>
      <t>(note that no costs allocated to these CGs)</t>
    </r>
  </si>
  <si>
    <t>30, 32, 33</t>
  </si>
  <si>
    <t>1, 2, 4, 5, 12</t>
  </si>
  <si>
    <t>6 - 11, 13, 14</t>
  </si>
  <si>
    <t>18, 20</t>
  </si>
  <si>
    <t>1 - 12, 22</t>
  </si>
  <si>
    <t>13 - 21</t>
  </si>
  <si>
    <t>23, 24</t>
  </si>
  <si>
    <t>36, 43</t>
  </si>
  <si>
    <t>3 - 15</t>
  </si>
  <si>
    <t>Mapping of SLs into DSC Service Schedules</t>
  </si>
  <si>
    <t>POSITION AS AT 12 AUGUST 2016</t>
  </si>
  <si>
    <t>ASA SLs</t>
  </si>
  <si>
    <t>not used</t>
  </si>
  <si>
    <t>not req'd</t>
  </si>
  <si>
    <t>BASED ON POST NEXUS SERVICE FOOTPRINT</t>
  </si>
  <si>
    <t>1-4</t>
  </si>
  <si>
    <t>14-17</t>
  </si>
  <si>
    <t>6, 9 - 11</t>
  </si>
  <si>
    <t>30 - 35</t>
  </si>
  <si>
    <t>41, 42, 44, 45</t>
  </si>
  <si>
    <t>46, 47</t>
  </si>
  <si>
    <t>13 - 18</t>
  </si>
  <si>
    <t>15 - 19</t>
  </si>
  <si>
    <t>1 - 5, 7 - 8, 12 - 14</t>
  </si>
  <si>
    <t>37 - 40</t>
  </si>
  <si>
    <t>49 - 51, 55 - 58, 61 - 65, 68</t>
  </si>
  <si>
    <t>1 - 8</t>
  </si>
  <si>
    <t>9 - 12, 19 - 23</t>
  </si>
  <si>
    <t>52, 53, 54, 59, 60</t>
  </si>
  <si>
    <t>IGTAD</t>
  </si>
  <si>
    <t>MAMs &amp; MAPs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</si>
  <si>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</si>
  <si>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</si>
  <si>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</si>
  <si>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</si>
  <si>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</si>
  <si>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</si>
  <si>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</si>
  <si>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</si>
  <si>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</si>
  <si>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</si>
  <si>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</si>
  <si>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</si>
  <si>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</si>
  <si>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</si>
  <si>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</si>
  <si>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</si>
  <si>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</si>
  <si>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</si>
  <si>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</si>
  <si>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</si>
  <si>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</si>
  <si>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</si>
  <si>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</si>
  <si>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</si>
  <si>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DSC Cost / Service</t>
  </si>
  <si>
    <t>Allocation</t>
  </si>
  <si>
    <t>2017/18</t>
  </si>
  <si>
    <t>2018/19</t>
  </si>
  <si>
    <t>2019/20</t>
  </si>
  <si>
    <t>2020/21</t>
  </si>
  <si>
    <t>4 yr total</t>
  </si>
  <si>
    <t>CAT Cost Forecasts (£'000; 14/15 Prices)</t>
  </si>
  <si>
    <t>Apply costs to Service Schedules</t>
  </si>
  <si>
    <t>UKLM</t>
  </si>
  <si>
    <t>MAM, MAP</t>
  </si>
  <si>
    <t>Other Costs and Services</t>
  </si>
  <si>
    <t>TOTALS</t>
  </si>
  <si>
    <t>UK LINK MANUAL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</si>
</sst>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_-;\-* #,##0.00_-;_-* &quot;-&quot;??_-;_-@_-"/>
    <numFmt numFmtId="164" formatCode="_-* #,##0_-;\-* #,##0_-;_-* &quot;-&quot;??_-;_-@_-"/>
    <numFmt numFmtId="165" formatCode="[$-809]d\ mmmm\ yyyy;@"/>
    <numFmt numFmtId="166" formatCode="_(* #,##0.00_);_(* \(#,##0.00\);_(* &quot;-&quot;??_);_(@_)"/>
    <numFmt numFmtId="167" formatCode="0.0%"/>
    <numFmt numFmtId="168" formatCode="dd\-mmm\-yyyy"/>
    <numFmt numFmtId="169" formatCode="d\-mmm\-yyyy"/>
    <numFmt numFmtId="170" formatCode="_(* #,##0_);_(* \(#,##0\);_(* &quot;-&quot;_);_(@_)"/>
    <numFmt numFmtId="171" formatCode="_-[$€-2]* #,##0.00_-;\-[$€-2]* #,##0.00_-;_-[$€-2]* &quot;-&quot;??_-"/>
    <numFmt numFmtId="172" formatCode="0.0000"/>
    <numFmt numFmtId="173" formatCode="0.0\ &quot;x&quot;"/>
    <numFmt numFmtId="174" formatCode="#,##0.00;[Red]\-#,##0.00;\-"/>
    <numFmt numFmtId="175" formatCode="0.000000"/>
    <numFmt numFmtId="176" formatCode="#,##0.0;[Red]\(#,##0.0\)"/>
    <numFmt numFmtId="177" formatCode="0;\-0;;@"/>
    <numFmt numFmtId="178" formatCode="#,##0.00;[Red]#,##0.00;\-"/>
    <numFmt numFmtId="179" formatCode="#,##0.0_);[Red]\(#,##0.0\);\-"/>
    <numFmt numFmtId="180" formatCode="#,##0;\(#,##0\)"/>
    <numFmt numFmtId="181" formatCode="_(&quot;£&quot;* #,##0_);_(&quot;£&quot;* \(#,##0\);_(&quot;£&quot;* &quot;-&quot;_);_(@_)"/>
    <numFmt numFmtId="182" formatCode="_(&quot;£&quot;* #,##0.00_);_(&quot;£&quot;* \(#,##0.00\);_(&quot;£&quot;* &quot;-&quot;??_);_(@_)"/>
  </numFmts>
  <fonts count="49">
    <font>
      <sz val="11"/>
      <color theme="1"/>
      <name val="Calibri"/>
      <family val="2"/>
      <scheme val="minor"/>
    </font>
    <font>
      <sz val="11"/>
      <name val="CG Omega"/>
      <family val="2"/>
    </font>
    <font>
      <b/>
      <sz val="20"/>
      <name val="CG Omega"/>
      <family val="2"/>
    </font>
    <font>
      <sz val="10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sz val="10"/>
      <name val="Helv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0"/>
      <color indexed="20"/>
      <name val="Verdana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Verdana"/>
      <family val="2"/>
    </font>
    <font>
      <u/>
      <sz val="9"/>
      <color indexed="12"/>
      <name val="Geneva"/>
    </font>
    <font>
      <u/>
      <sz val="10"/>
      <color indexed="12"/>
      <name val="Arial"/>
      <family val="2"/>
    </font>
    <font>
      <u/>
      <sz val="8.5"/>
      <color indexed="12"/>
      <name val="Verdana"/>
      <family val="2"/>
    </font>
    <font>
      <sz val="11"/>
      <color indexed="48"/>
      <name val="Calibri"/>
      <family val="2"/>
    </font>
    <font>
      <u/>
      <sz val="11"/>
      <color indexed="48"/>
      <name val="CG Omega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12"/>
      <name val="Arial"/>
      <family val="2"/>
    </font>
    <font>
      <b/>
      <sz val="11"/>
      <color indexed="63"/>
      <name val="Calibri"/>
      <family val="2"/>
    </font>
    <font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9"/>
      <name val="NewsGoth Lt BT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i/>
      <sz val="11"/>
      <name val="Verdana"/>
      <family val="2"/>
    </font>
  </fonts>
  <fills count="5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14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22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609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9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19" borderId="0" applyNumberFormat="0" applyBorder="0" applyAlignment="0" applyProtection="0"/>
    <xf numFmtId="0" fontId="12" fillId="9" borderId="0" applyNumberFormat="0" applyBorder="0" applyAlignment="0" applyProtection="0"/>
    <xf numFmtId="0" fontId="13" fillId="30" borderId="10" applyNumberFormat="0" applyAlignment="0" applyProtection="0"/>
    <xf numFmtId="0" fontId="13" fillId="30" borderId="10" applyNumberFormat="0" applyAlignment="0" applyProtection="0"/>
    <xf numFmtId="0" fontId="13" fillId="30" borderId="10" applyNumberFormat="0" applyAlignment="0" applyProtection="0"/>
    <xf numFmtId="0" fontId="13" fillId="30" borderId="10" applyNumberFormat="0" applyAlignment="0" applyProtection="0"/>
    <xf numFmtId="0" fontId="13" fillId="30" borderId="10" applyNumberFormat="0" applyAlignment="0" applyProtection="0"/>
    <xf numFmtId="0" fontId="14" fillId="20" borderId="11" applyNumberFormat="0" applyAlignment="0" applyProtection="0"/>
    <xf numFmtId="43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ill="0" applyBorder="0"/>
    <xf numFmtId="169" fontId="3" fillId="0" borderId="0" applyFill="0" applyBorder="0"/>
    <xf numFmtId="10" fontId="3" fillId="31" borderId="4" applyNumberFormat="0" applyFont="0" applyBorder="0" applyAlignment="0" applyProtection="0">
      <protection locked="0"/>
    </xf>
    <xf numFmtId="17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171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2" fontId="19" fillId="31" borderId="4" applyFont="0" applyFill="0" applyBorder="0" applyAlignment="0" applyProtection="0">
      <protection locked="0"/>
    </xf>
    <xf numFmtId="10" fontId="20" fillId="31" borderId="4" applyNumberFormat="0" applyFill="0" applyBorder="0" applyAlignment="0" applyProtection="0">
      <protection locked="0"/>
    </xf>
    <xf numFmtId="0" fontId="21" fillId="35" borderId="0" applyNumberFormat="0" applyBorder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28" borderId="10" applyNumberFormat="0" applyAlignment="0" applyProtection="0"/>
    <xf numFmtId="0" fontId="29" fillId="28" borderId="10" applyNumberFormat="0" applyAlignment="0" applyProtection="0"/>
    <xf numFmtId="0" fontId="29" fillId="28" borderId="10" applyNumberFormat="0" applyAlignment="0" applyProtection="0"/>
    <xf numFmtId="0" fontId="29" fillId="28" borderId="10" applyNumberFormat="0" applyAlignment="0" applyProtection="0"/>
    <xf numFmtId="0" fontId="29" fillId="28" borderId="10" applyNumberFormat="0" applyAlignment="0" applyProtection="0"/>
    <xf numFmtId="0" fontId="30" fillId="6" borderId="0"/>
    <xf numFmtId="0" fontId="31" fillId="0" borderId="15" applyNumberFormat="0" applyFill="0" applyAlignment="0" applyProtection="0"/>
    <xf numFmtId="173" fontId="3" fillId="0" borderId="0" applyFont="0" applyFill="0" applyBorder="0" applyAlignment="0" applyProtection="0"/>
    <xf numFmtId="0" fontId="32" fillId="28" borderId="0" applyNumberFormat="0" applyBorder="0" applyAlignment="0" applyProtection="0"/>
    <xf numFmtId="38" fontId="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165" fontId="3" fillId="0" borderId="0"/>
    <xf numFmtId="0" fontId="15" fillId="0" borderId="0"/>
    <xf numFmtId="0" fontId="9" fillId="0" borderId="0"/>
    <xf numFmtId="0" fontId="15" fillId="0" borderId="0"/>
    <xf numFmtId="0" fontId="1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3" fillId="0" borderId="0"/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/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165" fontId="15" fillId="0" borderId="0"/>
    <xf numFmtId="165" fontId="15" fillId="0" borderId="0"/>
    <xf numFmtId="165" fontId="15" fillId="0" borderId="0"/>
    <xf numFmtId="0" fontId="15" fillId="0" borderId="0"/>
    <xf numFmtId="0" fontId="3" fillId="0" borderId="0"/>
    <xf numFmtId="0" fontId="7" fillId="0" borderId="0"/>
    <xf numFmtId="0" fontId="1" fillId="0" borderId="0"/>
    <xf numFmtId="0" fontId="1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3" fillId="0" borderId="0" applyFill="0" applyBorder="0">
      <protection locked="0"/>
    </xf>
    <xf numFmtId="0" fontId="3" fillId="27" borderId="16" applyNumberFormat="0" applyFont="0" applyAlignment="0" applyProtection="0"/>
    <xf numFmtId="0" fontId="34" fillId="30" borderId="17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3" fillId="3" borderId="4" applyFont="0" applyFill="0" applyBorder="0" applyAlignment="0" applyProtection="0">
      <protection locked="0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5" fontId="15" fillId="36" borderId="4">
      <alignment vertical="center"/>
    </xf>
    <xf numFmtId="175" fontId="15" fillId="36" borderId="4">
      <alignment vertical="center"/>
    </xf>
    <xf numFmtId="175" fontId="15" fillId="36" borderId="4">
      <alignment vertical="center"/>
    </xf>
    <xf numFmtId="175" fontId="15" fillId="36" borderId="4">
      <alignment vertical="center"/>
    </xf>
    <xf numFmtId="175" fontId="15" fillId="36" borderId="4">
      <alignment vertical="center"/>
    </xf>
    <xf numFmtId="175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174" fontId="15" fillId="36" borderId="4">
      <alignment vertical="center"/>
    </xf>
    <xf numFmtId="176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7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7" fontId="15" fillId="36" borderId="4">
      <alignment vertical="center"/>
    </xf>
    <xf numFmtId="177" fontId="15" fillId="36" borderId="4">
      <alignment vertical="center"/>
    </xf>
    <xf numFmtId="177" fontId="15" fillId="36" borderId="4">
      <alignment vertical="center"/>
    </xf>
    <xf numFmtId="177" fontId="15" fillId="36" borderId="4">
      <alignment vertical="center"/>
    </xf>
    <xf numFmtId="177" fontId="15" fillId="36" borderId="4">
      <alignment vertical="center"/>
    </xf>
    <xf numFmtId="177" fontId="15" fillId="36" borderId="4">
      <alignment vertical="center"/>
    </xf>
    <xf numFmtId="177" fontId="15" fillId="36" borderId="4">
      <alignment vertical="center"/>
    </xf>
    <xf numFmtId="177" fontId="15" fillId="36" borderId="4">
      <alignment vertical="center"/>
    </xf>
    <xf numFmtId="177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7" fontId="15" fillId="36" borderId="4">
      <alignment vertical="center"/>
    </xf>
    <xf numFmtId="177" fontId="15" fillId="36" borderId="4">
      <alignment vertical="center"/>
    </xf>
    <xf numFmtId="176" fontId="15" fillId="36" borderId="4">
      <alignment vertical="center"/>
    </xf>
    <xf numFmtId="175" fontId="15" fillId="36" borderId="4">
      <alignment vertical="center"/>
    </xf>
    <xf numFmtId="175" fontId="15" fillId="36" borderId="4">
      <alignment vertical="center"/>
    </xf>
    <xf numFmtId="175" fontId="15" fillId="36" borderId="4">
      <alignment vertical="center"/>
    </xf>
    <xf numFmtId="175" fontId="15" fillId="36" borderId="4">
      <alignment vertical="center"/>
    </xf>
    <xf numFmtId="175" fontId="15" fillId="36" borderId="4">
      <alignment vertical="center"/>
    </xf>
    <xf numFmtId="175" fontId="15" fillId="36" borderId="4">
      <alignment vertical="center"/>
    </xf>
    <xf numFmtId="175" fontId="15" fillId="36" borderId="4">
      <alignment vertical="center"/>
    </xf>
    <xf numFmtId="175" fontId="15" fillId="36" borderId="4">
      <alignment vertical="center"/>
    </xf>
    <xf numFmtId="175" fontId="15" fillId="36" borderId="4">
      <alignment vertical="center"/>
    </xf>
    <xf numFmtId="175" fontId="15" fillId="36" borderId="4">
      <alignment vertical="center"/>
    </xf>
    <xf numFmtId="175" fontId="15" fillId="36" borderId="4">
      <alignment vertical="center"/>
    </xf>
    <xf numFmtId="175" fontId="15" fillId="36" borderId="4">
      <alignment vertical="center"/>
    </xf>
    <xf numFmtId="175" fontId="15" fillId="36" borderId="4">
      <alignment vertical="center"/>
    </xf>
    <xf numFmtId="175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5" fontId="15" fillId="36" borderId="4">
      <alignment vertical="center"/>
    </xf>
    <xf numFmtId="175" fontId="15" fillId="36" borderId="4">
      <alignment vertical="center"/>
    </xf>
    <xf numFmtId="175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5" fontId="15" fillId="36" borderId="4">
      <alignment vertical="center"/>
    </xf>
    <xf numFmtId="0" fontId="35" fillId="0" borderId="0"/>
    <xf numFmtId="178" fontId="15" fillId="0" borderId="0">
      <protection locked="0"/>
    </xf>
    <xf numFmtId="178" fontId="15" fillId="0" borderId="0">
      <protection locked="0"/>
    </xf>
    <xf numFmtId="178" fontId="15" fillId="0" borderId="0">
      <protection locked="0"/>
    </xf>
    <xf numFmtId="178" fontId="15" fillId="0" borderId="0">
      <protection locked="0"/>
    </xf>
    <xf numFmtId="178" fontId="15" fillId="0" borderId="0">
      <protection locked="0"/>
    </xf>
    <xf numFmtId="178" fontId="15" fillId="0" borderId="0">
      <protection locked="0"/>
    </xf>
    <xf numFmtId="178" fontId="15" fillId="0" borderId="0">
      <protection locked="0"/>
    </xf>
    <xf numFmtId="178" fontId="15" fillId="0" borderId="0">
      <protection locked="0"/>
    </xf>
    <xf numFmtId="178" fontId="15" fillId="0" borderId="0">
      <protection locked="0"/>
    </xf>
    <xf numFmtId="178" fontId="15" fillId="0" borderId="0">
      <protection locked="0"/>
    </xf>
    <xf numFmtId="178" fontId="15" fillId="0" borderId="0">
      <protection locked="0"/>
    </xf>
    <xf numFmtId="178" fontId="15" fillId="0" borderId="0">
      <protection locked="0"/>
    </xf>
    <xf numFmtId="178" fontId="15" fillId="0" borderId="0">
      <protection locked="0"/>
    </xf>
    <xf numFmtId="178" fontId="15" fillId="0" borderId="0">
      <protection locked="0"/>
    </xf>
    <xf numFmtId="178" fontId="15" fillId="0" borderId="0">
      <protection locked="0"/>
    </xf>
    <xf numFmtId="178" fontId="15" fillId="0" borderId="0">
      <protection locked="0"/>
    </xf>
    <xf numFmtId="178" fontId="15" fillId="0" borderId="0">
      <protection locked="0"/>
    </xf>
    <xf numFmtId="178" fontId="15" fillId="0" borderId="0">
      <protection locked="0"/>
    </xf>
    <xf numFmtId="178" fontId="15" fillId="0" borderId="0">
      <protection locked="0"/>
    </xf>
    <xf numFmtId="178" fontId="15" fillId="0" borderId="0">
      <protection locked="0"/>
    </xf>
    <xf numFmtId="178" fontId="15" fillId="0" borderId="0">
      <protection locked="0"/>
    </xf>
    <xf numFmtId="178" fontId="15" fillId="0" borderId="0">
      <protection locked="0"/>
    </xf>
    <xf numFmtId="178" fontId="15" fillId="0" borderId="0"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6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6" fontId="15" fillId="37" borderId="4">
      <alignment vertical="center"/>
      <protection locked="0"/>
    </xf>
    <xf numFmtId="176" fontId="15" fillId="37" borderId="4">
      <alignment vertical="center"/>
      <protection locked="0"/>
    </xf>
    <xf numFmtId="176" fontId="15" fillId="37" borderId="4">
      <alignment vertical="center"/>
      <protection locked="0"/>
    </xf>
    <xf numFmtId="176" fontId="15" fillId="37" borderId="4">
      <alignment vertical="center"/>
      <protection locked="0"/>
    </xf>
    <xf numFmtId="176" fontId="15" fillId="37" borderId="4">
      <alignment vertical="center"/>
      <protection locked="0"/>
    </xf>
    <xf numFmtId="176" fontId="15" fillId="37" borderId="4">
      <alignment vertical="center"/>
      <protection locked="0"/>
    </xf>
    <xf numFmtId="176" fontId="15" fillId="37" borderId="4">
      <alignment vertical="center"/>
      <protection locked="0"/>
    </xf>
    <xf numFmtId="176" fontId="15" fillId="37" borderId="4">
      <alignment vertical="center"/>
      <protection locked="0"/>
    </xf>
    <xf numFmtId="176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6" fontId="15" fillId="37" borderId="4">
      <alignment vertical="center"/>
      <protection locked="0"/>
    </xf>
    <xf numFmtId="176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9" fontId="15" fillId="37" borderId="4">
      <alignment vertical="center"/>
      <protection locked="0"/>
    </xf>
    <xf numFmtId="174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6" fontId="15" fillId="37" borderId="4">
      <alignment vertical="center"/>
      <protection locked="0"/>
    </xf>
    <xf numFmtId="176" fontId="15" fillId="37" borderId="4">
      <alignment vertical="center"/>
      <protection locked="0"/>
    </xf>
    <xf numFmtId="176" fontId="15" fillId="37" borderId="4">
      <alignment vertical="center"/>
      <protection locked="0"/>
    </xf>
    <xf numFmtId="176" fontId="15" fillId="37" borderId="4">
      <alignment vertical="center"/>
      <protection locked="0"/>
    </xf>
    <xf numFmtId="176" fontId="15" fillId="37" borderId="4">
      <alignment vertical="center"/>
      <protection locked="0"/>
    </xf>
    <xf numFmtId="176" fontId="15" fillId="37" borderId="4">
      <alignment vertical="center"/>
      <protection locked="0"/>
    </xf>
    <xf numFmtId="176" fontId="15" fillId="37" borderId="4">
      <alignment vertical="center"/>
      <protection locked="0"/>
    </xf>
    <xf numFmtId="176" fontId="15" fillId="37" borderId="4">
      <alignment vertical="center"/>
      <protection locked="0"/>
    </xf>
    <xf numFmtId="176" fontId="15" fillId="37" borderId="4">
      <alignment vertical="center"/>
      <protection locked="0"/>
    </xf>
    <xf numFmtId="176" fontId="15" fillId="37" borderId="4">
      <alignment vertical="center"/>
      <protection locked="0"/>
    </xf>
    <xf numFmtId="176" fontId="15" fillId="37" borderId="4">
      <alignment vertical="center"/>
      <protection locked="0"/>
    </xf>
    <xf numFmtId="176" fontId="15" fillId="37" borderId="4">
      <alignment vertical="center"/>
      <protection locked="0"/>
    </xf>
    <xf numFmtId="176" fontId="15" fillId="37" borderId="4">
      <alignment vertical="center"/>
      <protection locked="0"/>
    </xf>
    <xf numFmtId="176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9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7" fontId="15" fillId="38" borderId="4">
      <alignment vertical="center"/>
    </xf>
    <xf numFmtId="177" fontId="15" fillId="38" borderId="4">
      <alignment vertical="center"/>
    </xf>
    <xf numFmtId="177" fontId="15" fillId="38" borderId="4">
      <alignment vertical="center"/>
    </xf>
    <xf numFmtId="177" fontId="15" fillId="38" borderId="4">
      <alignment vertical="center"/>
    </xf>
    <xf numFmtId="177" fontId="15" fillId="38" borderId="4">
      <alignment vertical="center"/>
    </xf>
    <xf numFmtId="177" fontId="15" fillId="38" borderId="4">
      <alignment vertical="center"/>
    </xf>
    <xf numFmtId="177" fontId="15" fillId="38" borderId="4">
      <alignment vertical="center"/>
    </xf>
    <xf numFmtId="177" fontId="15" fillId="38" borderId="4">
      <alignment vertical="center"/>
    </xf>
    <xf numFmtId="177" fontId="15" fillId="38" borderId="4">
      <alignment vertical="center"/>
    </xf>
    <xf numFmtId="177" fontId="15" fillId="38" borderId="4">
      <alignment vertical="center"/>
    </xf>
    <xf numFmtId="177" fontId="15" fillId="38" borderId="4">
      <alignment vertical="center"/>
    </xf>
    <xf numFmtId="177" fontId="15" fillId="38" borderId="4">
      <alignment vertical="center"/>
    </xf>
    <xf numFmtId="177" fontId="15" fillId="38" borderId="4">
      <alignment vertical="center"/>
    </xf>
    <xf numFmtId="177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6" fontId="15" fillId="38" borderId="4">
      <alignment vertical="center"/>
    </xf>
    <xf numFmtId="175" fontId="15" fillId="38" borderId="4">
      <alignment vertical="center"/>
    </xf>
    <xf numFmtId="175" fontId="15" fillId="38" borderId="4">
      <alignment vertical="center"/>
    </xf>
    <xf numFmtId="175" fontId="15" fillId="38" borderId="4">
      <alignment vertical="center"/>
    </xf>
    <xf numFmtId="175" fontId="15" fillId="38" borderId="4">
      <alignment vertical="center"/>
    </xf>
    <xf numFmtId="175" fontId="15" fillId="38" borderId="4">
      <alignment vertical="center"/>
    </xf>
    <xf numFmtId="175" fontId="15" fillId="38" borderId="4">
      <alignment vertical="center"/>
    </xf>
    <xf numFmtId="175" fontId="15" fillId="38" borderId="4">
      <alignment vertical="center"/>
    </xf>
    <xf numFmtId="175" fontId="15" fillId="38" borderId="4">
      <alignment vertical="center"/>
    </xf>
    <xf numFmtId="175" fontId="15" fillId="38" borderId="4">
      <alignment vertical="center"/>
    </xf>
    <xf numFmtId="175" fontId="15" fillId="38" borderId="4">
      <alignment vertical="center"/>
    </xf>
    <xf numFmtId="175" fontId="15" fillId="38" borderId="4">
      <alignment vertical="center"/>
    </xf>
    <xf numFmtId="175" fontId="15" fillId="38" borderId="4">
      <alignment vertical="center"/>
    </xf>
    <xf numFmtId="175" fontId="15" fillId="38" borderId="4">
      <alignment vertical="center"/>
    </xf>
    <xf numFmtId="175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5" fontId="15" fillId="38" borderId="4">
      <alignment vertical="center"/>
    </xf>
    <xf numFmtId="175" fontId="15" fillId="38" borderId="4">
      <alignment vertical="center"/>
    </xf>
    <xf numFmtId="175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5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174" fontId="15" fillId="38" borderId="4">
      <alignment vertical="center"/>
    </xf>
    <xf numFmtId="176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177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7" fontId="15" fillId="39" borderId="4">
      <alignment horizontal="right" vertical="center"/>
      <protection locked="0"/>
    </xf>
    <xf numFmtId="177" fontId="15" fillId="39" borderId="4">
      <alignment horizontal="right" vertical="center"/>
      <protection locked="0"/>
    </xf>
    <xf numFmtId="177" fontId="15" fillId="39" borderId="4">
      <alignment horizontal="right" vertical="center"/>
      <protection locked="0"/>
    </xf>
    <xf numFmtId="177" fontId="15" fillId="39" borderId="4">
      <alignment horizontal="right" vertical="center"/>
      <protection locked="0"/>
    </xf>
    <xf numFmtId="177" fontId="15" fillId="39" borderId="4">
      <alignment horizontal="right" vertical="center"/>
      <protection locked="0"/>
    </xf>
    <xf numFmtId="177" fontId="15" fillId="39" borderId="4">
      <alignment horizontal="right" vertical="center"/>
      <protection locked="0"/>
    </xf>
    <xf numFmtId="177" fontId="15" fillId="39" borderId="4">
      <alignment horizontal="right" vertical="center"/>
      <protection locked="0"/>
    </xf>
    <xf numFmtId="177" fontId="15" fillId="39" borderId="4">
      <alignment horizontal="right" vertical="center"/>
      <protection locked="0"/>
    </xf>
    <xf numFmtId="177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7" fontId="15" fillId="39" borderId="4">
      <alignment horizontal="right" vertical="center"/>
      <protection locked="0"/>
    </xf>
    <xf numFmtId="177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5" fontId="15" fillId="39" borderId="4">
      <alignment horizontal="right" vertical="center"/>
      <protection locked="0"/>
    </xf>
    <xf numFmtId="175" fontId="15" fillId="39" borderId="4">
      <alignment horizontal="right" vertical="center"/>
      <protection locked="0"/>
    </xf>
    <xf numFmtId="175" fontId="15" fillId="39" borderId="4">
      <alignment horizontal="right" vertical="center"/>
      <protection locked="0"/>
    </xf>
    <xf numFmtId="175" fontId="15" fillId="39" borderId="4">
      <alignment horizontal="right" vertical="center"/>
      <protection locked="0"/>
    </xf>
    <xf numFmtId="175" fontId="15" fillId="39" borderId="4">
      <alignment horizontal="right" vertical="center"/>
      <protection locked="0"/>
    </xf>
    <xf numFmtId="175" fontId="15" fillId="39" borderId="4">
      <alignment horizontal="right" vertical="center"/>
      <protection locked="0"/>
    </xf>
    <xf numFmtId="175" fontId="15" fillId="39" borderId="4">
      <alignment horizontal="right" vertical="center"/>
      <protection locked="0"/>
    </xf>
    <xf numFmtId="175" fontId="15" fillId="39" borderId="4">
      <alignment horizontal="right" vertical="center"/>
      <protection locked="0"/>
    </xf>
    <xf numFmtId="175" fontId="15" fillId="39" borderId="4">
      <alignment horizontal="right" vertical="center"/>
      <protection locked="0"/>
    </xf>
    <xf numFmtId="175" fontId="15" fillId="39" borderId="4">
      <alignment horizontal="right" vertical="center"/>
      <protection locked="0"/>
    </xf>
    <xf numFmtId="175" fontId="15" fillId="39" borderId="4">
      <alignment horizontal="right" vertical="center"/>
      <protection locked="0"/>
    </xf>
    <xf numFmtId="175" fontId="15" fillId="39" borderId="4">
      <alignment horizontal="right" vertical="center"/>
      <protection locked="0"/>
    </xf>
    <xf numFmtId="175" fontId="15" fillId="39" borderId="4">
      <alignment horizontal="right" vertical="center"/>
      <protection locked="0"/>
    </xf>
    <xf numFmtId="175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5" fontId="15" fillId="39" borderId="4">
      <alignment horizontal="right" vertical="center"/>
      <protection locked="0"/>
    </xf>
    <xf numFmtId="175" fontId="15" fillId="39" borderId="4">
      <alignment horizontal="right" vertical="center"/>
      <protection locked="0"/>
    </xf>
    <xf numFmtId="175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175" fontId="15" fillId="39" borderId="4">
      <alignment horizontal="right" vertical="center"/>
      <protection locked="0"/>
    </xf>
    <xf numFmtId="175" fontId="15" fillId="39" borderId="4">
      <alignment horizontal="right" vertical="center"/>
      <protection locked="0"/>
    </xf>
    <xf numFmtId="175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175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8" fontId="15" fillId="0" borderId="0">
      <protection locked="0"/>
    </xf>
    <xf numFmtId="4" fontId="36" fillId="40" borderId="18" applyNumberFormat="0" applyProtection="0">
      <alignment vertical="center"/>
    </xf>
    <xf numFmtId="4" fontId="37" fillId="40" borderId="18" applyNumberFormat="0" applyProtection="0">
      <alignment vertical="center"/>
    </xf>
    <xf numFmtId="4" fontId="36" fillId="40" borderId="18" applyNumberFormat="0" applyProtection="0">
      <alignment horizontal="left" vertical="center" indent="1"/>
    </xf>
    <xf numFmtId="0" fontId="36" fillId="40" borderId="18" applyNumberFormat="0" applyProtection="0">
      <alignment horizontal="left" vertical="top" indent="1"/>
    </xf>
    <xf numFmtId="4" fontId="36" fillId="4" borderId="0" applyNumberFormat="0" applyProtection="0">
      <alignment horizontal="left" vertical="center" indent="1"/>
    </xf>
    <xf numFmtId="4" fontId="7" fillId="9" borderId="18" applyNumberFormat="0" applyProtection="0">
      <alignment horizontal="right" vertical="center"/>
    </xf>
    <xf numFmtId="4" fontId="7" fillId="5" borderId="18" applyNumberFormat="0" applyProtection="0">
      <alignment horizontal="right" vertical="center"/>
    </xf>
    <xf numFmtId="4" fontId="7" fillId="41" borderId="18" applyNumberFormat="0" applyProtection="0">
      <alignment horizontal="right" vertical="center"/>
    </xf>
    <xf numFmtId="4" fontId="7" fillId="42" borderId="18" applyNumberFormat="0" applyProtection="0">
      <alignment horizontal="right" vertical="center"/>
    </xf>
    <xf numFmtId="4" fontId="7" fillId="43" borderId="18" applyNumberFormat="0" applyProtection="0">
      <alignment horizontal="right" vertical="center"/>
    </xf>
    <xf numFmtId="4" fontId="7" fillId="44" borderId="18" applyNumberFormat="0" applyProtection="0">
      <alignment horizontal="right" vertical="center"/>
    </xf>
    <xf numFmtId="4" fontId="7" fillId="11" borderId="18" applyNumberFormat="0" applyProtection="0">
      <alignment horizontal="right" vertical="center"/>
    </xf>
    <xf numFmtId="4" fontId="7" fillId="45" borderId="18" applyNumberFormat="0" applyProtection="0">
      <alignment horizontal="right" vertical="center"/>
    </xf>
    <xf numFmtId="4" fontId="7" fillId="46" borderId="18" applyNumberFormat="0" applyProtection="0">
      <alignment horizontal="right" vertical="center"/>
    </xf>
    <xf numFmtId="4" fontId="36" fillId="47" borderId="19" applyNumberFormat="0" applyProtection="0">
      <alignment horizontal="left" vertical="center" indent="1"/>
    </xf>
    <xf numFmtId="4" fontId="7" fillId="48" borderId="0" applyNumberFormat="0" applyProtection="0">
      <alignment horizontal="left" vertical="center" indent="1"/>
    </xf>
    <xf numFmtId="4" fontId="38" fillId="10" borderId="0" applyNumberFormat="0" applyProtection="0">
      <alignment horizontal="left" vertical="center" indent="1"/>
    </xf>
    <xf numFmtId="4" fontId="7" fillId="4" borderId="18" applyNumberFormat="0" applyProtection="0">
      <alignment horizontal="right" vertical="center"/>
    </xf>
    <xf numFmtId="4" fontId="7" fillId="48" borderId="0" applyNumberFormat="0" applyProtection="0">
      <alignment horizontal="left" vertical="center" indent="1"/>
    </xf>
    <xf numFmtId="4" fontId="7" fillId="48" borderId="0" applyNumberFormat="0" applyProtection="0">
      <alignment horizontal="left" vertical="center" indent="1"/>
    </xf>
    <xf numFmtId="4" fontId="7" fillId="48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0" fontId="3" fillId="10" borderId="18" applyNumberFormat="0" applyProtection="0">
      <alignment horizontal="left" vertical="center" indent="1"/>
    </xf>
    <xf numFmtId="0" fontId="3" fillId="10" borderId="18" applyNumberFormat="0" applyProtection="0">
      <alignment horizontal="left" vertical="center" indent="1"/>
    </xf>
    <xf numFmtId="0" fontId="3" fillId="10" borderId="18" applyNumberFormat="0" applyProtection="0">
      <alignment horizontal="left" vertical="center" indent="1"/>
    </xf>
    <xf numFmtId="0" fontId="3" fillId="10" borderId="18" applyNumberFormat="0" applyProtection="0">
      <alignment horizontal="left" vertical="top" indent="1"/>
    </xf>
    <xf numFmtId="0" fontId="3" fillId="10" borderId="18" applyNumberFormat="0" applyProtection="0">
      <alignment horizontal="left" vertical="top" indent="1"/>
    </xf>
    <xf numFmtId="0" fontId="3" fillId="10" borderId="18" applyNumberFormat="0" applyProtection="0">
      <alignment horizontal="left" vertical="top" indent="1"/>
    </xf>
    <xf numFmtId="0" fontId="3" fillId="4" borderId="18" applyNumberFormat="0" applyProtection="0">
      <alignment horizontal="left" vertical="center" indent="1"/>
    </xf>
    <xf numFmtId="0" fontId="3" fillId="4" borderId="18" applyNumberFormat="0" applyProtection="0">
      <alignment horizontal="left" vertical="center" indent="1"/>
    </xf>
    <xf numFmtId="0" fontId="3" fillId="4" borderId="18" applyNumberFormat="0" applyProtection="0">
      <alignment horizontal="left" vertical="center" indent="1"/>
    </xf>
    <xf numFmtId="0" fontId="3" fillId="4" borderId="18" applyNumberFormat="0" applyProtection="0">
      <alignment horizontal="left" vertical="top" indent="1"/>
    </xf>
    <xf numFmtId="0" fontId="3" fillId="4" borderId="18" applyNumberFormat="0" applyProtection="0">
      <alignment horizontal="left" vertical="top" indent="1"/>
    </xf>
    <xf numFmtId="0" fontId="3" fillId="4" borderId="18" applyNumberFormat="0" applyProtection="0">
      <alignment horizontal="left" vertical="top" indent="1"/>
    </xf>
    <xf numFmtId="0" fontId="3" fillId="8" borderId="18" applyNumberFormat="0" applyProtection="0">
      <alignment horizontal="left" vertical="center" indent="1"/>
    </xf>
    <xf numFmtId="0" fontId="3" fillId="8" borderId="18" applyNumberFormat="0" applyProtection="0">
      <alignment horizontal="left" vertical="center" indent="1"/>
    </xf>
    <xf numFmtId="0" fontId="3" fillId="8" borderId="18" applyNumberFormat="0" applyProtection="0">
      <alignment horizontal="left" vertical="center" indent="1"/>
    </xf>
    <xf numFmtId="0" fontId="3" fillId="8" borderId="18" applyNumberFormat="0" applyProtection="0">
      <alignment horizontal="left" vertical="top" indent="1"/>
    </xf>
    <xf numFmtId="0" fontId="3" fillId="8" borderId="18" applyNumberFormat="0" applyProtection="0">
      <alignment horizontal="left" vertical="top" indent="1"/>
    </xf>
    <xf numFmtId="0" fontId="3" fillId="8" borderId="18" applyNumberFormat="0" applyProtection="0">
      <alignment horizontal="left" vertical="top" indent="1"/>
    </xf>
    <xf numFmtId="0" fontId="3" fillId="48" borderId="18" applyNumberFormat="0" applyProtection="0">
      <alignment horizontal="left" vertical="center" indent="1"/>
    </xf>
    <xf numFmtId="0" fontId="3" fillId="48" borderId="18" applyNumberFormat="0" applyProtection="0">
      <alignment horizontal="left" vertical="center" indent="1"/>
    </xf>
    <xf numFmtId="0" fontId="3" fillId="48" borderId="18" applyNumberFormat="0" applyProtection="0">
      <alignment horizontal="left" vertical="center" indent="1"/>
    </xf>
    <xf numFmtId="0" fontId="3" fillId="48" borderId="18" applyNumberFormat="0" applyProtection="0">
      <alignment horizontal="left" vertical="top" indent="1"/>
    </xf>
    <xf numFmtId="0" fontId="3" fillId="48" borderId="18" applyNumberFormat="0" applyProtection="0">
      <alignment horizontal="left" vertical="top" indent="1"/>
    </xf>
    <xf numFmtId="0" fontId="3" fillId="48" borderId="18" applyNumberFormat="0" applyProtection="0">
      <alignment horizontal="left" vertical="top" indent="1"/>
    </xf>
    <xf numFmtId="0" fontId="3" fillId="7" borderId="4" applyNumberFormat="0">
      <protection locked="0"/>
    </xf>
    <xf numFmtId="0" fontId="3" fillId="7" borderId="4" applyNumberFormat="0">
      <protection locked="0"/>
    </xf>
    <xf numFmtId="0" fontId="3" fillId="7" borderId="4" applyNumberFormat="0">
      <protection locked="0"/>
    </xf>
    <xf numFmtId="0" fontId="3" fillId="7" borderId="4" applyNumberFormat="0">
      <protection locked="0"/>
    </xf>
    <xf numFmtId="0" fontId="3" fillId="7" borderId="4" applyNumberFormat="0">
      <protection locked="0"/>
    </xf>
    <xf numFmtId="0" fontId="3" fillId="7" borderId="4" applyNumberFormat="0">
      <protection locked="0"/>
    </xf>
    <xf numFmtId="0" fontId="3" fillId="7" borderId="4" applyNumberFormat="0">
      <protection locked="0"/>
    </xf>
    <xf numFmtId="0" fontId="3" fillId="7" borderId="4" applyNumberFormat="0">
      <protection locked="0"/>
    </xf>
    <xf numFmtId="0" fontId="3" fillId="7" borderId="4" applyNumberFormat="0">
      <protection locked="0"/>
    </xf>
    <xf numFmtId="0" fontId="3" fillId="7" borderId="4" applyNumberFormat="0">
      <protection locked="0"/>
    </xf>
    <xf numFmtId="0" fontId="3" fillId="7" borderId="4" applyNumberFormat="0">
      <protection locked="0"/>
    </xf>
    <xf numFmtId="0" fontId="3" fillId="7" borderId="4" applyNumberFormat="0">
      <protection locked="0"/>
    </xf>
    <xf numFmtId="0" fontId="3" fillId="7" borderId="4" applyNumberFormat="0">
      <protection locked="0"/>
    </xf>
    <xf numFmtId="0" fontId="3" fillId="7" borderId="4" applyNumberFormat="0">
      <protection locked="0"/>
    </xf>
    <xf numFmtId="0" fontId="3" fillId="7" borderId="4" applyNumberFormat="0">
      <protection locked="0"/>
    </xf>
    <xf numFmtId="0" fontId="3" fillId="7" borderId="4" applyNumberFormat="0">
      <protection locked="0"/>
    </xf>
    <xf numFmtId="0" fontId="3" fillId="7" borderId="4" applyNumberFormat="0">
      <protection locked="0"/>
    </xf>
    <xf numFmtId="0" fontId="39" fillId="10" borderId="20" applyBorder="0"/>
    <xf numFmtId="4" fontId="7" fillId="6" borderId="18" applyNumberFormat="0" applyProtection="0">
      <alignment vertical="center"/>
    </xf>
    <xf numFmtId="4" fontId="40" fillId="6" borderId="18" applyNumberFormat="0" applyProtection="0">
      <alignment vertical="center"/>
    </xf>
    <xf numFmtId="4" fontId="7" fillId="6" borderId="18" applyNumberFormat="0" applyProtection="0">
      <alignment horizontal="left" vertical="center" indent="1"/>
    </xf>
    <xf numFmtId="0" fontId="7" fillId="6" borderId="18" applyNumberFormat="0" applyProtection="0">
      <alignment horizontal="left" vertical="top" indent="1"/>
    </xf>
    <xf numFmtId="4" fontId="7" fillId="48" borderId="18" applyNumberFormat="0" applyProtection="0">
      <alignment horizontal="right" vertical="center"/>
    </xf>
    <xf numFmtId="4" fontId="40" fillId="48" borderId="18" applyNumberFormat="0" applyProtection="0">
      <alignment horizontal="right" vertical="center"/>
    </xf>
    <xf numFmtId="4" fontId="7" fillId="4" borderId="18" applyNumberFormat="0" applyProtection="0">
      <alignment horizontal="left" vertical="center" indent="1"/>
    </xf>
    <xf numFmtId="0" fontId="7" fillId="4" borderId="18" applyNumberFormat="0" applyProtection="0">
      <alignment horizontal="left" vertical="top" indent="1"/>
    </xf>
    <xf numFmtId="4" fontId="41" fillId="49" borderId="0" applyNumberFormat="0" applyProtection="0">
      <alignment horizontal="left" vertical="center" indent="1"/>
    </xf>
    <xf numFmtId="0" fontId="42" fillId="50" borderId="4"/>
    <xf numFmtId="0" fontId="42" fillId="50" borderId="4"/>
    <xf numFmtId="0" fontId="42" fillId="50" borderId="4"/>
    <xf numFmtId="0" fontId="42" fillId="50" borderId="4"/>
    <xf numFmtId="0" fontId="42" fillId="50" borderId="4"/>
    <xf numFmtId="0" fontId="42" fillId="50" borderId="4"/>
    <xf numFmtId="0" fontId="42" fillId="50" borderId="4"/>
    <xf numFmtId="0" fontId="42" fillId="50" borderId="4"/>
    <xf numFmtId="4" fontId="19" fillId="48" borderId="18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3" fillId="51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4" fillId="0" borderId="21" applyNumberFormat="0" applyAlignment="0" applyProtection="0"/>
    <xf numFmtId="0" fontId="43" fillId="0" borderId="0" applyNumberFormat="0" applyFill="0" applyBorder="0" applyAlignment="0" applyProtection="0"/>
    <xf numFmtId="10" fontId="19" fillId="31" borderId="4" applyNumberFormat="0" applyFill="0" applyBorder="0" applyAlignment="0" applyProtection="0">
      <protection locked="0"/>
    </xf>
    <xf numFmtId="180" fontId="45" fillId="0" borderId="5" applyFill="0"/>
    <xf numFmtId="180" fontId="45" fillId="0" borderId="5" applyFill="0"/>
    <xf numFmtId="180" fontId="45" fillId="0" borderId="5" applyFill="0"/>
    <xf numFmtId="180" fontId="45" fillId="0" borderId="5" applyFill="0"/>
    <xf numFmtId="180" fontId="45" fillId="0" borderId="5" applyFill="0"/>
    <xf numFmtId="180" fontId="45" fillId="0" borderId="5" applyFill="0"/>
    <xf numFmtId="180" fontId="45" fillId="0" borderId="5" applyFill="0"/>
    <xf numFmtId="180" fontId="45" fillId="0" borderId="5" applyFill="0"/>
    <xf numFmtId="0" fontId="16" fillId="0" borderId="22" applyNumberFormat="0" applyFill="0" applyAlignment="0" applyProtection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0" fontId="3" fillId="52" borderId="4" applyNumberFormat="0" applyFont="0" applyBorder="0" applyAlignment="0" applyProtection="0">
      <protection locked="0"/>
    </xf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</cellStyleXfs>
  <cellXfs count="268">
    <xf numFmtId="0" fontId="0" fillId="0" borderId="0" xfId="0"/>
    <xf numFmtId="0" fontId="4" fillId="0" borderId="0" xfId="2" applyFont="1"/>
    <xf numFmtId="0" fontId="3" fillId="2" borderId="1" xfId="2" applyFont="1" applyFill="1" applyBorder="1"/>
    <xf numFmtId="0" fontId="4" fillId="0" borderId="0" xfId="2" applyFont="1" applyAlignment="1">
      <alignment wrapText="1"/>
    </xf>
    <xf numFmtId="0" fontId="4" fillId="0" borderId="6" xfId="2" applyFont="1" applyBorder="1" applyAlignment="1">
      <alignment vertical="top" wrapText="1"/>
    </xf>
    <xf numFmtId="0" fontId="4" fillId="0" borderId="8" xfId="2" applyFont="1" applyBorder="1" applyAlignment="1">
      <alignment vertical="top" wrapText="1"/>
    </xf>
    <xf numFmtId="0" fontId="4" fillId="0" borderId="9" xfId="2" applyFont="1" applyBorder="1" applyAlignment="1">
      <alignment vertical="top" wrapText="1"/>
    </xf>
    <xf numFmtId="0" fontId="4" fillId="0" borderId="3" xfId="2" applyFont="1" applyBorder="1" applyAlignment="1">
      <alignment vertical="top" wrapText="1"/>
    </xf>
    <xf numFmtId="0" fontId="5" fillId="0" borderId="0" xfId="2" applyFont="1" applyAlignment="1">
      <alignment horizontal="center"/>
    </xf>
    <xf numFmtId="167" fontId="5" fillId="0" borderId="0" xfId="2" applyNumberFormat="1" applyFont="1" applyAlignment="1">
      <alignment horizontal="center"/>
    </xf>
    <xf numFmtId="164" fontId="4" fillId="0" borderId="0" xfId="1" applyNumberFormat="1" applyFont="1"/>
    <xf numFmtId="0" fontId="4" fillId="0" borderId="0" xfId="2" applyFont="1" applyBorder="1" applyAlignment="1">
      <alignment vertical="top" wrapText="1"/>
    </xf>
    <xf numFmtId="164" fontId="4" fillId="0" borderId="0" xfId="3" applyNumberFormat="1" applyFont="1" applyFill="1" applyBorder="1" applyAlignment="1"/>
    <xf numFmtId="0" fontId="4" fillId="0" borderId="9" xfId="2" applyFont="1" applyBorder="1" applyAlignment="1">
      <alignment wrapText="1"/>
    </xf>
    <xf numFmtId="0" fontId="4" fillId="0" borderId="6" xfId="2" applyFont="1" applyBorder="1" applyAlignment="1">
      <alignment wrapText="1"/>
    </xf>
    <xf numFmtId="0" fontId="4" fillId="0" borderId="8" xfId="2" applyFont="1" applyBorder="1" applyAlignment="1">
      <alignment wrapText="1"/>
    </xf>
    <xf numFmtId="0" fontId="4" fillId="0" borderId="27" xfId="2" applyFont="1" applyBorder="1" applyAlignment="1">
      <alignment vertical="top" wrapText="1"/>
    </xf>
    <xf numFmtId="0" fontId="4" fillId="0" borderId="0" xfId="2" applyFont="1" applyFill="1" applyBorder="1" applyAlignment="1">
      <alignment horizontal="center" vertical="center" wrapText="1"/>
    </xf>
    <xf numFmtId="0" fontId="2" fillId="2" borderId="28" xfId="2" applyFont="1" applyFill="1" applyBorder="1"/>
    <xf numFmtId="0" fontId="3" fillId="2" borderId="29" xfId="2" applyFont="1" applyFill="1" applyBorder="1"/>
    <xf numFmtId="0" fontId="3" fillId="2" borderId="30" xfId="2" applyFont="1" applyFill="1" applyBorder="1"/>
    <xf numFmtId="0" fontId="2" fillId="2" borderId="31" xfId="2" applyFont="1" applyFill="1" applyBorder="1" applyAlignment="1">
      <alignment horizontal="left"/>
    </xf>
    <xf numFmtId="0" fontId="3" fillId="2" borderId="32" xfId="2" applyFont="1" applyFill="1" applyBorder="1"/>
    <xf numFmtId="0" fontId="4" fillId="0" borderId="6" xfId="2" applyFont="1" applyFill="1" applyBorder="1" applyAlignment="1">
      <alignment vertical="top" wrapText="1"/>
    </xf>
    <xf numFmtId="164" fontId="4" fillId="0" borderId="0" xfId="1" applyNumberFormat="1" applyFont="1" applyFill="1"/>
    <xf numFmtId="0" fontId="4" fillId="0" borderId="0" xfId="2" applyFont="1" applyFill="1"/>
    <xf numFmtId="0" fontId="4" fillId="0" borderId="0" xfId="2" applyFont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37" xfId="2" applyFont="1" applyBorder="1" applyAlignment="1">
      <alignment horizontal="center"/>
    </xf>
    <xf numFmtId="0" fontId="5" fillId="0" borderId="36" xfId="2" applyFont="1" applyBorder="1" applyAlignment="1">
      <alignment horizontal="center"/>
    </xf>
    <xf numFmtId="9" fontId="4" fillId="0" borderId="4" xfId="2607" applyFont="1" applyFill="1" applyBorder="1" applyAlignment="1"/>
    <xf numFmtId="167" fontId="4" fillId="0" borderId="4" xfId="2" applyNumberFormat="1" applyFont="1" applyBorder="1"/>
    <xf numFmtId="167" fontId="4" fillId="0" borderId="38" xfId="2" applyNumberFormat="1" applyFont="1" applyBorder="1"/>
    <xf numFmtId="0" fontId="4" fillId="0" borderId="4" xfId="2" applyFont="1" applyBorder="1"/>
    <xf numFmtId="167" fontId="4" fillId="0" borderId="4" xfId="2" applyNumberFormat="1" applyFont="1" applyFill="1" applyBorder="1"/>
    <xf numFmtId="167" fontId="4" fillId="0" borderId="38" xfId="2" applyNumberFormat="1" applyFont="1" applyFill="1" applyBorder="1"/>
    <xf numFmtId="9" fontId="4" fillId="0" borderId="40" xfId="2607" applyFont="1" applyFill="1" applyBorder="1" applyAlignment="1"/>
    <xf numFmtId="167" fontId="4" fillId="0" borderId="40" xfId="2" applyNumberFormat="1" applyFont="1" applyBorder="1"/>
    <xf numFmtId="167" fontId="4" fillId="0" borderId="41" xfId="2" applyNumberFormat="1" applyFont="1" applyBorder="1"/>
    <xf numFmtId="0" fontId="5" fillId="0" borderId="45" xfId="2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5" fillId="0" borderId="38" xfId="2" applyFont="1" applyBorder="1" applyAlignment="1">
      <alignment horizontal="center"/>
    </xf>
    <xf numFmtId="0" fontId="5" fillId="0" borderId="3" xfId="2" applyFont="1" applyBorder="1" applyAlignment="1">
      <alignment horizontal="center" vertical="center" wrapText="1"/>
    </xf>
    <xf numFmtId="0" fontId="5" fillId="0" borderId="48" xfId="2" applyFont="1" applyBorder="1" applyAlignment="1">
      <alignment horizontal="center"/>
    </xf>
    <xf numFmtId="164" fontId="4" fillId="0" borderId="35" xfId="3" quotePrefix="1" applyNumberFormat="1" applyFont="1" applyFill="1" applyBorder="1" applyAlignment="1">
      <alignment horizontal="center"/>
    </xf>
    <xf numFmtId="164" fontId="4" fillId="0" borderId="35" xfId="3" applyNumberFormat="1" applyFont="1" applyFill="1" applyBorder="1" applyAlignment="1">
      <alignment horizontal="center"/>
    </xf>
    <xf numFmtId="164" fontId="4" fillId="0" borderId="49" xfId="3" quotePrefix="1" applyNumberFormat="1" applyFont="1" applyFill="1" applyBorder="1" applyAlignment="1">
      <alignment horizontal="center"/>
    </xf>
    <xf numFmtId="0" fontId="4" fillId="0" borderId="0" xfId="2" applyFont="1" applyAlignment="1">
      <alignment horizontal="center" vertical="center"/>
    </xf>
    <xf numFmtId="0" fontId="4" fillId="0" borderId="0" xfId="2" applyFont="1" applyFill="1" applyAlignment="1">
      <alignment horizontal="center"/>
    </xf>
    <xf numFmtId="0" fontId="5" fillId="0" borderId="3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38" xfId="2" applyFont="1" applyBorder="1" applyAlignment="1">
      <alignment horizontal="center"/>
    </xf>
    <xf numFmtId="0" fontId="4" fillId="0" borderId="3" xfId="2" quotePrefix="1" applyFont="1" applyBorder="1" applyAlignment="1">
      <alignment horizontal="center"/>
    </xf>
    <xf numFmtId="0" fontId="4" fillId="0" borderId="3" xfId="2" quotePrefix="1" applyFont="1" applyBorder="1" applyAlignment="1">
      <alignment horizontal="center" vertical="center"/>
    </xf>
    <xf numFmtId="0" fontId="4" fillId="0" borderId="4" xfId="2" quotePrefix="1" applyFont="1" applyBorder="1" applyAlignment="1">
      <alignment horizontal="center" vertical="center"/>
    </xf>
    <xf numFmtId="0" fontId="4" fillId="0" borderId="3" xfId="2" applyFont="1" applyFill="1" applyBorder="1" applyAlignment="1">
      <alignment horizontal="center"/>
    </xf>
    <xf numFmtId="0" fontId="4" fillId="0" borderId="4" xfId="2" applyFont="1" applyFill="1" applyBorder="1" applyAlignment="1">
      <alignment horizontal="center"/>
    </xf>
    <xf numFmtId="0" fontId="4" fillId="0" borderId="38" xfId="2" applyFont="1" applyFill="1" applyBorder="1" applyAlignment="1">
      <alignment horizontal="center"/>
    </xf>
    <xf numFmtId="0" fontId="4" fillId="0" borderId="40" xfId="2" applyFont="1" applyBorder="1" applyAlignment="1">
      <alignment horizontal="center"/>
    </xf>
    <xf numFmtId="0" fontId="4" fillId="0" borderId="41" xfId="2" applyFont="1" applyBorder="1" applyAlignment="1">
      <alignment horizontal="center"/>
    </xf>
    <xf numFmtId="20" fontId="4" fillId="0" borderId="0" xfId="2" applyNumberFormat="1" applyFont="1" applyAlignment="1">
      <alignment horizontal="center"/>
    </xf>
    <xf numFmtId="0" fontId="4" fillId="0" borderId="4" xfId="2" quotePrefix="1" applyFont="1" applyBorder="1" applyAlignment="1">
      <alignment horizontal="center"/>
    </xf>
    <xf numFmtId="0" fontId="4" fillId="0" borderId="3" xfId="2" applyFont="1" applyBorder="1" applyAlignment="1">
      <alignment horizontal="center" vertical="center"/>
    </xf>
    <xf numFmtId="0" fontId="4" fillId="0" borderId="38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4" xfId="2" quotePrefix="1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4" xfId="2" quotePrefix="1" applyFont="1" applyBorder="1" applyAlignment="1">
      <alignment horizontal="center" vertical="center"/>
    </xf>
    <xf numFmtId="0" fontId="4" fillId="0" borderId="33" xfId="2" applyFont="1" applyBorder="1" applyAlignment="1">
      <alignment horizontal="center" vertical="center" wrapText="1"/>
    </xf>
    <xf numFmtId="0" fontId="4" fillId="0" borderId="23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 wrapText="1"/>
    </xf>
    <xf numFmtId="0" fontId="4" fillId="0" borderId="46" xfId="2" applyFont="1" applyBorder="1" applyAlignment="1">
      <alignment horizontal="center" vertical="center" wrapText="1"/>
    </xf>
    <xf numFmtId="0" fontId="4" fillId="0" borderId="46" xfId="2" applyFont="1" applyFill="1" applyBorder="1" applyAlignment="1">
      <alignment horizontal="center" vertical="center" wrapText="1"/>
    </xf>
    <xf numFmtId="0" fontId="4" fillId="0" borderId="34" xfId="2" applyFont="1" applyBorder="1" applyAlignment="1">
      <alignment horizontal="center" vertical="center" wrapText="1"/>
    </xf>
    <xf numFmtId="0" fontId="5" fillId="0" borderId="57" xfId="2" applyFont="1" applyBorder="1" applyAlignment="1">
      <alignment horizontal="center"/>
    </xf>
    <xf numFmtId="164" fontId="4" fillId="0" borderId="35" xfId="3" quotePrefix="1" applyNumberFormat="1" applyFont="1" applyFill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5" fillId="0" borderId="47" xfId="2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0" fontId="4" fillId="0" borderId="58" xfId="2" applyFont="1" applyBorder="1" applyAlignment="1">
      <alignment horizontal="center"/>
    </xf>
    <xf numFmtId="0" fontId="4" fillId="0" borderId="3" xfId="2" quotePrefix="1" applyFont="1" applyBorder="1" applyAlignment="1">
      <alignment horizontal="center" vertical="center" wrapText="1"/>
    </xf>
    <xf numFmtId="0" fontId="4" fillId="0" borderId="39" xfId="2" quotePrefix="1" applyFont="1" applyBorder="1" applyAlignment="1">
      <alignment horizontal="center" vertical="center"/>
    </xf>
    <xf numFmtId="164" fontId="4" fillId="53" borderId="3" xfId="3" applyNumberFormat="1" applyFont="1" applyFill="1" applyBorder="1" applyAlignment="1">
      <alignment horizontal="center" vertical="center"/>
    </xf>
    <xf numFmtId="164" fontId="4" fillId="53" borderId="39" xfId="3" applyNumberFormat="1" applyFont="1" applyFill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167" fontId="4" fillId="0" borderId="0" xfId="2" applyNumberFormat="1" applyFont="1" applyBorder="1"/>
    <xf numFmtId="167" fontId="4" fillId="0" borderId="0" xfId="2" applyNumberFormat="1" applyFont="1" applyFill="1" applyBorder="1"/>
    <xf numFmtId="0" fontId="4" fillId="0" borderId="0" xfId="2" applyFont="1" applyBorder="1"/>
    <xf numFmtId="0" fontId="5" fillId="55" borderId="62" xfId="2" applyFont="1" applyFill="1" applyBorder="1" applyAlignment="1"/>
    <xf numFmtId="0" fontId="4" fillId="55" borderId="63" xfId="2" applyFont="1" applyFill="1" applyBorder="1" applyAlignment="1">
      <alignment wrapText="1"/>
    </xf>
    <xf numFmtId="0" fontId="4" fillId="55" borderId="64" xfId="2" applyFont="1" applyFill="1" applyBorder="1" applyAlignment="1">
      <alignment wrapText="1"/>
    </xf>
    <xf numFmtId="0" fontId="4" fillId="0" borderId="40" xfId="2" quotePrefix="1" applyFont="1" applyBorder="1" applyAlignment="1">
      <alignment horizontal="center" vertical="center"/>
    </xf>
    <xf numFmtId="0" fontId="5" fillId="0" borderId="65" xfId="2" applyFont="1" applyBorder="1" applyAlignment="1">
      <alignment horizontal="center"/>
    </xf>
    <xf numFmtId="0" fontId="5" fillId="0" borderId="66" xfId="2" applyFont="1" applyBorder="1" applyAlignment="1">
      <alignment horizontal="center"/>
    </xf>
    <xf numFmtId="0" fontId="5" fillId="0" borderId="67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4" fillId="0" borderId="47" xfId="2" applyFont="1" applyBorder="1"/>
    <xf numFmtId="0" fontId="5" fillId="0" borderId="23" xfId="2" applyFont="1" applyBorder="1"/>
    <xf numFmtId="1" fontId="4" fillId="0" borderId="3" xfId="2" applyNumberFormat="1" applyFont="1" applyBorder="1" applyAlignment="1">
      <alignment horizontal="center" vertical="center"/>
    </xf>
    <xf numFmtId="1" fontId="4" fillId="0" borderId="38" xfId="2" applyNumberFormat="1" applyFont="1" applyBorder="1" applyAlignment="1">
      <alignment horizontal="center" vertical="center"/>
    </xf>
    <xf numFmtId="1" fontId="4" fillId="0" borderId="3" xfId="2" quotePrefix="1" applyNumberFormat="1" applyFont="1" applyBorder="1" applyAlignment="1">
      <alignment horizontal="center" vertical="center"/>
    </xf>
    <xf numFmtId="1" fontId="4" fillId="0" borderId="3" xfId="2" quotePrefix="1" applyNumberFormat="1" applyFont="1" applyFill="1" applyBorder="1" applyAlignment="1">
      <alignment horizontal="center" vertical="center"/>
    </xf>
    <xf numFmtId="1" fontId="4" fillId="0" borderId="38" xfId="2" applyNumberFormat="1" applyFont="1" applyFill="1" applyBorder="1" applyAlignment="1">
      <alignment horizontal="center" vertical="center"/>
    </xf>
    <xf numFmtId="1" fontId="4" fillId="0" borderId="3" xfId="2" applyNumberFormat="1" applyFont="1" applyFill="1" applyBorder="1" applyAlignment="1">
      <alignment horizontal="center" vertical="center"/>
    </xf>
    <xf numFmtId="1" fontId="4" fillId="0" borderId="38" xfId="2" quotePrefix="1" applyNumberFormat="1" applyFont="1" applyBorder="1" applyAlignment="1">
      <alignment horizontal="center" vertical="center"/>
    </xf>
    <xf numFmtId="1" fontId="4" fillId="0" borderId="3" xfId="2" applyNumberFormat="1" applyFont="1" applyFill="1" applyBorder="1" applyAlignment="1">
      <alignment horizontal="center" vertical="center" wrapText="1"/>
    </xf>
    <xf numFmtId="1" fontId="4" fillId="0" borderId="39" xfId="2" applyNumberFormat="1" applyFont="1" applyBorder="1" applyAlignment="1">
      <alignment horizontal="center" vertical="center"/>
    </xf>
    <xf numFmtId="1" fontId="4" fillId="0" borderId="41" xfId="2" applyNumberFormat="1" applyFont="1" applyBorder="1" applyAlignment="1">
      <alignment horizontal="center" vertical="center"/>
    </xf>
    <xf numFmtId="164" fontId="4" fillId="54" borderId="3" xfId="3" applyNumberFormat="1" applyFont="1" applyFill="1" applyBorder="1" applyAlignment="1">
      <alignment horizontal="center" vertical="center"/>
    </xf>
    <xf numFmtId="0" fontId="5" fillId="0" borderId="58" xfId="2" applyFont="1" applyBorder="1" applyAlignment="1">
      <alignment horizontal="center" vertical="center"/>
    </xf>
    <xf numFmtId="0" fontId="4" fillId="0" borderId="58" xfId="2" applyFont="1" applyBorder="1" applyAlignment="1">
      <alignment horizontal="center" vertical="center"/>
    </xf>
    <xf numFmtId="0" fontId="4" fillId="54" borderId="58" xfId="2" applyFont="1" applyFill="1" applyBorder="1" applyAlignment="1">
      <alignment horizontal="center"/>
    </xf>
    <xf numFmtId="0" fontId="4" fillId="0" borderId="58" xfId="2" applyFont="1" applyFill="1" applyBorder="1" applyAlignment="1">
      <alignment horizontal="center" vertical="center"/>
    </xf>
    <xf numFmtId="0" fontId="4" fillId="54" borderId="58" xfId="2" applyFont="1" applyFill="1" applyBorder="1" applyAlignment="1">
      <alignment horizontal="center" vertical="center"/>
    </xf>
    <xf numFmtId="0" fontId="4" fillId="0" borderId="68" xfId="2" applyFont="1" applyBorder="1" applyAlignment="1">
      <alignment horizontal="center" vertical="center"/>
    </xf>
    <xf numFmtId="0" fontId="5" fillId="0" borderId="69" xfId="2" applyFont="1" applyBorder="1" applyAlignment="1">
      <alignment horizontal="center"/>
    </xf>
    <xf numFmtId="0" fontId="2" fillId="2" borderId="54" xfId="2" applyFont="1" applyFill="1" applyBorder="1" applyAlignment="1">
      <alignment horizontal="center"/>
    </xf>
    <xf numFmtId="0" fontId="2" fillId="2" borderId="55" xfId="2" applyFont="1" applyFill="1" applyBorder="1" applyAlignment="1">
      <alignment horizontal="center"/>
    </xf>
    <xf numFmtId="0" fontId="2" fillId="2" borderId="56" xfId="2" applyFont="1" applyFill="1" applyBorder="1" applyAlignment="1">
      <alignment horizontal="center"/>
    </xf>
    <xf numFmtId="0" fontId="4" fillId="0" borderId="58" xfId="2" applyFont="1" applyBorder="1" applyAlignment="1">
      <alignment horizontal="center" vertical="center"/>
    </xf>
    <xf numFmtId="0" fontId="4" fillId="0" borderId="4" xfId="2" applyFont="1" applyBorder="1" applyAlignment="1">
      <alignment horizontal="center"/>
    </xf>
    <xf numFmtId="0" fontId="4" fillId="0" borderId="38" xfId="2" applyFont="1" applyBorder="1" applyAlignment="1">
      <alignment horizontal="center"/>
    </xf>
    <xf numFmtId="17" fontId="4" fillId="0" borderId="4" xfId="2" quotePrefix="1" applyNumberFormat="1" applyFont="1" applyBorder="1" applyAlignment="1">
      <alignment horizontal="center" vertical="center"/>
    </xf>
    <xf numFmtId="0" fontId="4" fillId="0" borderId="3" xfId="2" applyFont="1" applyBorder="1" applyAlignment="1">
      <alignment horizontal="center"/>
    </xf>
    <xf numFmtId="0" fontId="4" fillId="0" borderId="36" xfId="2" quotePrefix="1" applyFont="1" applyBorder="1" applyAlignment="1">
      <alignment horizontal="center" vertical="center" wrapText="1"/>
    </xf>
    <xf numFmtId="0" fontId="4" fillId="0" borderId="52" xfId="2" applyFont="1" applyBorder="1" applyAlignment="1">
      <alignment horizontal="center" vertical="center" wrapText="1"/>
    </xf>
    <xf numFmtId="0" fontId="4" fillId="0" borderId="37" xfId="2" applyFont="1" applyBorder="1" applyAlignment="1">
      <alignment horizontal="center" vertical="center" wrapText="1"/>
    </xf>
    <xf numFmtId="0" fontId="4" fillId="0" borderId="52" xfId="2" quotePrefix="1" applyFont="1" applyBorder="1" applyAlignment="1">
      <alignment horizontal="center" vertical="center" wrapText="1"/>
    </xf>
    <xf numFmtId="0" fontId="4" fillId="0" borderId="37" xfId="2" quotePrefix="1" applyFont="1" applyBorder="1" applyAlignment="1">
      <alignment horizontal="center" vertical="center" wrapText="1"/>
    </xf>
    <xf numFmtId="0" fontId="5" fillId="0" borderId="28" xfId="2" applyFont="1" applyBorder="1" applyAlignment="1">
      <alignment horizontal="center" vertical="center" wrapText="1"/>
    </xf>
    <xf numFmtId="0" fontId="5" fillId="0" borderId="29" xfId="2" applyFont="1" applyBorder="1" applyAlignment="1">
      <alignment horizontal="center" vertical="center" wrapText="1"/>
    </xf>
    <xf numFmtId="0" fontId="5" fillId="0" borderId="30" xfId="2" applyFont="1" applyBorder="1" applyAlignment="1">
      <alignment horizontal="center" vertical="center" wrapText="1"/>
    </xf>
    <xf numFmtId="0" fontId="5" fillId="0" borderId="33" xfId="2" applyFont="1" applyBorder="1" applyAlignment="1">
      <alignment horizontal="center" vertical="center" wrapText="1"/>
    </xf>
    <xf numFmtId="0" fontId="5" fillId="0" borderId="46" xfId="2" applyFont="1" applyBorder="1" applyAlignment="1">
      <alignment horizontal="center" vertical="center" wrapText="1"/>
    </xf>
    <xf numFmtId="0" fontId="5" fillId="0" borderId="42" xfId="2" applyFont="1" applyBorder="1" applyAlignment="1">
      <alignment horizontal="center"/>
    </xf>
    <xf numFmtId="0" fontId="5" fillId="0" borderId="43" xfId="2" applyFont="1" applyBorder="1" applyAlignment="1">
      <alignment horizontal="center"/>
    </xf>
    <xf numFmtId="0" fontId="5" fillId="0" borderId="44" xfId="2" applyFont="1" applyBorder="1" applyAlignment="1">
      <alignment horizontal="center"/>
    </xf>
    <xf numFmtId="0" fontId="5" fillId="0" borderId="33" xfId="2" applyFont="1" applyBorder="1" applyAlignment="1">
      <alignment horizontal="center"/>
    </xf>
    <xf numFmtId="0" fontId="5" fillId="0" borderId="34" xfId="2" applyFont="1" applyBorder="1" applyAlignment="1">
      <alignment horizontal="center"/>
    </xf>
    <xf numFmtId="0" fontId="5" fillId="0" borderId="46" xfId="2" applyFont="1" applyBorder="1" applyAlignment="1">
      <alignment horizontal="center"/>
    </xf>
    <xf numFmtId="0" fontId="5" fillId="0" borderId="47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23" xfId="2" applyFont="1" applyBorder="1" applyAlignment="1">
      <alignment horizontal="center" vertical="center" wrapText="1"/>
    </xf>
    <xf numFmtId="0" fontId="5" fillId="0" borderId="28" xfId="2" applyFont="1" applyBorder="1" applyAlignment="1">
      <alignment horizontal="center"/>
    </xf>
    <xf numFmtId="0" fontId="5" fillId="0" borderId="29" xfId="2" applyFont="1" applyBorder="1" applyAlignment="1">
      <alignment horizontal="center"/>
    </xf>
    <xf numFmtId="0" fontId="5" fillId="0" borderId="30" xfId="2" applyFont="1" applyBorder="1" applyAlignment="1">
      <alignment horizontal="center"/>
    </xf>
    <xf numFmtId="0" fontId="5" fillId="0" borderId="47" xfId="2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0" fontId="5" fillId="0" borderId="23" xfId="2" applyFont="1" applyBorder="1" applyAlignment="1">
      <alignment horizontal="center"/>
    </xf>
    <xf numFmtId="164" fontId="4" fillId="0" borderId="36" xfId="3" quotePrefix="1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3" xfId="2" quotePrefix="1" applyFont="1" applyBorder="1" applyAlignment="1">
      <alignment horizontal="center" vertical="center"/>
    </xf>
    <xf numFmtId="0" fontId="4" fillId="0" borderId="50" xfId="2" applyFont="1" applyBorder="1" applyAlignment="1">
      <alignment horizontal="center"/>
    </xf>
    <xf numFmtId="0" fontId="4" fillId="0" borderId="53" xfId="2" applyFont="1" applyBorder="1" applyAlignment="1">
      <alignment horizontal="center"/>
    </xf>
    <xf numFmtId="0" fontId="4" fillId="0" borderId="51" xfId="2" applyFont="1" applyBorder="1" applyAlignment="1">
      <alignment horizontal="center"/>
    </xf>
    <xf numFmtId="0" fontId="4" fillId="0" borderId="58" xfId="2" quotePrefix="1" applyFont="1" applyBorder="1" applyAlignment="1">
      <alignment horizontal="center" vertical="center"/>
    </xf>
    <xf numFmtId="0" fontId="4" fillId="0" borderId="9" xfId="2" quotePrefix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36" xfId="2" applyFont="1" applyBorder="1" applyAlignment="1">
      <alignment horizontal="center" vertical="center"/>
    </xf>
    <xf numFmtId="0" fontId="4" fillId="0" borderId="52" xfId="2" applyFont="1" applyBorder="1" applyAlignment="1">
      <alignment horizontal="center" vertical="center"/>
    </xf>
    <xf numFmtId="0" fontId="4" fillId="0" borderId="37" xfId="2" applyFont="1" applyBorder="1" applyAlignment="1">
      <alignment horizontal="center" vertical="center"/>
    </xf>
    <xf numFmtId="0" fontId="4" fillId="0" borderId="36" xfId="2" quotePrefix="1" applyFont="1" applyBorder="1" applyAlignment="1">
      <alignment horizontal="center" vertical="center"/>
    </xf>
    <xf numFmtId="0" fontId="4" fillId="0" borderId="50" xfId="2" applyFont="1" applyBorder="1" applyAlignment="1">
      <alignment horizontal="center" vertical="center"/>
    </xf>
    <xf numFmtId="0" fontId="4" fillId="0" borderId="53" xfId="2" applyFont="1" applyBorder="1" applyAlignment="1">
      <alignment horizontal="center" vertical="center"/>
    </xf>
    <xf numFmtId="0" fontId="4" fillId="0" borderId="51" xfId="2" applyFont="1" applyBorder="1" applyAlignment="1">
      <alignment horizontal="center" vertical="center"/>
    </xf>
    <xf numFmtId="0" fontId="4" fillId="0" borderId="9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36" xfId="2" applyFont="1" applyBorder="1" applyAlignment="1">
      <alignment horizontal="center"/>
    </xf>
    <xf numFmtId="0" fontId="4" fillId="0" borderId="37" xfId="2" applyFont="1" applyBorder="1" applyAlignment="1">
      <alignment horizontal="center"/>
    </xf>
    <xf numFmtId="0" fontId="4" fillId="0" borderId="36" xfId="2" applyFont="1" applyBorder="1" applyAlignment="1">
      <alignment horizontal="center" vertical="center" wrapText="1"/>
    </xf>
    <xf numFmtId="0" fontId="4" fillId="0" borderId="36" xfId="2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/>
    </xf>
    <xf numFmtId="0" fontId="4" fillId="0" borderId="6" xfId="2" applyFont="1" applyFill="1" applyBorder="1" applyAlignment="1">
      <alignment horizontal="center"/>
    </xf>
    <xf numFmtId="0" fontId="4" fillId="0" borderId="8" xfId="2" applyFont="1" applyFill="1" applyBorder="1" applyAlignment="1">
      <alignment horizontal="center"/>
    </xf>
    <xf numFmtId="0" fontId="4" fillId="0" borderId="36" xfId="2" applyFont="1" applyFill="1" applyBorder="1" applyAlignment="1">
      <alignment horizontal="center"/>
    </xf>
    <xf numFmtId="0" fontId="4" fillId="0" borderId="52" xfId="2" applyFont="1" applyFill="1" applyBorder="1" applyAlignment="1">
      <alignment horizontal="center"/>
    </xf>
    <xf numFmtId="0" fontId="4" fillId="0" borderId="37" xfId="2" applyFont="1" applyFill="1" applyBorder="1" applyAlignment="1">
      <alignment horizontal="center"/>
    </xf>
    <xf numFmtId="0" fontId="4" fillId="0" borderId="50" xfId="2" applyFont="1" applyFill="1" applyBorder="1" applyAlignment="1">
      <alignment horizontal="center"/>
    </xf>
    <xf numFmtId="0" fontId="4" fillId="0" borderId="53" xfId="2" applyFont="1" applyFill="1" applyBorder="1" applyAlignment="1">
      <alignment horizontal="center"/>
    </xf>
    <xf numFmtId="0" fontId="4" fillId="0" borderId="51" xfId="2" applyFont="1" applyFill="1" applyBorder="1" applyAlignment="1">
      <alignment horizontal="center"/>
    </xf>
    <xf numFmtId="0" fontId="4" fillId="0" borderId="58" xfId="2" applyFont="1" applyFill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4" fillId="0" borderId="59" xfId="2" applyFont="1" applyBorder="1" applyAlignment="1">
      <alignment horizontal="center" vertical="center" wrapText="1"/>
    </xf>
    <xf numFmtId="0" fontId="4" fillId="0" borderId="2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/>
    </xf>
    <xf numFmtId="0" fontId="4" fillId="0" borderId="52" xfId="2" applyFont="1" applyBorder="1" applyAlignment="1">
      <alignment horizontal="center"/>
    </xf>
    <xf numFmtId="0" fontId="4" fillId="0" borderId="60" xfId="2" applyFont="1" applyBorder="1" applyAlignment="1">
      <alignment horizontal="center" vertical="center" wrapText="1"/>
    </xf>
    <xf numFmtId="0" fontId="4" fillId="0" borderId="23" xfId="2" applyFont="1" applyBorder="1" applyAlignment="1">
      <alignment horizontal="center" vertical="center" wrapText="1"/>
    </xf>
    <xf numFmtId="0" fontId="4" fillId="0" borderId="26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59" xfId="2" applyFont="1" applyFill="1" applyBorder="1" applyAlignment="1">
      <alignment horizontal="center" vertical="center" wrapText="1"/>
    </xf>
    <xf numFmtId="0" fontId="4" fillId="0" borderId="25" xfId="2" applyFont="1" applyFill="1" applyBorder="1" applyAlignment="1">
      <alignment horizontal="center" vertical="center" wrapText="1"/>
    </xf>
    <xf numFmtId="0" fontId="4" fillId="0" borderId="60" xfId="2" applyFont="1" applyFill="1" applyBorder="1" applyAlignment="1">
      <alignment horizontal="center" vertical="center" wrapText="1"/>
    </xf>
    <xf numFmtId="0" fontId="4" fillId="0" borderId="23" xfId="2" applyFont="1" applyFill="1" applyBorder="1" applyAlignment="1">
      <alignment horizontal="center" vertical="center" wrapText="1"/>
    </xf>
    <xf numFmtId="0" fontId="4" fillId="0" borderId="26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61" xfId="2" applyFont="1" applyBorder="1" applyAlignment="1">
      <alignment horizontal="center" vertical="center" wrapText="1"/>
    </xf>
    <xf numFmtId="0" fontId="4" fillId="0" borderId="32" xfId="2" applyFont="1" applyBorder="1" applyAlignment="1">
      <alignment horizontal="center" vertical="center" wrapText="1"/>
    </xf>
    <xf numFmtId="0" fontId="4" fillId="0" borderId="70" xfId="2" applyFont="1" applyBorder="1"/>
    <xf numFmtId="0" fontId="4" fillId="0" borderId="71" xfId="2" applyFont="1" applyBorder="1"/>
    <xf numFmtId="0" fontId="4" fillId="0" borderId="72" xfId="2" applyFont="1" applyBorder="1"/>
    <xf numFmtId="0" fontId="5" fillId="0" borderId="67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2" xfId="2" applyFont="1" applyBorder="1"/>
    <xf numFmtId="0" fontId="4" fillId="0" borderId="0" xfId="2" applyFont="1" applyFill="1" applyBorder="1"/>
    <xf numFmtId="0" fontId="4" fillId="0" borderId="74" xfId="2" applyFont="1" applyBorder="1"/>
    <xf numFmtId="0" fontId="4" fillId="0" borderId="75" xfId="2" applyFont="1" applyBorder="1"/>
    <xf numFmtId="0" fontId="4" fillId="0" borderId="76" xfId="2" applyFont="1" applyBorder="1"/>
    <xf numFmtId="0" fontId="4" fillId="0" borderId="74" xfId="2" applyFont="1" applyFill="1" applyBorder="1"/>
    <xf numFmtId="0" fontId="4" fillId="0" borderId="75" xfId="2" applyFont="1" applyFill="1" applyBorder="1"/>
    <xf numFmtId="0" fontId="4" fillId="0" borderId="76" xfId="2" applyFont="1" applyFill="1" applyBorder="1"/>
    <xf numFmtId="0" fontId="4" fillId="0" borderId="77" xfId="2" applyFont="1" applyBorder="1"/>
    <xf numFmtId="0" fontId="4" fillId="0" borderId="78" xfId="2" applyFont="1" applyBorder="1"/>
    <xf numFmtId="0" fontId="4" fillId="0" borderId="79" xfId="2" applyFont="1" applyBorder="1"/>
    <xf numFmtId="3" fontId="4" fillId="0" borderId="74" xfId="2" applyNumberFormat="1" applyFont="1" applyBorder="1" applyAlignment="1">
      <alignment horizontal="right"/>
    </xf>
    <xf numFmtId="3" fontId="4" fillId="0" borderId="75" xfId="2" applyNumberFormat="1" applyFont="1" applyBorder="1" applyAlignment="1">
      <alignment horizontal="right"/>
    </xf>
    <xf numFmtId="3" fontId="4" fillId="0" borderId="76" xfId="2" applyNumberFormat="1" applyFont="1" applyBorder="1" applyAlignment="1">
      <alignment horizontal="right"/>
    </xf>
    <xf numFmtId="3" fontId="4" fillId="0" borderId="74" xfId="2" applyNumberFormat="1" applyFont="1" applyBorder="1" applyAlignment="1">
      <alignment horizontal="right"/>
    </xf>
    <xf numFmtId="3" fontId="4" fillId="0" borderId="75" xfId="2" applyNumberFormat="1" applyFont="1" applyBorder="1" applyAlignment="1">
      <alignment horizontal="right"/>
    </xf>
    <xf numFmtId="3" fontId="4" fillId="0" borderId="76" xfId="2" applyNumberFormat="1" applyFont="1" applyBorder="1" applyAlignment="1">
      <alignment horizontal="right"/>
    </xf>
    <xf numFmtId="3" fontId="4" fillId="0" borderId="74" xfId="2" applyNumberFormat="1" applyFont="1" applyFill="1" applyBorder="1" applyAlignment="1">
      <alignment horizontal="right"/>
    </xf>
    <xf numFmtId="3" fontId="4" fillId="0" borderId="75" xfId="2" applyNumberFormat="1" applyFont="1" applyFill="1" applyBorder="1" applyAlignment="1">
      <alignment horizontal="right"/>
    </xf>
    <xf numFmtId="3" fontId="4" fillId="0" borderId="76" xfId="2" applyNumberFormat="1" applyFont="1" applyFill="1" applyBorder="1" applyAlignment="1">
      <alignment horizontal="right"/>
    </xf>
    <xf numFmtId="3" fontId="4" fillId="0" borderId="77" xfId="2" applyNumberFormat="1" applyFont="1" applyBorder="1" applyAlignment="1">
      <alignment horizontal="right"/>
    </xf>
    <xf numFmtId="3" fontId="4" fillId="0" borderId="78" xfId="2" applyNumberFormat="1" applyFont="1" applyBorder="1" applyAlignment="1">
      <alignment horizontal="right"/>
    </xf>
    <xf numFmtId="3" fontId="4" fillId="0" borderId="79" xfId="2" applyNumberFormat="1" applyFont="1" applyBorder="1" applyAlignment="1">
      <alignment horizontal="right"/>
    </xf>
    <xf numFmtId="3" fontId="4" fillId="0" borderId="0" xfId="2" applyNumberFormat="1" applyFont="1" applyAlignment="1">
      <alignment horizontal="right"/>
    </xf>
    <xf numFmtId="3" fontId="4" fillId="0" borderId="80" xfId="2" applyNumberFormat="1" applyFont="1" applyBorder="1" applyAlignment="1">
      <alignment horizontal="right"/>
    </xf>
    <xf numFmtId="3" fontId="4" fillId="0" borderId="81" xfId="2" applyNumberFormat="1" applyFont="1" applyBorder="1" applyAlignment="1">
      <alignment horizontal="right"/>
    </xf>
    <xf numFmtId="3" fontId="4" fillId="0" borderId="82" xfId="2" applyNumberFormat="1" applyFont="1" applyBorder="1" applyAlignment="1">
      <alignment horizontal="right"/>
    </xf>
    <xf numFmtId="3" fontId="4" fillId="0" borderId="6" xfId="2" applyNumberFormat="1" applyFont="1" applyBorder="1" applyAlignment="1">
      <alignment horizontal="right"/>
    </xf>
    <xf numFmtId="3" fontId="4" fillId="0" borderId="52" xfId="2" applyNumberFormat="1" applyFont="1" applyBorder="1" applyAlignment="1">
      <alignment horizontal="right"/>
    </xf>
    <xf numFmtId="3" fontId="4" fillId="0" borderId="8" xfId="2" applyNumberFormat="1" applyFont="1" applyBorder="1" applyAlignment="1">
      <alignment horizontal="right"/>
    </xf>
    <xf numFmtId="3" fontId="4" fillId="0" borderId="37" xfId="2" applyNumberFormat="1" applyFont="1" applyBorder="1" applyAlignment="1">
      <alignment horizontal="right"/>
    </xf>
    <xf numFmtId="3" fontId="4" fillId="0" borderId="73" xfId="2" applyNumberFormat="1" applyFont="1" applyBorder="1" applyAlignment="1"/>
    <xf numFmtId="0" fontId="4" fillId="0" borderId="84" xfId="2" applyFont="1" applyBorder="1" applyAlignment="1"/>
    <xf numFmtId="3" fontId="4" fillId="0" borderId="84" xfId="2" applyNumberFormat="1" applyFont="1" applyBorder="1" applyAlignment="1"/>
    <xf numFmtId="3" fontId="4" fillId="0" borderId="84" xfId="2" applyNumberFormat="1" applyFont="1" applyBorder="1" applyAlignment="1"/>
    <xf numFmtId="3" fontId="4" fillId="0" borderId="84" xfId="2" applyNumberFormat="1" applyFont="1" applyFill="1" applyBorder="1" applyAlignment="1"/>
    <xf numFmtId="3" fontId="4" fillId="0" borderId="84" xfId="2" applyNumberFormat="1" applyFont="1" applyFill="1" applyBorder="1" applyAlignment="1"/>
    <xf numFmtId="0" fontId="4" fillId="0" borderId="84" xfId="2" applyFont="1" applyFill="1" applyBorder="1" applyAlignment="1"/>
    <xf numFmtId="3" fontId="4" fillId="0" borderId="76" xfId="2" applyNumberFormat="1" applyFont="1" applyBorder="1" applyAlignment="1"/>
    <xf numFmtId="3" fontId="4" fillId="0" borderId="75" xfId="2" applyNumberFormat="1" applyFont="1" applyBorder="1"/>
    <xf numFmtId="0" fontId="5" fillId="0" borderId="74" xfId="2" applyFont="1" applyBorder="1" applyAlignment="1">
      <alignment horizontal="center"/>
    </xf>
    <xf numFmtId="0" fontId="5" fillId="0" borderId="75" xfId="2" applyFont="1" applyBorder="1" applyAlignment="1">
      <alignment horizontal="center"/>
    </xf>
    <xf numFmtId="0" fontId="5" fillId="0" borderId="76" xfId="2" applyFont="1" applyBorder="1" applyAlignment="1">
      <alignment horizontal="center"/>
    </xf>
    <xf numFmtId="3" fontId="4" fillId="0" borderId="74" xfId="2" applyNumberFormat="1" applyFont="1" applyBorder="1"/>
    <xf numFmtId="3" fontId="4" fillId="0" borderId="76" xfId="2" applyNumberFormat="1" applyFont="1" applyFill="1" applyBorder="1"/>
    <xf numFmtId="3" fontId="4" fillId="0" borderId="75" xfId="2607" applyNumberFormat="1" applyFont="1" applyFill="1" applyBorder="1" applyAlignment="1">
      <alignment horizontal="right"/>
    </xf>
    <xf numFmtId="3" fontId="4" fillId="0" borderId="74" xfId="2" applyNumberFormat="1" applyFont="1" applyFill="1" applyBorder="1" applyAlignment="1">
      <alignment horizontal="right"/>
    </xf>
    <xf numFmtId="3" fontId="4" fillId="0" borderId="75" xfId="2" applyNumberFormat="1" applyFont="1" applyFill="1" applyBorder="1" applyAlignment="1">
      <alignment horizontal="right"/>
    </xf>
    <xf numFmtId="3" fontId="4" fillId="0" borderId="76" xfId="2" applyNumberFormat="1" applyFont="1" applyFill="1" applyBorder="1" applyAlignment="1">
      <alignment horizontal="right"/>
    </xf>
    <xf numFmtId="0" fontId="5" fillId="0" borderId="0" xfId="2" applyFont="1" applyFill="1" applyBorder="1"/>
    <xf numFmtId="0" fontId="5" fillId="0" borderId="83" xfId="2" applyFont="1" applyBorder="1" applyAlignment="1">
      <alignment horizontal="right"/>
    </xf>
    <xf numFmtId="0" fontId="5" fillId="0" borderId="85" xfId="2" applyFont="1" applyBorder="1"/>
    <xf numFmtId="3" fontId="5" fillId="0" borderId="86" xfId="2" applyNumberFormat="1" applyFont="1" applyBorder="1" applyAlignment="1">
      <alignment horizontal="right"/>
    </xf>
    <xf numFmtId="3" fontId="5" fillId="0" borderId="87" xfId="2" applyNumberFormat="1" applyFont="1" applyBorder="1" applyAlignment="1">
      <alignment horizontal="right"/>
    </xf>
    <xf numFmtId="3" fontId="5" fillId="0" borderId="88" xfId="2" applyNumberFormat="1" applyFont="1" applyBorder="1" applyAlignment="1">
      <alignment horizontal="right"/>
    </xf>
    <xf numFmtId="0" fontId="5" fillId="0" borderId="89" xfId="2" applyFont="1" applyBorder="1"/>
    <xf numFmtId="3" fontId="5" fillId="0" borderId="89" xfId="2" applyNumberFormat="1" applyFont="1" applyBorder="1" applyAlignment="1">
      <alignment horizontal="right"/>
    </xf>
    <xf numFmtId="3" fontId="4" fillId="0" borderId="76" xfId="2" applyNumberFormat="1" applyFont="1" applyBorder="1" applyAlignment="1"/>
    <xf numFmtId="0" fontId="4" fillId="0" borderId="76" xfId="2" applyFont="1" applyBorder="1" applyAlignment="1"/>
  </cellXfs>
  <cellStyles count="2609">
    <cellStyle name="%" xfId="4"/>
    <cellStyle name="% 10" xfId="5"/>
    <cellStyle name="% 10 2" xfId="6"/>
    <cellStyle name="% 11" xfId="7"/>
    <cellStyle name="% 12" xfId="8"/>
    <cellStyle name="% 13" xfId="9"/>
    <cellStyle name="% 14" xfId="10"/>
    <cellStyle name="% 15" xfId="11"/>
    <cellStyle name="% 16" xfId="12"/>
    <cellStyle name="% 17" xfId="13"/>
    <cellStyle name="% 18" xfId="14"/>
    <cellStyle name="% 19" xfId="15"/>
    <cellStyle name="% 2" xfId="16"/>
    <cellStyle name="% 2 10" xfId="17"/>
    <cellStyle name="% 2 11" xfId="18"/>
    <cellStyle name="% 2 12" xfId="19"/>
    <cellStyle name="% 2 13" xfId="20"/>
    <cellStyle name="% 2 14" xfId="21"/>
    <cellStyle name="% 2 15" xfId="22"/>
    <cellStyle name="% 2 16" xfId="23"/>
    <cellStyle name="% 2 17" xfId="24"/>
    <cellStyle name="% 2 18" xfId="25"/>
    <cellStyle name="% 2 19" xfId="26"/>
    <cellStyle name="% 2 2" xfId="27"/>
    <cellStyle name="% 2 2 2" xfId="28"/>
    <cellStyle name="% 2 2_3.1.2 DB Pension Detail" xfId="29"/>
    <cellStyle name="% 2 20" xfId="30"/>
    <cellStyle name="% 2 21" xfId="31"/>
    <cellStyle name="% 2 22" xfId="32"/>
    <cellStyle name="% 2 23" xfId="33"/>
    <cellStyle name="% 2 24" xfId="34"/>
    <cellStyle name="% 2 25" xfId="35"/>
    <cellStyle name="% 2 26" xfId="36"/>
    <cellStyle name="% 2 27" xfId="37"/>
    <cellStyle name="% 2 28" xfId="38"/>
    <cellStyle name="% 2 29" xfId="39"/>
    <cellStyle name="% 2 3" xfId="40"/>
    <cellStyle name="% 2 30" xfId="41"/>
    <cellStyle name="% 2 31" xfId="42"/>
    <cellStyle name="% 2 32" xfId="43"/>
    <cellStyle name="% 2 33" xfId="44"/>
    <cellStyle name="% 2 34" xfId="45"/>
    <cellStyle name="% 2 35" xfId="46"/>
    <cellStyle name="% 2 36" xfId="47"/>
    <cellStyle name="% 2 37" xfId="48"/>
    <cellStyle name="% 2 38" xfId="49"/>
    <cellStyle name="% 2 39" xfId="50"/>
    <cellStyle name="% 2 4" xfId="51"/>
    <cellStyle name="% 2 40" xfId="52"/>
    <cellStyle name="% 2 41" xfId="53"/>
    <cellStyle name="% 2 42" xfId="54"/>
    <cellStyle name="% 2 43" xfId="55"/>
    <cellStyle name="% 2 44" xfId="56"/>
    <cellStyle name="% 2 45" xfId="57"/>
    <cellStyle name="% 2 46" xfId="58"/>
    <cellStyle name="% 2 47" xfId="59"/>
    <cellStyle name="% 2 5" xfId="60"/>
    <cellStyle name="% 2 6" xfId="61"/>
    <cellStyle name="% 2 7" xfId="62"/>
    <cellStyle name="% 2 8" xfId="63"/>
    <cellStyle name="% 2 9" xfId="64"/>
    <cellStyle name="% 2_1.3s Accounting C Costs Scots" xfId="65"/>
    <cellStyle name="% 20" xfId="66"/>
    <cellStyle name="% 21" xfId="67"/>
    <cellStyle name="% 22" xfId="68"/>
    <cellStyle name="% 23" xfId="69"/>
    <cellStyle name="% 24" xfId="70"/>
    <cellStyle name="% 25" xfId="71"/>
    <cellStyle name="% 26" xfId="72"/>
    <cellStyle name="% 27" xfId="73"/>
    <cellStyle name="% 28" xfId="74"/>
    <cellStyle name="% 29" xfId="75"/>
    <cellStyle name="% 3" xfId="76"/>
    <cellStyle name="% 3 2" xfId="77"/>
    <cellStyle name="% 30" xfId="78"/>
    <cellStyle name="% 31" xfId="79"/>
    <cellStyle name="% 32" xfId="80"/>
    <cellStyle name="% 33" xfId="81"/>
    <cellStyle name="% 34" xfId="82"/>
    <cellStyle name="% 35" xfId="83"/>
    <cellStyle name="% 36" xfId="84"/>
    <cellStyle name="% 37" xfId="85"/>
    <cellStyle name="% 38" xfId="86"/>
    <cellStyle name="% 39" xfId="87"/>
    <cellStyle name="% 4" xfId="88"/>
    <cellStyle name="% 40" xfId="89"/>
    <cellStyle name="% 41" xfId="90"/>
    <cellStyle name="% 42" xfId="91"/>
    <cellStyle name="% 43" xfId="92"/>
    <cellStyle name="% 44" xfId="93"/>
    <cellStyle name="% 45" xfId="94"/>
    <cellStyle name="% 46" xfId="95"/>
    <cellStyle name="% 47" xfId="96"/>
    <cellStyle name="% 48" xfId="97"/>
    <cellStyle name="% 49" xfId="98"/>
    <cellStyle name="% 5" xfId="99"/>
    <cellStyle name="% 50" xfId="100"/>
    <cellStyle name="% 51" xfId="101"/>
    <cellStyle name="% 52" xfId="102"/>
    <cellStyle name="% 6" xfId="103"/>
    <cellStyle name="% 7" xfId="104"/>
    <cellStyle name="% 8" xfId="105"/>
    <cellStyle name="% 9" xfId="106"/>
    <cellStyle name="%_1.3 Acc Costs NG (2011)" xfId="107"/>
    <cellStyle name="%_1.3s Accounting C Costs Scots" xfId="108"/>
    <cellStyle name="%_1.8 Irregular Items" xfId="109"/>
    <cellStyle name="%_2.14 Year on Year Movt" xfId="110"/>
    <cellStyle name="%_2.14 Year on Year Movt ( (2013)" xfId="111"/>
    <cellStyle name="%_2.14 Year on Year Movt (2011)" xfId="112"/>
    <cellStyle name="%_2.14 Year on Year Movt (2012)" xfId="113"/>
    <cellStyle name="%_2.4 Exc &amp; Demin " xfId="114"/>
    <cellStyle name="%_2.7s Insurance" xfId="115"/>
    <cellStyle name="%_2010_NGET_TPCR4_RO_FBPQ(Opex) trace only FINAL(DPP)" xfId="116"/>
    <cellStyle name="%_3.1.2 DB Pension Detail" xfId="117"/>
    <cellStyle name="%_3.3 Tax" xfId="118"/>
    <cellStyle name="%_3.3 Tax 2" xfId="119"/>
    <cellStyle name="%_3.3 Tax 2 2" xfId="120"/>
    <cellStyle name="%_3.3 Tax 3" xfId="121"/>
    <cellStyle name="%_3.3 Tax_2.14 Year on Year Movt" xfId="122"/>
    <cellStyle name="%_3.3 Tax_2.4 Exc &amp; Demin " xfId="123"/>
    <cellStyle name="%_3.3 Tax_2.7s Insurance" xfId="124"/>
    <cellStyle name="%_3.3 Tax_3.1.2 DB Pension Detail" xfId="125"/>
    <cellStyle name="%_3.3 Tax_4.16 Asset lives" xfId="126"/>
    <cellStyle name="%_4.16 Asset lives" xfId="127"/>
    <cellStyle name="%_4.2 Activity Indicators" xfId="128"/>
    <cellStyle name="%_4.2 Activity Indicators 2" xfId="129"/>
    <cellStyle name="%_4.20 Scheme Listing NLR" xfId="130"/>
    <cellStyle name="%_4.3 Transmission system performance" xfId="131"/>
    <cellStyle name="%_5.15.1 Cond &amp; Risk-Entry Points" xfId="132"/>
    <cellStyle name="%_5.15.2 Cond &amp; Risk-Exit Points" xfId="133"/>
    <cellStyle name="%_5.15.3 Cond &amp; Risk-Comps" xfId="134"/>
    <cellStyle name="%_5.15.4 Cond &amp; Risk-Pipelines" xfId="135"/>
    <cellStyle name="%_5.15.5 Cond &amp; Risk-Multijunctin" xfId="136"/>
    <cellStyle name="%_NGG Capex PCRRP Tables 31 Mar 2010 DraftV6 FINAL" xfId="137"/>
    <cellStyle name="%_NGG Opex PCRRP Tables 31 Mar 2009" xfId="138"/>
    <cellStyle name="%_NGG TPCR4 Rollover FBPQ (Capex)" xfId="139"/>
    <cellStyle name="%_Sch 2.1 Eng schedule 2009-10 Final @ 270710" xfId="140"/>
    <cellStyle name="%_Table 4 28_Final" xfId="141"/>
    <cellStyle name="%_Table 4-16 - Asset Lives - 2009-10_Final" xfId="142"/>
    <cellStyle name="%_Table 4-16 - Asset Lives - 2009-10_Final (2)" xfId="143"/>
    <cellStyle name="%_TPCR4 RollOver NGG Draft Table 5.8 v2" xfId="144"/>
    <cellStyle name="%_Transmission PCRRP tables_SPTL_200809 V1" xfId="145"/>
    <cellStyle name="%_Transmission PCRRP tables_SPTL_200809 V1 2" xfId="146"/>
    <cellStyle name="%_Transmission PCRRP tables_SPTL_200809 V1 3" xfId="147"/>
    <cellStyle name="%_Transmission PCRRP tables_SPTL_200809 V1 4" xfId="148"/>
    <cellStyle name="%_Transmission PCRRP tables_SPTL_200809 V1_3.1.2 DB Pension Detail" xfId="149"/>
    <cellStyle name="%_Transmission PCRRP tables_SPTL_200809 V1_4.20 Scheme Listing NLR" xfId="150"/>
    <cellStyle name="%_Transmission PCRRP tables_SPTL_200809 V1_Table 4 28_Final" xfId="151"/>
    <cellStyle name="%_Transmission PCRRP tables_SPTL_200809 V1_Table 4-16 - Asset Lives - 2009-10_Final" xfId="152"/>
    <cellStyle name="%_Transmission PCRRP tables_SPTL_200809 V1_Table 4-16 - Asset Lives - 2009-10_Final (2)" xfId="153"/>
    <cellStyle name="%_VR NGET Opex tables" xfId="154"/>
    <cellStyle name="%_VR Pensions Opex tables" xfId="155"/>
    <cellStyle name="%_VR Pensions Opex tables_2010_NGET_TPCR4_RO_FBPQ(Opex) trace only FINAL(DPP)" xfId="156"/>
    <cellStyle name="_070323 - 5yr opex BPQ (Final)" xfId="157"/>
    <cellStyle name="_0708 TO Non-Op Capex (detail)" xfId="158"/>
    <cellStyle name="_0708 TO Non-Op Capex (detail)_2010_NGET_TPCR4_RO_FBPQ(Opex) trace only FINAL(DPP)" xfId="159"/>
    <cellStyle name="_1.3 Acc Costs NG (2011)" xfId="160"/>
    <cellStyle name="_1.8 Irregular Items" xfId="161"/>
    <cellStyle name="_2.14 Year on Year Movt ( (2013)" xfId="162"/>
    <cellStyle name="_2.14 Year on Year Movt (2011)" xfId="163"/>
    <cellStyle name="_2.14 Year on Year Movt (2012)" xfId="164"/>
    <cellStyle name="_Capital Plan - IS UK" xfId="165"/>
    <cellStyle name="_Capital Plan - IS UK_2010_NGET_TPCR4_RO_FBPQ(Opex) trace only FINAL(DPP)" xfId="166"/>
    <cellStyle name="_Metering" xfId="167"/>
    <cellStyle name="_Test scoring_UKGDx_20070924_Pilot (DV)" xfId="168"/>
    <cellStyle name="=C:\WINNT\SYSTEM32\COMMAND.COM" xfId="169"/>
    <cellStyle name="=C:\WINNT\SYSTEM32\COMMAND.COM 2" xfId="2"/>
    <cellStyle name="=C:\WINNT\SYSTEM32\COMMAND.COM 2 2" xfId="170"/>
    <cellStyle name="=C:\WINNT\SYSTEM32\COMMAND.COM 2 2 10" xfId="171"/>
    <cellStyle name="=C:\WINNT\SYSTEM32\COMMAND.COM 2 2 11" xfId="172"/>
    <cellStyle name="=C:\WINNT\SYSTEM32\COMMAND.COM 2 2 12" xfId="173"/>
    <cellStyle name="=C:\WINNT\SYSTEM32\COMMAND.COM 2 2 13" xfId="174"/>
    <cellStyle name="=C:\WINNT\SYSTEM32\COMMAND.COM 2 2 14" xfId="175"/>
    <cellStyle name="=C:\WINNT\SYSTEM32\COMMAND.COM 2 2 15" xfId="176"/>
    <cellStyle name="=C:\WINNT\SYSTEM32\COMMAND.COM 2 2 16" xfId="177"/>
    <cellStyle name="=C:\WINNT\SYSTEM32\COMMAND.COM 2 2 17" xfId="178"/>
    <cellStyle name="=C:\WINNT\SYSTEM32\COMMAND.COM 2 2 18" xfId="179"/>
    <cellStyle name="=C:\WINNT\SYSTEM32\COMMAND.COM 2 2 19" xfId="180"/>
    <cellStyle name="=C:\WINNT\SYSTEM32\COMMAND.COM 2 2 2" xfId="181"/>
    <cellStyle name="=C:\WINNT\SYSTEM32\COMMAND.COM 2 2 2 2" xfId="182"/>
    <cellStyle name="=C:\WINNT\SYSTEM32\COMMAND.COM 2 2 20" xfId="183"/>
    <cellStyle name="=C:\WINNT\SYSTEM32\COMMAND.COM 2 2 21" xfId="184"/>
    <cellStyle name="=C:\WINNT\SYSTEM32\COMMAND.COM 2 2 22" xfId="185"/>
    <cellStyle name="=C:\WINNT\SYSTEM32\COMMAND.COM 2 2 23" xfId="186"/>
    <cellStyle name="=C:\WINNT\SYSTEM32\COMMAND.COM 2 2 24" xfId="187"/>
    <cellStyle name="=C:\WINNT\SYSTEM32\COMMAND.COM 2 2 25" xfId="188"/>
    <cellStyle name="=C:\WINNT\SYSTEM32\COMMAND.COM 2 2 26" xfId="189"/>
    <cellStyle name="=C:\WINNT\SYSTEM32\COMMAND.COM 2 2 27" xfId="190"/>
    <cellStyle name="=C:\WINNT\SYSTEM32\COMMAND.COM 2 2 28" xfId="191"/>
    <cellStyle name="=C:\WINNT\SYSTEM32\COMMAND.COM 2 2 29" xfId="192"/>
    <cellStyle name="=C:\WINNT\SYSTEM32\COMMAND.COM 2 2 3" xfId="193"/>
    <cellStyle name="=C:\WINNT\SYSTEM32\COMMAND.COM 2 2 30" xfId="194"/>
    <cellStyle name="=C:\WINNT\SYSTEM32\COMMAND.COM 2 2 31" xfId="195"/>
    <cellStyle name="=C:\WINNT\SYSTEM32\COMMAND.COM 2 2 32" xfId="196"/>
    <cellStyle name="=C:\WINNT\SYSTEM32\COMMAND.COM 2 2 33" xfId="197"/>
    <cellStyle name="=C:\WINNT\SYSTEM32\COMMAND.COM 2 2 34" xfId="198"/>
    <cellStyle name="=C:\WINNT\SYSTEM32\COMMAND.COM 2 2 35" xfId="199"/>
    <cellStyle name="=C:\WINNT\SYSTEM32\COMMAND.COM 2 2 36" xfId="200"/>
    <cellStyle name="=C:\WINNT\SYSTEM32\COMMAND.COM 2 2 37" xfId="201"/>
    <cellStyle name="=C:\WINNT\SYSTEM32\COMMAND.COM 2 2 38" xfId="202"/>
    <cellStyle name="=C:\WINNT\SYSTEM32\COMMAND.COM 2 2 39" xfId="203"/>
    <cellStyle name="=C:\WINNT\SYSTEM32\COMMAND.COM 2 2 4" xfId="204"/>
    <cellStyle name="=C:\WINNT\SYSTEM32\COMMAND.COM 2 2 40" xfId="205"/>
    <cellStyle name="=C:\WINNT\SYSTEM32\COMMAND.COM 2 2 41" xfId="206"/>
    <cellStyle name="=C:\WINNT\SYSTEM32\COMMAND.COM 2 2 42" xfId="207"/>
    <cellStyle name="=C:\WINNT\SYSTEM32\COMMAND.COM 2 2 43" xfId="208"/>
    <cellStyle name="=C:\WINNT\SYSTEM32\COMMAND.COM 2 2 44" xfId="209"/>
    <cellStyle name="=C:\WINNT\SYSTEM32\COMMAND.COM 2 2 45" xfId="210"/>
    <cellStyle name="=C:\WINNT\SYSTEM32\COMMAND.COM 2 2 46" xfId="211"/>
    <cellStyle name="=C:\WINNT\SYSTEM32\COMMAND.COM 2 2 47" xfId="212"/>
    <cellStyle name="=C:\WINNT\SYSTEM32\COMMAND.COM 2 2 48" xfId="213"/>
    <cellStyle name="=C:\WINNT\SYSTEM32\COMMAND.COM 2 2 5" xfId="214"/>
    <cellStyle name="=C:\WINNT\SYSTEM32\COMMAND.COM 2 2 6" xfId="215"/>
    <cellStyle name="=C:\WINNT\SYSTEM32\COMMAND.COM 2 2 7" xfId="216"/>
    <cellStyle name="=C:\WINNT\SYSTEM32\COMMAND.COM 2 2 8" xfId="217"/>
    <cellStyle name="=C:\WINNT\SYSTEM32\COMMAND.COM 2 2 9" xfId="218"/>
    <cellStyle name="=C:\WINNT\SYSTEM32\COMMAND.COM 2 2_1.3s Accounting C Costs Scots" xfId="219"/>
    <cellStyle name="=C:\WINNT\SYSTEM32\COMMAND.COM 3" xfId="220"/>
    <cellStyle name="=C:\WINNT\SYSTEM32\COMMAND.COM 4" xfId="221"/>
    <cellStyle name="=C:\WINNT\SYSTEM32\COMMAND.COM 4 10" xfId="222"/>
    <cellStyle name="=C:\WINNT\SYSTEM32\COMMAND.COM 4 11" xfId="223"/>
    <cellStyle name="=C:\WINNT\SYSTEM32\COMMAND.COM 4 12" xfId="224"/>
    <cellStyle name="=C:\WINNT\SYSTEM32\COMMAND.COM 4 13" xfId="225"/>
    <cellStyle name="=C:\WINNT\SYSTEM32\COMMAND.COM 4 14" xfId="226"/>
    <cellStyle name="=C:\WINNT\SYSTEM32\COMMAND.COM 4 15" xfId="227"/>
    <cellStyle name="=C:\WINNT\SYSTEM32\COMMAND.COM 4 16" xfId="228"/>
    <cellStyle name="=C:\WINNT\SYSTEM32\COMMAND.COM 4 17" xfId="229"/>
    <cellStyle name="=C:\WINNT\SYSTEM32\COMMAND.COM 4 18" xfId="230"/>
    <cellStyle name="=C:\WINNT\SYSTEM32\COMMAND.COM 4 19" xfId="231"/>
    <cellStyle name="=C:\WINNT\SYSTEM32\COMMAND.COM 4 2" xfId="232"/>
    <cellStyle name="=C:\WINNT\SYSTEM32\COMMAND.COM 4 20" xfId="233"/>
    <cellStyle name="=C:\WINNT\SYSTEM32\COMMAND.COM 4 21" xfId="234"/>
    <cellStyle name="=C:\WINNT\SYSTEM32\COMMAND.COM 4 22" xfId="235"/>
    <cellStyle name="=C:\WINNT\SYSTEM32\COMMAND.COM 4 23" xfId="236"/>
    <cellStyle name="=C:\WINNT\SYSTEM32\COMMAND.COM 4 24" xfId="237"/>
    <cellStyle name="=C:\WINNT\SYSTEM32\COMMAND.COM 4 25" xfId="238"/>
    <cellStyle name="=C:\WINNT\SYSTEM32\COMMAND.COM 4 26" xfId="239"/>
    <cellStyle name="=C:\WINNT\SYSTEM32\COMMAND.COM 4 27" xfId="240"/>
    <cellStyle name="=C:\WINNT\SYSTEM32\COMMAND.COM 4 28" xfId="241"/>
    <cellStyle name="=C:\WINNT\SYSTEM32\COMMAND.COM 4 29" xfId="242"/>
    <cellStyle name="=C:\WINNT\SYSTEM32\COMMAND.COM 4 3" xfId="243"/>
    <cellStyle name="=C:\WINNT\SYSTEM32\COMMAND.COM 4 30" xfId="244"/>
    <cellStyle name="=C:\WINNT\SYSTEM32\COMMAND.COM 4 31" xfId="245"/>
    <cellStyle name="=C:\WINNT\SYSTEM32\COMMAND.COM 4 32" xfId="246"/>
    <cellStyle name="=C:\WINNT\SYSTEM32\COMMAND.COM 4 33" xfId="247"/>
    <cellStyle name="=C:\WINNT\SYSTEM32\COMMAND.COM 4 34" xfId="248"/>
    <cellStyle name="=C:\WINNT\SYSTEM32\COMMAND.COM 4 35" xfId="249"/>
    <cellStyle name="=C:\WINNT\SYSTEM32\COMMAND.COM 4 36" xfId="250"/>
    <cellStyle name="=C:\WINNT\SYSTEM32\COMMAND.COM 4 37" xfId="251"/>
    <cellStyle name="=C:\WINNT\SYSTEM32\COMMAND.COM 4 38" xfId="252"/>
    <cellStyle name="=C:\WINNT\SYSTEM32\COMMAND.COM 4 39" xfId="253"/>
    <cellStyle name="=C:\WINNT\SYSTEM32\COMMAND.COM 4 4" xfId="254"/>
    <cellStyle name="=C:\WINNT\SYSTEM32\COMMAND.COM 4 40" xfId="255"/>
    <cellStyle name="=C:\WINNT\SYSTEM32\COMMAND.COM 4 41" xfId="256"/>
    <cellStyle name="=C:\WINNT\SYSTEM32\COMMAND.COM 4 42" xfId="257"/>
    <cellStyle name="=C:\WINNT\SYSTEM32\COMMAND.COM 4 43" xfId="258"/>
    <cellStyle name="=C:\WINNT\SYSTEM32\COMMAND.COM 4 44" xfId="259"/>
    <cellStyle name="=C:\WINNT\SYSTEM32\COMMAND.COM 4 45" xfId="260"/>
    <cellStyle name="=C:\WINNT\SYSTEM32\COMMAND.COM 4 46" xfId="261"/>
    <cellStyle name="=C:\WINNT\SYSTEM32\COMMAND.COM 4 47" xfId="262"/>
    <cellStyle name="=C:\WINNT\SYSTEM32\COMMAND.COM 4 5" xfId="263"/>
    <cellStyle name="=C:\WINNT\SYSTEM32\COMMAND.COM 4 6" xfId="264"/>
    <cellStyle name="=C:\WINNT\SYSTEM32\COMMAND.COM 4 7" xfId="265"/>
    <cellStyle name="=C:\WINNT\SYSTEM32\COMMAND.COM 4 8" xfId="266"/>
    <cellStyle name="=C:\WINNT\SYSTEM32\COMMAND.COM 4 9" xfId="267"/>
    <cellStyle name="=C:\WINNT\SYSTEM32\COMMAND.COM 4_1.3s Accounting C Costs Scots" xfId="268"/>
    <cellStyle name="=C:\WINNT\SYSTEM32\COMMAND.COM 5" xfId="269"/>
    <cellStyle name="=C:\WINNT\SYSTEM32\COMMAND.COM_2010_NGET_TPCR4_RO_FBPQ(Opex) trace only FINAL(DPP)" xfId="270"/>
    <cellStyle name="=C:\WINNT35\SYSTEM32\COMMAND.COM" xfId="271"/>
    <cellStyle name="=C:\WINNT35\SYSTEM32\COMMAND.COM 10" xfId="272"/>
    <cellStyle name="=C:\WINNT35\SYSTEM32\COMMAND.COM 11" xfId="273"/>
    <cellStyle name="=C:\WINNT35\SYSTEM32\COMMAND.COM 12" xfId="274"/>
    <cellStyle name="=C:\WINNT35\SYSTEM32\COMMAND.COM 13" xfId="275"/>
    <cellStyle name="=C:\WINNT35\SYSTEM32\COMMAND.COM 14" xfId="276"/>
    <cellStyle name="=C:\WINNT35\SYSTEM32\COMMAND.COM 15" xfId="277"/>
    <cellStyle name="=C:\WINNT35\SYSTEM32\COMMAND.COM 16" xfId="278"/>
    <cellStyle name="=C:\WINNT35\SYSTEM32\COMMAND.COM 17" xfId="279"/>
    <cellStyle name="=C:\WINNT35\SYSTEM32\COMMAND.COM 18" xfId="280"/>
    <cellStyle name="=C:\WINNT35\SYSTEM32\COMMAND.COM 19" xfId="281"/>
    <cellStyle name="=C:\WINNT35\SYSTEM32\COMMAND.COM 2" xfId="282"/>
    <cellStyle name="=C:\WINNT35\SYSTEM32\COMMAND.COM 20" xfId="283"/>
    <cellStyle name="=C:\WINNT35\SYSTEM32\COMMAND.COM 21" xfId="284"/>
    <cellStyle name="=C:\WINNT35\SYSTEM32\COMMAND.COM 22" xfId="285"/>
    <cellStyle name="=C:\WINNT35\SYSTEM32\COMMAND.COM 23" xfId="286"/>
    <cellStyle name="=C:\WINNT35\SYSTEM32\COMMAND.COM 24" xfId="287"/>
    <cellStyle name="=C:\WINNT35\SYSTEM32\COMMAND.COM 25" xfId="288"/>
    <cellStyle name="=C:\WINNT35\SYSTEM32\COMMAND.COM 26" xfId="289"/>
    <cellStyle name="=C:\WINNT35\SYSTEM32\COMMAND.COM 27" xfId="290"/>
    <cellStyle name="=C:\WINNT35\SYSTEM32\COMMAND.COM 28" xfId="291"/>
    <cellStyle name="=C:\WINNT35\SYSTEM32\COMMAND.COM 29" xfId="292"/>
    <cellStyle name="=C:\WINNT35\SYSTEM32\COMMAND.COM 3" xfId="293"/>
    <cellStyle name="=C:\WINNT35\SYSTEM32\COMMAND.COM 30" xfId="294"/>
    <cellStyle name="=C:\WINNT35\SYSTEM32\COMMAND.COM 31" xfId="295"/>
    <cellStyle name="=C:\WINNT35\SYSTEM32\COMMAND.COM 32" xfId="296"/>
    <cellStyle name="=C:\WINNT35\SYSTEM32\COMMAND.COM 33" xfId="297"/>
    <cellStyle name="=C:\WINNT35\SYSTEM32\COMMAND.COM 34" xfId="298"/>
    <cellStyle name="=C:\WINNT35\SYSTEM32\COMMAND.COM 35" xfId="299"/>
    <cellStyle name="=C:\WINNT35\SYSTEM32\COMMAND.COM 36" xfId="300"/>
    <cellStyle name="=C:\WINNT35\SYSTEM32\COMMAND.COM 37" xfId="301"/>
    <cellStyle name="=C:\WINNT35\SYSTEM32\COMMAND.COM 38" xfId="302"/>
    <cellStyle name="=C:\WINNT35\SYSTEM32\COMMAND.COM 39" xfId="303"/>
    <cellStyle name="=C:\WINNT35\SYSTEM32\COMMAND.COM 4" xfId="304"/>
    <cellStyle name="=C:\WINNT35\SYSTEM32\COMMAND.COM 40" xfId="305"/>
    <cellStyle name="=C:\WINNT35\SYSTEM32\COMMAND.COM 41" xfId="306"/>
    <cellStyle name="=C:\WINNT35\SYSTEM32\COMMAND.COM 42" xfId="307"/>
    <cellStyle name="=C:\WINNT35\SYSTEM32\COMMAND.COM 43" xfId="308"/>
    <cellStyle name="=C:\WINNT35\SYSTEM32\COMMAND.COM 44" xfId="309"/>
    <cellStyle name="=C:\WINNT35\SYSTEM32\COMMAND.COM 45" xfId="310"/>
    <cellStyle name="=C:\WINNT35\SYSTEM32\COMMAND.COM 46" xfId="311"/>
    <cellStyle name="=C:\WINNT35\SYSTEM32\COMMAND.COM 47" xfId="312"/>
    <cellStyle name="=C:\WINNT35\SYSTEM32\COMMAND.COM 5" xfId="313"/>
    <cellStyle name="=C:\WINNT35\SYSTEM32\COMMAND.COM 6" xfId="314"/>
    <cellStyle name="=C:\WINNT35\SYSTEM32\COMMAND.COM 7" xfId="315"/>
    <cellStyle name="=C:\WINNT35\SYSTEM32\COMMAND.COM 8" xfId="316"/>
    <cellStyle name="=C:\WINNT35\SYSTEM32\COMMAND.COM 9" xfId="317"/>
    <cellStyle name="=C:\WINNT35\SYSTEM32\COMMAND.COM_1.3s Accounting C Costs Scots" xfId="318"/>
    <cellStyle name="20% - Accent1 2" xfId="319"/>
    <cellStyle name="20% - Accent2 2" xfId="320"/>
    <cellStyle name="20% - Accent3 2" xfId="321"/>
    <cellStyle name="20% - Accent4 2" xfId="322"/>
    <cellStyle name="20% - Accent5 2" xfId="323"/>
    <cellStyle name="20% - Accent6 2" xfId="324"/>
    <cellStyle name="40% - Accent1 2" xfId="325"/>
    <cellStyle name="40% - Accent2 2" xfId="326"/>
    <cellStyle name="40% - Accent3 2" xfId="327"/>
    <cellStyle name="40% - Accent4 2" xfId="328"/>
    <cellStyle name="40% - Accent5 2" xfId="329"/>
    <cellStyle name="40% - Accent6 2" xfId="330"/>
    <cellStyle name="60% - Accent1 2" xfId="331"/>
    <cellStyle name="60% - Accent2 2" xfId="332"/>
    <cellStyle name="60% - Accent3 2" xfId="333"/>
    <cellStyle name="60% - Accent4 2" xfId="334"/>
    <cellStyle name="60% - Accent5 2" xfId="335"/>
    <cellStyle name="60% - Accent6 2" xfId="336"/>
    <cellStyle name="Accent1 - 20%" xfId="337"/>
    <cellStyle name="Accent1 - 40%" xfId="338"/>
    <cellStyle name="Accent1 - 60%" xfId="339"/>
    <cellStyle name="Accent1 2" xfId="340"/>
    <cellStyle name="Accent2 - 20%" xfId="341"/>
    <cellStyle name="Accent2 - 40%" xfId="342"/>
    <cellStyle name="Accent2 - 60%" xfId="343"/>
    <cellStyle name="Accent2 2" xfId="344"/>
    <cellStyle name="Accent3 - 20%" xfId="345"/>
    <cellStyle name="Accent3 - 40%" xfId="346"/>
    <cellStyle name="Accent3 - 60%" xfId="347"/>
    <cellStyle name="Accent3 2" xfId="348"/>
    <cellStyle name="Accent4 - 20%" xfId="349"/>
    <cellStyle name="Accent4 - 40%" xfId="350"/>
    <cellStyle name="Accent4 - 60%" xfId="351"/>
    <cellStyle name="Accent4 2" xfId="352"/>
    <cellStyle name="Accent5 - 20%" xfId="353"/>
    <cellStyle name="Accent5 - 40%" xfId="354"/>
    <cellStyle name="Accent5 - 60%" xfId="355"/>
    <cellStyle name="Accent5 2" xfId="356"/>
    <cellStyle name="Accent6 - 20%" xfId="357"/>
    <cellStyle name="Accent6 - 40%" xfId="358"/>
    <cellStyle name="Accent6 - 60%" xfId="359"/>
    <cellStyle name="Accent6 2" xfId="360"/>
    <cellStyle name="Bad 2" xfId="361"/>
    <cellStyle name="Bad 3" xfId="362"/>
    <cellStyle name="Calculation 2" xfId="363"/>
    <cellStyle name="Calculation 2 2" xfId="364"/>
    <cellStyle name="Calculation 2 3" xfId="365"/>
    <cellStyle name="Calculation 2 4" xfId="366"/>
    <cellStyle name="Calculation 2 5" xfId="367"/>
    <cellStyle name="Check Cell 2" xfId="368"/>
    <cellStyle name="Comma" xfId="1" builtinId="3"/>
    <cellStyle name="Comma 2" xfId="369"/>
    <cellStyle name="Comma 2 10" xfId="370"/>
    <cellStyle name="Comma 2 11" xfId="371"/>
    <cellStyle name="Comma 2 12" xfId="372"/>
    <cellStyle name="Comma 2 13" xfId="373"/>
    <cellStyle name="Comma 2 14" xfId="374"/>
    <cellStyle name="Comma 2 15" xfId="375"/>
    <cellStyle name="Comma 2 16" xfId="376"/>
    <cellStyle name="Comma 2 17" xfId="377"/>
    <cellStyle name="Comma 2 18" xfId="378"/>
    <cellStyle name="Comma 2 19" xfId="379"/>
    <cellStyle name="Comma 2 2" xfId="380"/>
    <cellStyle name="Comma 2 2 10" xfId="381"/>
    <cellStyle name="Comma 2 2 11" xfId="382"/>
    <cellStyle name="Comma 2 2 12" xfId="383"/>
    <cellStyle name="Comma 2 2 13" xfId="384"/>
    <cellStyle name="Comma 2 2 14" xfId="385"/>
    <cellStyle name="Comma 2 2 15" xfId="386"/>
    <cellStyle name="Comma 2 2 16" xfId="387"/>
    <cellStyle name="Comma 2 2 17" xfId="388"/>
    <cellStyle name="Comma 2 2 18" xfId="389"/>
    <cellStyle name="Comma 2 2 19" xfId="390"/>
    <cellStyle name="Comma 2 2 2" xfId="391"/>
    <cellStyle name="Comma 2 2 2 2" xfId="392"/>
    <cellStyle name="Comma 2 2 2 2 2" xfId="393"/>
    <cellStyle name="Comma 2 2 2 2 2 2" xfId="394"/>
    <cellStyle name="Comma 2 2 2 3" xfId="395"/>
    <cellStyle name="Comma 2 2 20" xfId="396"/>
    <cellStyle name="Comma 2 2 21" xfId="397"/>
    <cellStyle name="Comma 2 2 22" xfId="398"/>
    <cellStyle name="Comma 2 2 23" xfId="399"/>
    <cellStyle name="Comma 2 2 24" xfId="400"/>
    <cellStyle name="Comma 2 2 25" xfId="401"/>
    <cellStyle name="Comma 2 2 26" xfId="402"/>
    <cellStyle name="Comma 2 2 27" xfId="403"/>
    <cellStyle name="Comma 2 2 28" xfId="404"/>
    <cellStyle name="Comma 2 2 29" xfId="405"/>
    <cellStyle name="Comma 2 2 3" xfId="406"/>
    <cellStyle name="Comma 2 2 30" xfId="407"/>
    <cellStyle name="Comma 2 2 31" xfId="408"/>
    <cellStyle name="Comma 2 2 32" xfId="409"/>
    <cellStyle name="Comma 2 2 33" xfId="410"/>
    <cellStyle name="Comma 2 2 34" xfId="411"/>
    <cellStyle name="Comma 2 2 35" xfId="412"/>
    <cellStyle name="Comma 2 2 36" xfId="413"/>
    <cellStyle name="Comma 2 2 37" xfId="414"/>
    <cellStyle name="Comma 2 2 38" xfId="415"/>
    <cellStyle name="Comma 2 2 39" xfId="416"/>
    <cellStyle name="Comma 2 2 4" xfId="417"/>
    <cellStyle name="Comma 2 2 40" xfId="418"/>
    <cellStyle name="Comma 2 2 41" xfId="419"/>
    <cellStyle name="Comma 2 2 42" xfId="420"/>
    <cellStyle name="Comma 2 2 43" xfId="421"/>
    <cellStyle name="Comma 2 2 44" xfId="422"/>
    <cellStyle name="Comma 2 2 45" xfId="423"/>
    <cellStyle name="Comma 2 2 46" xfId="424"/>
    <cellStyle name="Comma 2 2 47" xfId="425"/>
    <cellStyle name="Comma 2 2 5" xfId="426"/>
    <cellStyle name="Comma 2 2 6" xfId="427"/>
    <cellStyle name="Comma 2 2 7" xfId="428"/>
    <cellStyle name="Comma 2 2 8" xfId="429"/>
    <cellStyle name="Comma 2 2 9" xfId="430"/>
    <cellStyle name="Comma 2 2_3.1.2 DB Pension Detail" xfId="431"/>
    <cellStyle name="Comma 2 20" xfId="432"/>
    <cellStyle name="Comma 2 21" xfId="433"/>
    <cellStyle name="Comma 2 22" xfId="434"/>
    <cellStyle name="Comma 2 23" xfId="435"/>
    <cellStyle name="Comma 2 24" xfId="436"/>
    <cellStyle name="Comma 2 25" xfId="437"/>
    <cellStyle name="Comma 2 26" xfId="438"/>
    <cellStyle name="Comma 2 27" xfId="439"/>
    <cellStyle name="Comma 2 28" xfId="440"/>
    <cellStyle name="Comma 2 29" xfId="441"/>
    <cellStyle name="Comma 2 3" xfId="442"/>
    <cellStyle name="Comma 2 3 10" xfId="443"/>
    <cellStyle name="Comma 2 3 11" xfId="444"/>
    <cellStyle name="Comma 2 3 12" xfId="445"/>
    <cellStyle name="Comma 2 3 13" xfId="446"/>
    <cellStyle name="Comma 2 3 14" xfId="447"/>
    <cellStyle name="Comma 2 3 15" xfId="448"/>
    <cellStyle name="Comma 2 3 16" xfId="449"/>
    <cellStyle name="Comma 2 3 17" xfId="450"/>
    <cellStyle name="Comma 2 3 18" xfId="451"/>
    <cellStyle name="Comma 2 3 19" xfId="452"/>
    <cellStyle name="Comma 2 3 2" xfId="453"/>
    <cellStyle name="Comma 2 3 2 2" xfId="454"/>
    <cellStyle name="Comma 2 3 2 2 2" xfId="455"/>
    <cellStyle name="Comma 2 3 2_3.1.2 DB Pension Detail" xfId="456"/>
    <cellStyle name="Comma 2 3 20" xfId="457"/>
    <cellStyle name="Comma 2 3 21" xfId="458"/>
    <cellStyle name="Comma 2 3 22" xfId="459"/>
    <cellStyle name="Comma 2 3 23" xfId="460"/>
    <cellStyle name="Comma 2 3 24" xfId="461"/>
    <cellStyle name="Comma 2 3 25" xfId="462"/>
    <cellStyle name="Comma 2 3 26" xfId="463"/>
    <cellStyle name="Comma 2 3 27" xfId="464"/>
    <cellStyle name="Comma 2 3 28" xfId="465"/>
    <cellStyle name="Comma 2 3 29" xfId="466"/>
    <cellStyle name="Comma 2 3 3" xfId="467"/>
    <cellStyle name="Comma 2 3 30" xfId="468"/>
    <cellStyle name="Comma 2 3 31" xfId="469"/>
    <cellStyle name="Comma 2 3 32" xfId="470"/>
    <cellStyle name="Comma 2 3 33" xfId="471"/>
    <cellStyle name="Comma 2 3 34" xfId="472"/>
    <cellStyle name="Comma 2 3 35" xfId="473"/>
    <cellStyle name="Comma 2 3 36" xfId="474"/>
    <cellStyle name="Comma 2 3 37" xfId="475"/>
    <cellStyle name="Comma 2 3 38" xfId="476"/>
    <cellStyle name="Comma 2 3 39" xfId="477"/>
    <cellStyle name="Comma 2 3 4" xfId="478"/>
    <cellStyle name="Comma 2 3 40" xfId="479"/>
    <cellStyle name="Comma 2 3 41" xfId="480"/>
    <cellStyle name="Comma 2 3 42" xfId="481"/>
    <cellStyle name="Comma 2 3 43" xfId="482"/>
    <cellStyle name="Comma 2 3 44" xfId="483"/>
    <cellStyle name="Comma 2 3 45" xfId="484"/>
    <cellStyle name="Comma 2 3 46" xfId="485"/>
    <cellStyle name="Comma 2 3 47" xfId="486"/>
    <cellStyle name="Comma 2 3 5" xfId="487"/>
    <cellStyle name="Comma 2 3 6" xfId="488"/>
    <cellStyle name="Comma 2 3 7" xfId="489"/>
    <cellStyle name="Comma 2 3 8" xfId="490"/>
    <cellStyle name="Comma 2 3 9" xfId="491"/>
    <cellStyle name="Comma 2 3_3.1.2 DB Pension Detail" xfId="492"/>
    <cellStyle name="Comma 2 30" xfId="493"/>
    <cellStyle name="Comma 2 31" xfId="494"/>
    <cellStyle name="Comma 2 32" xfId="495"/>
    <cellStyle name="Comma 2 33" xfId="496"/>
    <cellStyle name="Comma 2 34" xfId="497"/>
    <cellStyle name="Comma 2 35" xfId="498"/>
    <cellStyle name="Comma 2 36" xfId="499"/>
    <cellStyle name="Comma 2 37" xfId="500"/>
    <cellStyle name="Comma 2 38" xfId="501"/>
    <cellStyle name="Comma 2 39" xfId="502"/>
    <cellStyle name="Comma 2 4" xfId="503"/>
    <cellStyle name="Comma 2 40" xfId="504"/>
    <cellStyle name="Comma 2 41" xfId="505"/>
    <cellStyle name="Comma 2 42" xfId="506"/>
    <cellStyle name="Comma 2 43" xfId="507"/>
    <cellStyle name="Comma 2 44" xfId="508"/>
    <cellStyle name="Comma 2 45" xfId="509"/>
    <cellStyle name="Comma 2 46" xfId="510"/>
    <cellStyle name="Comma 2 47" xfId="511"/>
    <cellStyle name="Comma 2 48" xfId="512"/>
    <cellStyle name="Comma 2 49" xfId="513"/>
    <cellStyle name="Comma 2 5" xfId="514"/>
    <cellStyle name="Comma 2 50" xfId="515"/>
    <cellStyle name="Comma 2 6" xfId="516"/>
    <cellStyle name="Comma 2 7" xfId="517"/>
    <cellStyle name="Comma 2 8" xfId="518"/>
    <cellStyle name="Comma 2 9" xfId="519"/>
    <cellStyle name="Comma 2_2.11 Staff NG BS" xfId="520"/>
    <cellStyle name="Comma 3" xfId="3"/>
    <cellStyle name="Comma 3 10" xfId="521"/>
    <cellStyle name="Comma 3 11" xfId="522"/>
    <cellStyle name="Comma 3 12" xfId="523"/>
    <cellStyle name="Comma 3 13" xfId="524"/>
    <cellStyle name="Comma 3 14" xfId="525"/>
    <cellStyle name="Comma 3 15" xfId="526"/>
    <cellStyle name="Comma 3 16" xfId="527"/>
    <cellStyle name="Comma 3 17" xfId="528"/>
    <cellStyle name="Comma 3 18" xfId="529"/>
    <cellStyle name="Comma 3 19" xfId="530"/>
    <cellStyle name="Comma 3 2" xfId="531"/>
    <cellStyle name="Comma 3 2 2" xfId="532"/>
    <cellStyle name="Comma 3 2 3" xfId="533"/>
    <cellStyle name="Comma 3 2 3 2" xfId="534"/>
    <cellStyle name="Comma 3 2 4" xfId="535"/>
    <cellStyle name="Comma 3 2_3.1.2 DB Pension Detail" xfId="536"/>
    <cellStyle name="Comma 3 20" xfId="537"/>
    <cellStyle name="Comma 3 21" xfId="538"/>
    <cellStyle name="Comma 3 22" xfId="539"/>
    <cellStyle name="Comma 3 23" xfId="540"/>
    <cellStyle name="Comma 3 24" xfId="541"/>
    <cellStyle name="Comma 3 25" xfId="542"/>
    <cellStyle name="Comma 3 26" xfId="543"/>
    <cellStyle name="Comma 3 27" xfId="544"/>
    <cellStyle name="Comma 3 28" xfId="545"/>
    <cellStyle name="Comma 3 29" xfId="546"/>
    <cellStyle name="Comma 3 3" xfId="547"/>
    <cellStyle name="Comma 3 3 2" xfId="548"/>
    <cellStyle name="Comma 3 3 2 2" xfId="549"/>
    <cellStyle name="Comma 3 3 3" xfId="550"/>
    <cellStyle name="Comma 3 30" xfId="551"/>
    <cellStyle name="Comma 3 31" xfId="552"/>
    <cellStyle name="Comma 3 32" xfId="553"/>
    <cellStyle name="Comma 3 33" xfId="554"/>
    <cellStyle name="Comma 3 34" xfId="555"/>
    <cellStyle name="Comma 3 35" xfId="556"/>
    <cellStyle name="Comma 3 36" xfId="557"/>
    <cellStyle name="Comma 3 37" xfId="558"/>
    <cellStyle name="Comma 3 38" xfId="559"/>
    <cellStyle name="Comma 3 39" xfId="560"/>
    <cellStyle name="Comma 3 4" xfId="561"/>
    <cellStyle name="Comma 3 40" xfId="562"/>
    <cellStyle name="Comma 3 41" xfId="563"/>
    <cellStyle name="Comma 3 42" xfId="564"/>
    <cellStyle name="Comma 3 43" xfId="565"/>
    <cellStyle name="Comma 3 44" xfId="566"/>
    <cellStyle name="Comma 3 45" xfId="567"/>
    <cellStyle name="Comma 3 46" xfId="568"/>
    <cellStyle name="Comma 3 47" xfId="569"/>
    <cellStyle name="Comma 3 48" xfId="570"/>
    <cellStyle name="Comma 3 49" xfId="571"/>
    <cellStyle name="Comma 3 5" xfId="572"/>
    <cellStyle name="Comma 3 50" xfId="573"/>
    <cellStyle name="Comma 3 6" xfId="574"/>
    <cellStyle name="Comma 3 7" xfId="575"/>
    <cellStyle name="Comma 3 8" xfId="576"/>
    <cellStyle name="Comma 3 9" xfId="577"/>
    <cellStyle name="Comma 3_3.1.2 DB Pension Detail" xfId="578"/>
    <cellStyle name="Comma 4" xfId="579"/>
    <cellStyle name="Comma 4 2" xfId="580"/>
    <cellStyle name="Comma 4 2 2" xfId="581"/>
    <cellStyle name="Comma 4 3" xfId="582"/>
    <cellStyle name="Comma 5" xfId="583"/>
    <cellStyle name="Comma 5 2" xfId="584"/>
    <cellStyle name="Comma 5 2 2" xfId="585"/>
    <cellStyle name="Comma 5 2 2 2" xfId="586"/>
    <cellStyle name="Comma 5 2 2 3" xfId="587"/>
    <cellStyle name="Comma 5 2 2 4" xfId="588"/>
    <cellStyle name="Comma 5 2 3" xfId="589"/>
    <cellStyle name="Comma 5 3" xfId="590"/>
    <cellStyle name="Comma 6" xfId="591"/>
    <cellStyle name="Comma 6 2" xfId="592"/>
    <cellStyle name="Comma 7" xfId="2608"/>
    <cellStyle name="Date" xfId="593"/>
    <cellStyle name="Date 2" xfId="594"/>
    <cellStyle name="Date_2010_NGET_TPCR4_RO_FBPQ(Opex) trace only FINAL(DPP)" xfId="595"/>
    <cellStyle name="Deviant" xfId="596"/>
    <cellStyle name="Dezimal [0]_Compiling Utility Macros" xfId="597"/>
    <cellStyle name="Dezimal_Compiling Utility Macros" xfId="598"/>
    <cellStyle name="Emphasis 1" xfId="599"/>
    <cellStyle name="Emphasis 2" xfId="600"/>
    <cellStyle name="Emphasis 3" xfId="601"/>
    <cellStyle name="Euro" xfId="602"/>
    <cellStyle name="Explanatory Text 2" xfId="603"/>
    <cellStyle name="Factor" xfId="604"/>
    <cellStyle name="From" xfId="605"/>
    <cellStyle name="Good 2" xfId="606"/>
    <cellStyle name="Heading 1 2" xfId="607"/>
    <cellStyle name="Heading 2 2" xfId="608"/>
    <cellStyle name="Heading 3 2" xfId="609"/>
    <cellStyle name="Heading 4 2" xfId="610"/>
    <cellStyle name="Hyperlink 2" xfId="611"/>
    <cellStyle name="Hyperlink 2 2" xfId="612"/>
    <cellStyle name="Hyperlink 2 3" xfId="613"/>
    <cellStyle name="Hyperlink 2 4" xfId="614"/>
    <cellStyle name="Hyperlink 2 5" xfId="615"/>
    <cellStyle name="Hyperlink 2 6" xfId="616"/>
    <cellStyle name="Hyperlink 2 7" xfId="617"/>
    <cellStyle name="Hyperlink 2 8" xfId="618"/>
    <cellStyle name="Hyperlink 2_Book1" xfId="619"/>
    <cellStyle name="Hyperlink 3" xfId="620"/>
    <cellStyle name="Hyperlink 4" xfId="621"/>
    <cellStyle name="Input 2" xfId="622"/>
    <cellStyle name="Input 2 2" xfId="623"/>
    <cellStyle name="Input 2 3" xfId="624"/>
    <cellStyle name="Input 2 4" xfId="625"/>
    <cellStyle name="Input 2 5" xfId="626"/>
    <cellStyle name="InputData" xfId="627"/>
    <cellStyle name="Linked Cell 2" xfId="628"/>
    <cellStyle name="Multiple" xfId="629"/>
    <cellStyle name="Neutral 2" xfId="630"/>
    <cellStyle name="Normal" xfId="0" builtinId="0"/>
    <cellStyle name="Normal 10" xfId="631"/>
    <cellStyle name="Normal 11" xfId="632"/>
    <cellStyle name="Normal 11 2" xfId="633"/>
    <cellStyle name="Normal 11 2 2" xfId="634"/>
    <cellStyle name="Normal 11 2 2 2" xfId="635"/>
    <cellStyle name="Normal 11 2 2 2 2" xfId="636"/>
    <cellStyle name="Normal 11 2 2 2_Networks Project Reporting Template" xfId="637"/>
    <cellStyle name="Normal 11 2 2 3" xfId="638"/>
    <cellStyle name="Normal 11 2 2_Networks Project Reporting Template" xfId="639"/>
    <cellStyle name="Normal 11 2 3" xfId="640"/>
    <cellStyle name="Normal 11 2 3 2" xfId="641"/>
    <cellStyle name="Normal 11 2 3_Networks Project Reporting Template" xfId="642"/>
    <cellStyle name="Normal 11 2 4" xfId="643"/>
    <cellStyle name="Normal 11 2_Networks Project Reporting Template" xfId="644"/>
    <cellStyle name="Normal 11 3" xfId="645"/>
    <cellStyle name="Normal 11 3 2" xfId="646"/>
    <cellStyle name="Normal 11 3 2 2" xfId="647"/>
    <cellStyle name="Normal 11 3 2_Networks Project Reporting Template" xfId="648"/>
    <cellStyle name="Normal 11 3 3" xfId="649"/>
    <cellStyle name="Normal 11 3_Networks Project Reporting Template" xfId="650"/>
    <cellStyle name="Normal 11 4" xfId="651"/>
    <cellStyle name="Normal 11 4 2" xfId="652"/>
    <cellStyle name="Normal 11 4_Networks Project Reporting Template" xfId="653"/>
    <cellStyle name="Normal 11 5" xfId="654"/>
    <cellStyle name="Normal 11 5 2" xfId="655"/>
    <cellStyle name="Normal 11 5_Networks Project Reporting Template" xfId="656"/>
    <cellStyle name="Normal 11 6" xfId="657"/>
    <cellStyle name="Normal 11_1.3s Accounting C Costs Scots" xfId="658"/>
    <cellStyle name="Normal 12" xfId="659"/>
    <cellStyle name="Normal 12 2" xfId="660"/>
    <cellStyle name="Normal 12 2 2" xfId="661"/>
    <cellStyle name="Normal 12 2 2 2" xfId="662"/>
    <cellStyle name="Normal 12 2 2 2 2" xfId="663"/>
    <cellStyle name="Normal 12 2 2 2_Networks Project Reporting Template" xfId="664"/>
    <cellStyle name="Normal 12 2 2 3" xfId="665"/>
    <cellStyle name="Normal 12 2 2_Elec_DDT_template_NGv3 11Mar11 415 Proposals NG" xfId="666"/>
    <cellStyle name="Normal 12 2 3" xfId="667"/>
    <cellStyle name="Normal 12 2 3 2" xfId="668"/>
    <cellStyle name="Normal 12 2 3_Networks Project Reporting Template" xfId="669"/>
    <cellStyle name="Normal 12 2 4" xfId="670"/>
    <cellStyle name="Normal 12 2 4 2" xfId="671"/>
    <cellStyle name="Normal 12 2 4_Networks Project Reporting Template" xfId="672"/>
    <cellStyle name="Normal 12 2 5" xfId="673"/>
    <cellStyle name="Normal 12 2_Elec_DDT_template_NGv3 11Mar11 415 Proposals NG" xfId="674"/>
    <cellStyle name="Normal 12 3" xfId="675"/>
    <cellStyle name="Normal 12 3 2" xfId="676"/>
    <cellStyle name="Normal 12 3 2 2" xfId="677"/>
    <cellStyle name="Normal 12 3 2_Networks Project Reporting Template" xfId="678"/>
    <cellStyle name="Normal 12 3 3" xfId="679"/>
    <cellStyle name="Normal 12 3_Networks Project Reporting Template" xfId="680"/>
    <cellStyle name="Normal 12 4" xfId="681"/>
    <cellStyle name="Normal 12 4 2" xfId="682"/>
    <cellStyle name="Normal 12 4_Networks Project Reporting Template" xfId="683"/>
    <cellStyle name="Normal 12 5" xfId="684"/>
    <cellStyle name="Normal 12_1.3s Accounting C Costs Scots" xfId="685"/>
    <cellStyle name="Normal 13" xfId="686"/>
    <cellStyle name="Normal 13 2" xfId="687"/>
    <cellStyle name="Normal 13 2 2" xfId="688"/>
    <cellStyle name="Normal 13 2 2 2" xfId="689"/>
    <cellStyle name="Normal 13 2 2 2 2" xfId="690"/>
    <cellStyle name="Normal 13 2 2 2_Networks Project Reporting Template" xfId="691"/>
    <cellStyle name="Normal 13 2 2 3" xfId="692"/>
    <cellStyle name="Normal 13 2 2_Networks Project Reporting Template" xfId="693"/>
    <cellStyle name="Normal 13 2 3" xfId="694"/>
    <cellStyle name="Normal 13 2 3 2" xfId="695"/>
    <cellStyle name="Normal 13 2 3_Networks Project Reporting Template" xfId="696"/>
    <cellStyle name="Normal 13 2 4" xfId="697"/>
    <cellStyle name="Normal 13 2_Networks Project Reporting Template" xfId="698"/>
    <cellStyle name="Normal 13 3" xfId="699"/>
    <cellStyle name="Normal 13 3 2" xfId="700"/>
    <cellStyle name="Normal 13 3_Networks Project Reporting Template" xfId="701"/>
    <cellStyle name="Normal 13 4" xfId="702"/>
    <cellStyle name="Normal 13_2010_NGET_TPCR4_RO_FBPQ(Opex) trace only FINAL(DPP)" xfId="703"/>
    <cellStyle name="Normal 14" xfId="704"/>
    <cellStyle name="Normal 14 2" xfId="705"/>
    <cellStyle name="Normal 14 2 2" xfId="706"/>
    <cellStyle name="Normal 14 2_Networks Project Reporting Template" xfId="707"/>
    <cellStyle name="Normal 14 3" xfId="708"/>
    <cellStyle name="Normal 14 3 2" xfId="709"/>
    <cellStyle name="Normal 14 4" xfId="710"/>
    <cellStyle name="Normal 14_4.20 Scheme Listing NLR" xfId="711"/>
    <cellStyle name="Normal 15" xfId="712"/>
    <cellStyle name="Normal 15 2" xfId="713"/>
    <cellStyle name="Normal 15 3" xfId="714"/>
    <cellStyle name="Normal 15_4.20 Scheme Listing NLR" xfId="715"/>
    <cellStyle name="Normal 16" xfId="716"/>
    <cellStyle name="Normal 16 2" xfId="717"/>
    <cellStyle name="Normal 16 3" xfId="718"/>
    <cellStyle name="Normal 16 3 2" xfId="719"/>
    <cellStyle name="Normal 16 3 2 2" xfId="720"/>
    <cellStyle name="Normal 16 3 2 2 2" xfId="721"/>
    <cellStyle name="Normal 16 3 2 2 3" xfId="722"/>
    <cellStyle name="Normal 16 3 2 2_Networks Project Reporting Template" xfId="723"/>
    <cellStyle name="Normal 16 3 2 3" xfId="724"/>
    <cellStyle name="Normal 16 3 2 4" xfId="725"/>
    <cellStyle name="Normal 16 3 2_Networks Project Reporting Template" xfId="726"/>
    <cellStyle name="Normal 16 3 3" xfId="727"/>
    <cellStyle name="Normal 16 3_Networks Project Reporting Template" xfId="728"/>
    <cellStyle name="Normal 16 4" xfId="729"/>
    <cellStyle name="Normal 16_4.20 Scheme Listing NLR" xfId="730"/>
    <cellStyle name="Normal 17" xfId="731"/>
    <cellStyle name="Normal 17 2" xfId="732"/>
    <cellStyle name="Normal 17_Networks Project Reporting Template" xfId="733"/>
    <cellStyle name="Normal 18" xfId="734"/>
    <cellStyle name="Normal 18 2" xfId="735"/>
    <cellStyle name="Normal 18_Networks Project Reporting Template" xfId="736"/>
    <cellStyle name="Normal 19" xfId="737"/>
    <cellStyle name="Normal 2" xfId="738"/>
    <cellStyle name="Normal 2 10" xfId="739"/>
    <cellStyle name="Normal 2 11" xfId="740"/>
    <cellStyle name="Normal 2 12" xfId="741"/>
    <cellStyle name="Normal 2 13" xfId="742"/>
    <cellStyle name="Normal 2 14" xfId="743"/>
    <cellStyle name="Normal 2 15" xfId="744"/>
    <cellStyle name="Normal 2 16" xfId="745"/>
    <cellStyle name="Normal 2 17" xfId="746"/>
    <cellStyle name="Normal 2 18" xfId="747"/>
    <cellStyle name="Normal 2 19" xfId="748"/>
    <cellStyle name="Normal 2 2" xfId="749"/>
    <cellStyle name="Normal 2 2 10" xfId="750"/>
    <cellStyle name="Normal 2 2 11" xfId="751"/>
    <cellStyle name="Normal 2 2 12" xfId="752"/>
    <cellStyle name="Normal 2 2 13" xfId="753"/>
    <cellStyle name="Normal 2 2 14" xfId="754"/>
    <cellStyle name="Normal 2 2 15" xfId="755"/>
    <cellStyle name="Normal 2 2 16" xfId="756"/>
    <cellStyle name="Normal 2 2 17" xfId="757"/>
    <cellStyle name="Normal 2 2 18" xfId="758"/>
    <cellStyle name="Normal 2 2 19" xfId="759"/>
    <cellStyle name="Normal 2 2 2" xfId="760"/>
    <cellStyle name="Normal 2 2 2 2" xfId="761"/>
    <cellStyle name="Normal 2 2 2_3.1.2 DB Pension Detail" xfId="762"/>
    <cellStyle name="Normal 2 2 20" xfId="763"/>
    <cellStyle name="Normal 2 2 21" xfId="764"/>
    <cellStyle name="Normal 2 2 22" xfId="765"/>
    <cellStyle name="Normal 2 2 23" xfId="766"/>
    <cellStyle name="Normal 2 2 24" xfId="767"/>
    <cellStyle name="Normal 2 2 25" xfId="768"/>
    <cellStyle name="Normal 2 2 26" xfId="769"/>
    <cellStyle name="Normal 2 2 27" xfId="770"/>
    <cellStyle name="Normal 2 2 28" xfId="771"/>
    <cellStyle name="Normal 2 2 29" xfId="772"/>
    <cellStyle name="Normal 2 2 3" xfId="773"/>
    <cellStyle name="Normal 2 2 30" xfId="774"/>
    <cellStyle name="Normal 2 2 31" xfId="775"/>
    <cellStyle name="Normal 2 2 32" xfId="776"/>
    <cellStyle name="Normal 2 2 33" xfId="777"/>
    <cellStyle name="Normal 2 2 34" xfId="778"/>
    <cellStyle name="Normal 2 2 35" xfId="779"/>
    <cellStyle name="Normal 2 2 36" xfId="780"/>
    <cellStyle name="Normal 2 2 37" xfId="781"/>
    <cellStyle name="Normal 2 2 38" xfId="782"/>
    <cellStyle name="Normal 2 2 39" xfId="783"/>
    <cellStyle name="Normal 2 2 4" xfId="784"/>
    <cellStyle name="Normal 2 2 40" xfId="785"/>
    <cellStyle name="Normal 2 2 41" xfId="786"/>
    <cellStyle name="Normal 2 2 42" xfId="787"/>
    <cellStyle name="Normal 2 2 43" xfId="788"/>
    <cellStyle name="Normal 2 2 44" xfId="789"/>
    <cellStyle name="Normal 2 2 45" xfId="790"/>
    <cellStyle name="Normal 2 2 46" xfId="791"/>
    <cellStyle name="Normal 2 2 47" xfId="792"/>
    <cellStyle name="Normal 2 2 48" xfId="793"/>
    <cellStyle name="Normal 2 2 49" xfId="794"/>
    <cellStyle name="Normal 2 2 5" xfId="795"/>
    <cellStyle name="Normal 2 2 6" xfId="796"/>
    <cellStyle name="Normal 2 2 7" xfId="797"/>
    <cellStyle name="Normal 2 2 8" xfId="798"/>
    <cellStyle name="Normal 2 2 9" xfId="799"/>
    <cellStyle name="Normal 2 2_1.3s Accounting C Costs Scots" xfId="800"/>
    <cellStyle name="Normal 2 20" xfId="801"/>
    <cellStyle name="Normal 2 21" xfId="802"/>
    <cellStyle name="Normal 2 22" xfId="803"/>
    <cellStyle name="Normal 2 23" xfId="804"/>
    <cellStyle name="Normal 2 24" xfId="805"/>
    <cellStyle name="Normal 2 25" xfId="806"/>
    <cellStyle name="Normal 2 26" xfId="807"/>
    <cellStyle name="Normal 2 27" xfId="808"/>
    <cellStyle name="Normal 2 28" xfId="809"/>
    <cellStyle name="Normal 2 29" xfId="810"/>
    <cellStyle name="Normal 2 3" xfId="811"/>
    <cellStyle name="Normal 2 3 2" xfId="812"/>
    <cellStyle name="Normal 2 3 2 2" xfId="813"/>
    <cellStyle name="Normal 2 3 3" xfId="814"/>
    <cellStyle name="Normal 2 3 4" xfId="815"/>
    <cellStyle name="Normal 2 30" xfId="816"/>
    <cellStyle name="Normal 2 31" xfId="817"/>
    <cellStyle name="Normal 2 32" xfId="818"/>
    <cellStyle name="Normal 2 33" xfId="819"/>
    <cellStyle name="Normal 2 34" xfId="820"/>
    <cellStyle name="Normal 2 35" xfId="821"/>
    <cellStyle name="Normal 2 36" xfId="822"/>
    <cellStyle name="Normal 2 37" xfId="823"/>
    <cellStyle name="Normal 2 38" xfId="824"/>
    <cellStyle name="Normal 2 39" xfId="825"/>
    <cellStyle name="Normal 2 4" xfId="826"/>
    <cellStyle name="Normal 2 4 2" xfId="827"/>
    <cellStyle name="Normal 2 4 2 2" xfId="828"/>
    <cellStyle name="Normal 2 4 3" xfId="829"/>
    <cellStyle name="Normal 2 4 4" xfId="830"/>
    <cellStyle name="Normal 2 40" xfId="831"/>
    <cellStyle name="Normal 2 41" xfId="832"/>
    <cellStyle name="Normal 2 42" xfId="833"/>
    <cellStyle name="Normal 2 43" xfId="834"/>
    <cellStyle name="Normal 2 44" xfId="835"/>
    <cellStyle name="Normal 2 45" xfId="836"/>
    <cellStyle name="Normal 2 46" xfId="837"/>
    <cellStyle name="Normal 2 47" xfId="838"/>
    <cellStyle name="Normal 2 48" xfId="839"/>
    <cellStyle name="Normal 2 49" xfId="840"/>
    <cellStyle name="Normal 2 5" xfId="841"/>
    <cellStyle name="Normal 2 5 2" xfId="842"/>
    <cellStyle name="Normal 2 5 2 2" xfId="843"/>
    <cellStyle name="Normal 2 5 2 2 2" xfId="844"/>
    <cellStyle name="Normal 2 5 2 2 2 2" xfId="845"/>
    <cellStyle name="Normal 2 5 2 2 2_Networks Project Reporting Template" xfId="846"/>
    <cellStyle name="Normal 2 5 2 2 3" xfId="847"/>
    <cellStyle name="Normal 2 5 2 2_Networks Project Reporting Template" xfId="848"/>
    <cellStyle name="Normal 2 5 2 3" xfId="849"/>
    <cellStyle name="Normal 2 5 2 3 2" xfId="850"/>
    <cellStyle name="Normal 2 5 2 3_Networks Project Reporting Template" xfId="851"/>
    <cellStyle name="Normal 2 5 2 4" xfId="852"/>
    <cellStyle name="Normal 2 5 2 4 2" xfId="853"/>
    <cellStyle name="Normal 2 5 2 4_Networks Project Reporting Template" xfId="854"/>
    <cellStyle name="Normal 2 5 2 5" xfId="855"/>
    <cellStyle name="Normal 2 5 2_Networks Project Reporting Template" xfId="856"/>
    <cellStyle name="Normal 2 5 3" xfId="857"/>
    <cellStyle name="Normal 2 5 3 2" xfId="858"/>
    <cellStyle name="Normal 2 5 3 2 2" xfId="859"/>
    <cellStyle name="Normal 2 5 3 2_Networks Project Reporting Template" xfId="860"/>
    <cellStyle name="Normal 2 5 3 3" xfId="861"/>
    <cellStyle name="Normal 2 5 3_Networks Project Reporting Template" xfId="862"/>
    <cellStyle name="Normal 2 5 4" xfId="863"/>
    <cellStyle name="Normal 2 5 4 2" xfId="864"/>
    <cellStyle name="Normal 2 5 4_Networks Project Reporting Template" xfId="865"/>
    <cellStyle name="Normal 2 5 5" xfId="866"/>
    <cellStyle name="Normal 2 5 5 2" xfId="867"/>
    <cellStyle name="Normal 2 5 5_Networks Project Reporting Template" xfId="868"/>
    <cellStyle name="Normal 2 5 6" xfId="869"/>
    <cellStyle name="Normal 2 5 6 2" xfId="870"/>
    <cellStyle name="Normal 2 5 6_Networks Project Reporting Template" xfId="871"/>
    <cellStyle name="Normal 2 5 7" xfId="872"/>
    <cellStyle name="Normal 2 5_1.3s Accounting C Costs Scots" xfId="873"/>
    <cellStyle name="Normal 2 50" xfId="874"/>
    <cellStyle name="Normal 2 51" xfId="875"/>
    <cellStyle name="Normal 2 52" xfId="876"/>
    <cellStyle name="Normal 2 53" xfId="877"/>
    <cellStyle name="Normal 2 54" xfId="878"/>
    <cellStyle name="Normal 2 6" xfId="879"/>
    <cellStyle name="Normal 2 6 2" xfId="880"/>
    <cellStyle name="Normal 2 6_3.1.2 DB Pension Detail" xfId="881"/>
    <cellStyle name="Normal 2 7" xfId="882"/>
    <cellStyle name="Normal 2 8" xfId="883"/>
    <cellStyle name="Normal 2 9" xfId="884"/>
    <cellStyle name="Normal 2_1.3s Accounting C Costs Scots" xfId="885"/>
    <cellStyle name="Normal 20" xfId="886"/>
    <cellStyle name="Normal 21" xfId="887"/>
    <cellStyle name="Normal 22" xfId="888"/>
    <cellStyle name="Normal 23" xfId="889"/>
    <cellStyle name="Normal 24" xfId="890"/>
    <cellStyle name="Normal 25" xfId="891"/>
    <cellStyle name="Normal 26" xfId="892"/>
    <cellStyle name="Normal 27" xfId="893"/>
    <cellStyle name="Normal 28" xfId="894"/>
    <cellStyle name="Normal 29" xfId="895"/>
    <cellStyle name="Normal 3" xfId="896"/>
    <cellStyle name="Normal 3 10" xfId="897"/>
    <cellStyle name="Normal 3 10 2" xfId="898"/>
    <cellStyle name="Normal 3 10_Networks Project Reporting Template" xfId="899"/>
    <cellStyle name="Normal 3 2" xfId="900"/>
    <cellStyle name="Normal 3 2 2" xfId="901"/>
    <cellStyle name="Normal 3 2 2 2" xfId="902"/>
    <cellStyle name="Normal 3 2_3.1.2 DB Pension Detail" xfId="903"/>
    <cellStyle name="Normal 3 3" xfId="904"/>
    <cellStyle name="Normal 3 3 2" xfId="905"/>
    <cellStyle name="Normal 3 3 2 2" xfId="906"/>
    <cellStyle name="Normal 3 3 2 3" xfId="907"/>
    <cellStyle name="Normal 3 3 2 3 2" xfId="908"/>
    <cellStyle name="Normal 3 3 2 3 2 2" xfId="909"/>
    <cellStyle name="Normal 3 3 2 3 2_Networks Project Reporting Template" xfId="910"/>
    <cellStyle name="Normal 3 3 2 3 3" xfId="911"/>
    <cellStyle name="Normal 3 3 2 3_Networks Project Reporting Template" xfId="912"/>
    <cellStyle name="Normal 3 3 2 4" xfId="913"/>
    <cellStyle name="Normal 3 3 2 4 2" xfId="914"/>
    <cellStyle name="Normal 3 3 2 4_Networks Project Reporting Template" xfId="915"/>
    <cellStyle name="Normal 3 3 2 5" xfId="916"/>
    <cellStyle name="Normal 3 3 2 5 2" xfId="917"/>
    <cellStyle name="Normal 3 3 2 5_Networks Project Reporting Template" xfId="918"/>
    <cellStyle name="Normal 3 3 2 6" xfId="919"/>
    <cellStyle name="Normal 3 3 2_Networks Project Reporting Template" xfId="920"/>
    <cellStyle name="Normal 3 3 3" xfId="921"/>
    <cellStyle name="Normal 3 3 3 2" xfId="922"/>
    <cellStyle name="Normal 3 3 3 2 2" xfId="923"/>
    <cellStyle name="Normal 3 3 3 2 2 2" xfId="924"/>
    <cellStyle name="Normal 3 3 3 2 2_Networks Project Reporting Template" xfId="925"/>
    <cellStyle name="Normal 3 3 3 2 3" xfId="926"/>
    <cellStyle name="Normal 3 3 3 2_Networks Project Reporting Template" xfId="927"/>
    <cellStyle name="Normal 3 3 3 3" xfId="928"/>
    <cellStyle name="Normal 3 3 3 3 2" xfId="929"/>
    <cellStyle name="Normal 3 3 3 3_Networks Project Reporting Template" xfId="930"/>
    <cellStyle name="Normal 3 3 3 4" xfId="931"/>
    <cellStyle name="Normal 3 3 3_Elec_DDT_template_NGv3 11Mar11 415 Proposals NG" xfId="932"/>
    <cellStyle name="Normal 3 3 4" xfId="933"/>
    <cellStyle name="Normal 3 3_2010_NGET_TPCR4_RO_FBPQ(Opex) trace only FINAL(DPP)" xfId="934"/>
    <cellStyle name="Normal 3 4" xfId="935"/>
    <cellStyle name="Normal 3 4 2" xfId="936"/>
    <cellStyle name="Normal 3 4 2 2" xfId="937"/>
    <cellStyle name="Normal 3 4 2 2 2" xfId="938"/>
    <cellStyle name="Normal 3 4 2 2_Networks Project Reporting Template" xfId="939"/>
    <cellStyle name="Normal 3 4 2 3" xfId="940"/>
    <cellStyle name="Normal 3 4 2_Networks Project Reporting Template" xfId="941"/>
    <cellStyle name="Normal 3 4 3" xfId="942"/>
    <cellStyle name="Normal 3 4 3 2" xfId="943"/>
    <cellStyle name="Normal 3 4 3_Networks Project Reporting Template" xfId="944"/>
    <cellStyle name="Normal 3 4 4" xfId="945"/>
    <cellStyle name="Normal 3 4_Networks Project Reporting Template" xfId="946"/>
    <cellStyle name="Normal 3 5" xfId="947"/>
    <cellStyle name="Normal 3 6" xfId="948"/>
    <cellStyle name="Normal 3 6 2" xfId="949"/>
    <cellStyle name="Normal 3 6_Networks Project Reporting Template" xfId="950"/>
    <cellStyle name="Normal 3 7" xfId="951"/>
    <cellStyle name="Normal 3 7 2" xfId="952"/>
    <cellStyle name="Normal 3 7_Networks Project Reporting Template" xfId="953"/>
    <cellStyle name="Normal 3 8" xfId="954"/>
    <cellStyle name="Normal 3 8 2" xfId="955"/>
    <cellStyle name="Normal 3 8_Networks Project Reporting Template" xfId="956"/>
    <cellStyle name="Normal 3 9" xfId="957"/>
    <cellStyle name="Normal 3 9 2" xfId="958"/>
    <cellStyle name="Normal 3 9_Networks Project Reporting Template" xfId="959"/>
    <cellStyle name="Normal 3_1.3s Accounting C Costs Scots" xfId="960"/>
    <cellStyle name="Normal 30" xfId="961"/>
    <cellStyle name="Normal 31" xfId="962"/>
    <cellStyle name="Normal 32" xfId="963"/>
    <cellStyle name="Normal 33" xfId="964"/>
    <cellStyle name="Normal 34" xfId="965"/>
    <cellStyle name="Normal 35" xfId="966"/>
    <cellStyle name="Normal 36" xfId="967"/>
    <cellStyle name="Normal 37" xfId="968"/>
    <cellStyle name="Normal 38" xfId="969"/>
    <cellStyle name="Normal 39" xfId="970"/>
    <cellStyle name="Normal 4" xfId="971"/>
    <cellStyle name="Normal 4 2" xfId="972"/>
    <cellStyle name="Normal 4 3" xfId="973"/>
    <cellStyle name="Normal 4 4" xfId="974"/>
    <cellStyle name="Normal 4 5" xfId="975"/>
    <cellStyle name="Normal 4 6" xfId="976"/>
    <cellStyle name="Normal 4 7" xfId="977"/>
    <cellStyle name="Normal 4 8" xfId="978"/>
    <cellStyle name="Normal 4_Book1" xfId="979"/>
    <cellStyle name="Normal 40" xfId="980"/>
    <cellStyle name="Normal 41" xfId="981"/>
    <cellStyle name="Normal 42" xfId="982"/>
    <cellStyle name="Normal 43" xfId="983"/>
    <cellStyle name="Normal 44" xfId="984"/>
    <cellStyle name="Normal 45" xfId="985"/>
    <cellStyle name="Normal 46" xfId="986"/>
    <cellStyle name="Normal 47" xfId="987"/>
    <cellStyle name="Normal 48" xfId="988"/>
    <cellStyle name="Normal 49" xfId="989"/>
    <cellStyle name="Normal 5" xfId="990"/>
    <cellStyle name="Normal 5 2" xfId="991"/>
    <cellStyle name="Normal 5 3" xfId="992"/>
    <cellStyle name="Normal 5 4" xfId="993"/>
    <cellStyle name="Normal 5 5" xfId="994"/>
    <cellStyle name="Normal 5 6" xfId="995"/>
    <cellStyle name="Normal 5 7" xfId="996"/>
    <cellStyle name="Normal 50" xfId="997"/>
    <cellStyle name="Normal 51" xfId="998"/>
    <cellStyle name="Normal 52" xfId="999"/>
    <cellStyle name="Normal 53" xfId="1000"/>
    <cellStyle name="Normal 54" xfId="1001"/>
    <cellStyle name="Normal 54 2" xfId="1002"/>
    <cellStyle name="Normal 54_Networks Project Reporting Template" xfId="1003"/>
    <cellStyle name="Normal 55" xfId="1004"/>
    <cellStyle name="Normal 55 2" xfId="1005"/>
    <cellStyle name="Normal 55_Networks Project Reporting Template" xfId="1006"/>
    <cellStyle name="Normal 56" xfId="1007"/>
    <cellStyle name="Normal 57" xfId="1008"/>
    <cellStyle name="Normal 6" xfId="1009"/>
    <cellStyle name="Normal 7" xfId="1010"/>
    <cellStyle name="Normal 7 2" xfId="1011"/>
    <cellStyle name="Normal 8" xfId="1012"/>
    <cellStyle name="Normal 8 2" xfId="1013"/>
    <cellStyle name="Normal 9" xfId="1014"/>
    <cellStyle name="Normal 9 10" xfId="1015"/>
    <cellStyle name="Normal 9 11" xfId="1016"/>
    <cellStyle name="Normal 9 12" xfId="1017"/>
    <cellStyle name="Normal 9 13" xfId="1018"/>
    <cellStyle name="Normal 9 14" xfId="1019"/>
    <cellStyle name="Normal 9 15" xfId="1020"/>
    <cellStyle name="Normal 9 16" xfId="1021"/>
    <cellStyle name="Normal 9 17" xfId="1022"/>
    <cellStyle name="Normal 9 18" xfId="1023"/>
    <cellStyle name="Normal 9 19" xfId="1024"/>
    <cellStyle name="Normal 9 2" xfId="1025"/>
    <cellStyle name="Normal 9 2 2" xfId="1026"/>
    <cellStyle name="Normal 9 20" xfId="1027"/>
    <cellStyle name="Normal 9 21" xfId="1028"/>
    <cellStyle name="Normal 9 22" xfId="1029"/>
    <cellStyle name="Normal 9 23" xfId="1030"/>
    <cellStyle name="Normal 9 24" xfId="1031"/>
    <cellStyle name="Normal 9 25" xfId="1032"/>
    <cellStyle name="Normal 9 26" xfId="1033"/>
    <cellStyle name="Normal 9 27" xfId="1034"/>
    <cellStyle name="Normal 9 28" xfId="1035"/>
    <cellStyle name="Normal 9 29" xfId="1036"/>
    <cellStyle name="Normal 9 3" xfId="1037"/>
    <cellStyle name="Normal 9 30" xfId="1038"/>
    <cellStyle name="Normal 9 31" xfId="1039"/>
    <cellStyle name="Normal 9 32" xfId="1040"/>
    <cellStyle name="Normal 9 33" xfId="1041"/>
    <cellStyle name="Normal 9 34" xfId="1042"/>
    <cellStyle name="Normal 9 35" xfId="1043"/>
    <cellStyle name="Normal 9 36" xfId="1044"/>
    <cellStyle name="Normal 9 37" xfId="1045"/>
    <cellStyle name="Normal 9 38" xfId="1046"/>
    <cellStyle name="Normal 9 39" xfId="1047"/>
    <cellStyle name="Normal 9 4" xfId="1048"/>
    <cellStyle name="Normal 9 40" xfId="1049"/>
    <cellStyle name="Normal 9 41" xfId="1050"/>
    <cellStyle name="Normal 9 42" xfId="1051"/>
    <cellStyle name="Normal 9 43" xfId="1052"/>
    <cellStyle name="Normal 9 44" xfId="1053"/>
    <cellStyle name="Normal 9 45" xfId="1054"/>
    <cellStyle name="Normal 9 46" xfId="1055"/>
    <cellStyle name="Normal 9 47" xfId="1056"/>
    <cellStyle name="Normal 9 48" xfId="1057"/>
    <cellStyle name="Normal 9 5" xfId="1058"/>
    <cellStyle name="Normal 9 6" xfId="1059"/>
    <cellStyle name="Normal 9 7" xfId="1060"/>
    <cellStyle name="Normal 9 8" xfId="1061"/>
    <cellStyle name="Normal 9 9" xfId="1062"/>
    <cellStyle name="Normal 9_1.3s Accounting C Costs Scots" xfId="1063"/>
    <cellStyle name="Normal U" xfId="1064"/>
    <cellStyle name="Note 2" xfId="1065"/>
    <cellStyle name="Output 2" xfId="1066"/>
    <cellStyle name="Percent" xfId="2607" builtinId="5"/>
    <cellStyle name="Percent 10" xfId="1067"/>
    <cellStyle name="Percent 10 2" xfId="1068"/>
    <cellStyle name="Percent 10 2 2" xfId="1069"/>
    <cellStyle name="Percent 10 2 2 2" xfId="1070"/>
    <cellStyle name="Percent 10 2 2 3" xfId="1071"/>
    <cellStyle name="Percent 10 2 2 4" xfId="1072"/>
    <cellStyle name="Percent 10 2 3" xfId="1073"/>
    <cellStyle name="Percent 10 3" xfId="1074"/>
    <cellStyle name="Percent 2" xfId="1075"/>
    <cellStyle name="Percent 2 10" xfId="1076"/>
    <cellStyle name="Percent 2 11" xfId="1077"/>
    <cellStyle name="Percent 2 12" xfId="1078"/>
    <cellStyle name="Percent 2 13" xfId="1079"/>
    <cellStyle name="Percent 2 14" xfId="1080"/>
    <cellStyle name="Percent 2 15" xfId="1081"/>
    <cellStyle name="Percent 2 16" xfId="1082"/>
    <cellStyle name="Percent 2 17" xfId="1083"/>
    <cellStyle name="Percent 2 18" xfId="1084"/>
    <cellStyle name="Percent 2 19" xfId="1085"/>
    <cellStyle name="Percent 2 2" xfId="1086"/>
    <cellStyle name="Percent 2 2 10" xfId="1087"/>
    <cellStyle name="Percent 2 2 11" xfId="1088"/>
    <cellStyle name="Percent 2 2 12" xfId="1089"/>
    <cellStyle name="Percent 2 2 13" xfId="1090"/>
    <cellStyle name="Percent 2 2 14" xfId="1091"/>
    <cellStyle name="Percent 2 2 15" xfId="1092"/>
    <cellStyle name="Percent 2 2 16" xfId="1093"/>
    <cellStyle name="Percent 2 2 17" xfId="1094"/>
    <cellStyle name="Percent 2 2 18" xfId="1095"/>
    <cellStyle name="Percent 2 2 19" xfId="1096"/>
    <cellStyle name="Percent 2 2 2" xfId="1097"/>
    <cellStyle name="Percent 2 2 2 2" xfId="1098"/>
    <cellStyle name="Percent 2 2 2 3" xfId="1099"/>
    <cellStyle name="Percent 2 2 20" xfId="1100"/>
    <cellStyle name="Percent 2 2 21" xfId="1101"/>
    <cellStyle name="Percent 2 2 22" xfId="1102"/>
    <cellStyle name="Percent 2 2 23" xfId="1103"/>
    <cellStyle name="Percent 2 2 24" xfId="1104"/>
    <cellStyle name="Percent 2 2 25" xfId="1105"/>
    <cellStyle name="Percent 2 2 26" xfId="1106"/>
    <cellStyle name="Percent 2 2 27" xfId="1107"/>
    <cellStyle name="Percent 2 2 28" xfId="1108"/>
    <cellStyle name="Percent 2 2 29" xfId="1109"/>
    <cellStyle name="Percent 2 2 3" xfId="1110"/>
    <cellStyle name="Percent 2 2 30" xfId="1111"/>
    <cellStyle name="Percent 2 2 31" xfId="1112"/>
    <cellStyle name="Percent 2 2 32" xfId="1113"/>
    <cellStyle name="Percent 2 2 33" xfId="1114"/>
    <cellStyle name="Percent 2 2 34" xfId="1115"/>
    <cellStyle name="Percent 2 2 35" xfId="1116"/>
    <cellStyle name="Percent 2 2 36" xfId="1117"/>
    <cellStyle name="Percent 2 2 37" xfId="1118"/>
    <cellStyle name="Percent 2 2 38" xfId="1119"/>
    <cellStyle name="Percent 2 2 39" xfId="1120"/>
    <cellStyle name="Percent 2 2 4" xfId="1121"/>
    <cellStyle name="Percent 2 2 40" xfId="1122"/>
    <cellStyle name="Percent 2 2 41" xfId="1123"/>
    <cellStyle name="Percent 2 2 42" xfId="1124"/>
    <cellStyle name="Percent 2 2 43" xfId="1125"/>
    <cellStyle name="Percent 2 2 44" xfId="1126"/>
    <cellStyle name="Percent 2 2 45" xfId="1127"/>
    <cellStyle name="Percent 2 2 46" xfId="1128"/>
    <cellStyle name="Percent 2 2 47" xfId="1129"/>
    <cellStyle name="Percent 2 2 48" xfId="1130"/>
    <cellStyle name="Percent 2 2 49" xfId="1131"/>
    <cellStyle name="Percent 2 2 5" xfId="1132"/>
    <cellStyle name="Percent 2 2 6" xfId="1133"/>
    <cellStyle name="Percent 2 2 7" xfId="1134"/>
    <cellStyle name="Percent 2 2 8" xfId="1135"/>
    <cellStyle name="Percent 2 2 9" xfId="1136"/>
    <cellStyle name="Percent 2 20" xfId="1137"/>
    <cellStyle name="Percent 2 21" xfId="1138"/>
    <cellStyle name="Percent 2 22" xfId="1139"/>
    <cellStyle name="Percent 2 23" xfId="1140"/>
    <cellStyle name="Percent 2 24" xfId="1141"/>
    <cellStyle name="Percent 2 25" xfId="1142"/>
    <cellStyle name="Percent 2 26" xfId="1143"/>
    <cellStyle name="Percent 2 27" xfId="1144"/>
    <cellStyle name="Percent 2 28" xfId="1145"/>
    <cellStyle name="Percent 2 29" xfId="1146"/>
    <cellStyle name="Percent 2 3" xfId="1147"/>
    <cellStyle name="Percent 2 3 10" xfId="1148"/>
    <cellStyle name="Percent 2 3 11" xfId="1149"/>
    <cellStyle name="Percent 2 3 12" xfId="1150"/>
    <cellStyle name="Percent 2 3 13" xfId="1151"/>
    <cellStyle name="Percent 2 3 14" xfId="1152"/>
    <cellStyle name="Percent 2 3 15" xfId="1153"/>
    <cellStyle name="Percent 2 3 16" xfId="1154"/>
    <cellStyle name="Percent 2 3 17" xfId="1155"/>
    <cellStyle name="Percent 2 3 18" xfId="1156"/>
    <cellStyle name="Percent 2 3 19" xfId="1157"/>
    <cellStyle name="Percent 2 3 2" xfId="1158"/>
    <cellStyle name="Percent 2 3 2 2" xfId="1159"/>
    <cellStyle name="Percent 2 3 2 3" xfId="1160"/>
    <cellStyle name="Percent 2 3 20" xfId="1161"/>
    <cellStyle name="Percent 2 3 21" xfId="1162"/>
    <cellStyle name="Percent 2 3 22" xfId="1163"/>
    <cellStyle name="Percent 2 3 23" xfId="1164"/>
    <cellStyle name="Percent 2 3 24" xfId="1165"/>
    <cellStyle name="Percent 2 3 25" xfId="1166"/>
    <cellStyle name="Percent 2 3 26" xfId="1167"/>
    <cellStyle name="Percent 2 3 27" xfId="1168"/>
    <cellStyle name="Percent 2 3 28" xfId="1169"/>
    <cellStyle name="Percent 2 3 29" xfId="1170"/>
    <cellStyle name="Percent 2 3 3" xfId="1171"/>
    <cellStyle name="Percent 2 3 30" xfId="1172"/>
    <cellStyle name="Percent 2 3 31" xfId="1173"/>
    <cellStyle name="Percent 2 3 32" xfId="1174"/>
    <cellStyle name="Percent 2 3 33" xfId="1175"/>
    <cellStyle name="Percent 2 3 34" xfId="1176"/>
    <cellStyle name="Percent 2 3 35" xfId="1177"/>
    <cellStyle name="Percent 2 3 36" xfId="1178"/>
    <cellStyle name="Percent 2 3 37" xfId="1179"/>
    <cellStyle name="Percent 2 3 38" xfId="1180"/>
    <cellStyle name="Percent 2 3 39" xfId="1181"/>
    <cellStyle name="Percent 2 3 4" xfId="1182"/>
    <cellStyle name="Percent 2 3 40" xfId="1183"/>
    <cellStyle name="Percent 2 3 41" xfId="1184"/>
    <cellStyle name="Percent 2 3 42" xfId="1185"/>
    <cellStyle name="Percent 2 3 43" xfId="1186"/>
    <cellStyle name="Percent 2 3 44" xfId="1187"/>
    <cellStyle name="Percent 2 3 45" xfId="1188"/>
    <cellStyle name="Percent 2 3 46" xfId="1189"/>
    <cellStyle name="Percent 2 3 47" xfId="1190"/>
    <cellStyle name="Percent 2 3 5" xfId="1191"/>
    <cellStyle name="Percent 2 3 6" xfId="1192"/>
    <cellStyle name="Percent 2 3 7" xfId="1193"/>
    <cellStyle name="Percent 2 3 8" xfId="1194"/>
    <cellStyle name="Percent 2 3 9" xfId="1195"/>
    <cellStyle name="Percent 2 30" xfId="1196"/>
    <cellStyle name="Percent 2 31" xfId="1197"/>
    <cellStyle name="Percent 2 32" xfId="1198"/>
    <cellStyle name="Percent 2 33" xfId="1199"/>
    <cellStyle name="Percent 2 34" xfId="1200"/>
    <cellStyle name="Percent 2 35" xfId="1201"/>
    <cellStyle name="Percent 2 36" xfId="1202"/>
    <cellStyle name="Percent 2 37" xfId="1203"/>
    <cellStyle name="Percent 2 38" xfId="1204"/>
    <cellStyle name="Percent 2 39" xfId="1205"/>
    <cellStyle name="Percent 2 4" xfId="1206"/>
    <cellStyle name="Percent 2 40" xfId="1207"/>
    <cellStyle name="Percent 2 41" xfId="1208"/>
    <cellStyle name="Percent 2 42" xfId="1209"/>
    <cellStyle name="Percent 2 43" xfId="1210"/>
    <cellStyle name="Percent 2 44" xfId="1211"/>
    <cellStyle name="Percent 2 45" xfId="1212"/>
    <cellStyle name="Percent 2 46" xfId="1213"/>
    <cellStyle name="Percent 2 47" xfId="1214"/>
    <cellStyle name="Percent 2 48" xfId="1215"/>
    <cellStyle name="Percent 2 49" xfId="1216"/>
    <cellStyle name="Percent 2 5" xfId="1217"/>
    <cellStyle name="Percent 2 50" xfId="1218"/>
    <cellStyle name="Percent 2 51" xfId="1219"/>
    <cellStyle name="Percent 2 6" xfId="1220"/>
    <cellStyle name="Percent 2 7" xfId="1221"/>
    <cellStyle name="Percent 2 8" xfId="1222"/>
    <cellStyle name="Percent 2 9" xfId="1223"/>
    <cellStyle name="Percent 3" xfId="1224"/>
    <cellStyle name="Percent 4" xfId="1225"/>
    <cellStyle name="Percent 4 10" xfId="1226"/>
    <cellStyle name="Percent 4 11" xfId="1227"/>
    <cellStyle name="Percent 4 12" xfId="1228"/>
    <cellStyle name="Percent 4 13" xfId="1229"/>
    <cellStyle name="Percent 4 14" xfId="1230"/>
    <cellStyle name="Percent 4 15" xfId="1231"/>
    <cellStyle name="Percent 4 16" xfId="1232"/>
    <cellStyle name="Percent 4 17" xfId="1233"/>
    <cellStyle name="Percent 4 18" xfId="1234"/>
    <cellStyle name="Percent 4 19" xfId="1235"/>
    <cellStyle name="Percent 4 2" xfId="1236"/>
    <cellStyle name="Percent 4 2 10" xfId="1237"/>
    <cellStyle name="Percent 4 2 11" xfId="1238"/>
    <cellStyle name="Percent 4 2 12" xfId="1239"/>
    <cellStyle name="Percent 4 2 13" xfId="1240"/>
    <cellStyle name="Percent 4 2 14" xfId="1241"/>
    <cellStyle name="Percent 4 2 15" xfId="1242"/>
    <cellStyle name="Percent 4 2 16" xfId="1243"/>
    <cellStyle name="Percent 4 2 17" xfId="1244"/>
    <cellStyle name="Percent 4 2 18" xfId="1245"/>
    <cellStyle name="Percent 4 2 19" xfId="1246"/>
    <cellStyle name="Percent 4 2 2" xfId="1247"/>
    <cellStyle name="Percent 4 2 20" xfId="1248"/>
    <cellStyle name="Percent 4 2 21" xfId="1249"/>
    <cellStyle name="Percent 4 2 22" xfId="1250"/>
    <cellStyle name="Percent 4 2 23" xfId="1251"/>
    <cellStyle name="Percent 4 2 24" xfId="1252"/>
    <cellStyle name="Percent 4 2 25" xfId="1253"/>
    <cellStyle name="Percent 4 2 26" xfId="1254"/>
    <cellStyle name="Percent 4 2 27" xfId="1255"/>
    <cellStyle name="Percent 4 2 28" xfId="1256"/>
    <cellStyle name="Percent 4 2 29" xfId="1257"/>
    <cellStyle name="Percent 4 2 3" xfId="1258"/>
    <cellStyle name="Percent 4 2 30" xfId="1259"/>
    <cellStyle name="Percent 4 2 31" xfId="1260"/>
    <cellStyle name="Percent 4 2 32" xfId="1261"/>
    <cellStyle name="Percent 4 2 33" xfId="1262"/>
    <cellStyle name="Percent 4 2 34" xfId="1263"/>
    <cellStyle name="Percent 4 2 35" xfId="1264"/>
    <cellStyle name="Percent 4 2 36" xfId="1265"/>
    <cellStyle name="Percent 4 2 37" xfId="1266"/>
    <cellStyle name="Percent 4 2 38" xfId="1267"/>
    <cellStyle name="Percent 4 2 39" xfId="1268"/>
    <cellStyle name="Percent 4 2 4" xfId="1269"/>
    <cellStyle name="Percent 4 2 40" xfId="1270"/>
    <cellStyle name="Percent 4 2 41" xfId="1271"/>
    <cellStyle name="Percent 4 2 42" xfId="1272"/>
    <cellStyle name="Percent 4 2 43" xfId="1273"/>
    <cellStyle name="Percent 4 2 44" xfId="1274"/>
    <cellStyle name="Percent 4 2 45" xfId="1275"/>
    <cellStyle name="Percent 4 2 46" xfId="1276"/>
    <cellStyle name="Percent 4 2 47" xfId="1277"/>
    <cellStyle name="Percent 4 2 5" xfId="1278"/>
    <cellStyle name="Percent 4 2 6" xfId="1279"/>
    <cellStyle name="Percent 4 2 7" xfId="1280"/>
    <cellStyle name="Percent 4 2 8" xfId="1281"/>
    <cellStyle name="Percent 4 2 9" xfId="1282"/>
    <cellStyle name="Percent 4 20" xfId="1283"/>
    <cellStyle name="Percent 4 21" xfId="1284"/>
    <cellStyle name="Percent 4 22" xfId="1285"/>
    <cellStyle name="Percent 4 23" xfId="1286"/>
    <cellStyle name="Percent 4 24" xfId="1287"/>
    <cellStyle name="Percent 4 25" xfId="1288"/>
    <cellStyle name="Percent 4 26" xfId="1289"/>
    <cellStyle name="Percent 4 27" xfId="1290"/>
    <cellStyle name="Percent 4 28" xfId="1291"/>
    <cellStyle name="Percent 4 29" xfId="1292"/>
    <cellStyle name="Percent 4 3" xfId="1293"/>
    <cellStyle name="Percent 4 3 2" xfId="1294"/>
    <cellStyle name="Percent 4 3 3" xfId="1295"/>
    <cellStyle name="Percent 4 3 4" xfId="1296"/>
    <cellStyle name="Percent 4 3 5" xfId="1297"/>
    <cellStyle name="Percent 4 3 6" xfId="1298"/>
    <cellStyle name="Percent 4 3 7" xfId="1299"/>
    <cellStyle name="Percent 4 30" xfId="1300"/>
    <cellStyle name="Percent 4 31" xfId="1301"/>
    <cellStyle name="Percent 4 32" xfId="1302"/>
    <cellStyle name="Percent 4 33" xfId="1303"/>
    <cellStyle name="Percent 4 34" xfId="1304"/>
    <cellStyle name="Percent 4 35" xfId="1305"/>
    <cellStyle name="Percent 4 36" xfId="1306"/>
    <cellStyle name="Percent 4 37" xfId="1307"/>
    <cellStyle name="Percent 4 38" xfId="1308"/>
    <cellStyle name="Percent 4 39" xfId="1309"/>
    <cellStyle name="Percent 4 4" xfId="1310"/>
    <cellStyle name="Percent 4 4 2" xfId="1311"/>
    <cellStyle name="Percent 4 4 3" xfId="1312"/>
    <cellStyle name="Percent 4 4 4" xfId="1313"/>
    <cellStyle name="Percent 4 4 5" xfId="1314"/>
    <cellStyle name="Percent 4 4 6" xfId="1315"/>
    <cellStyle name="Percent 4 4 7" xfId="1316"/>
    <cellStyle name="Percent 4 40" xfId="1317"/>
    <cellStyle name="Percent 4 41" xfId="1318"/>
    <cellStyle name="Percent 4 42" xfId="1319"/>
    <cellStyle name="Percent 4 43" xfId="1320"/>
    <cellStyle name="Percent 4 44" xfId="1321"/>
    <cellStyle name="Percent 4 45" xfId="1322"/>
    <cellStyle name="Percent 4 46" xfId="1323"/>
    <cellStyle name="Percent 4 47" xfId="1324"/>
    <cellStyle name="Percent 4 48" xfId="1325"/>
    <cellStyle name="Percent 4 5" xfId="1326"/>
    <cellStyle name="Percent 4 5 2" xfId="1327"/>
    <cellStyle name="Percent 4 5 3" xfId="1328"/>
    <cellStyle name="Percent 4 5 4" xfId="1329"/>
    <cellStyle name="Percent 4 5 5" xfId="1330"/>
    <cellStyle name="Percent 4 5 6" xfId="1331"/>
    <cellStyle name="Percent 4 5 7" xfId="1332"/>
    <cellStyle name="Percent 4 6" xfId="1333"/>
    <cellStyle name="Percent 4 7" xfId="1334"/>
    <cellStyle name="Percent 4 8" xfId="1335"/>
    <cellStyle name="Percent 4 9" xfId="1336"/>
    <cellStyle name="Percent 5" xfId="1337"/>
    <cellStyle name="Percent 6" xfId="1338"/>
    <cellStyle name="Percent 6 10" xfId="1339"/>
    <cellStyle name="Percent 6 11" xfId="1340"/>
    <cellStyle name="Percent 6 12" xfId="1341"/>
    <cellStyle name="Percent 6 13" xfId="1342"/>
    <cellStyle name="Percent 6 14" xfId="1343"/>
    <cellStyle name="Percent 6 15" xfId="1344"/>
    <cellStyle name="Percent 6 16" xfId="1345"/>
    <cellStyle name="Percent 6 17" xfId="1346"/>
    <cellStyle name="Percent 6 18" xfId="1347"/>
    <cellStyle name="Percent 6 19" xfId="1348"/>
    <cellStyle name="Percent 6 2" xfId="1349"/>
    <cellStyle name="Percent 6 20" xfId="1350"/>
    <cellStyle name="Percent 6 21" xfId="1351"/>
    <cellStyle name="Percent 6 22" xfId="1352"/>
    <cellStyle name="Percent 6 23" xfId="1353"/>
    <cellStyle name="Percent 6 24" xfId="1354"/>
    <cellStyle name="Percent 6 25" xfId="1355"/>
    <cellStyle name="Percent 6 26" xfId="1356"/>
    <cellStyle name="Percent 6 27" xfId="1357"/>
    <cellStyle name="Percent 6 28" xfId="1358"/>
    <cellStyle name="Percent 6 29" xfId="1359"/>
    <cellStyle name="Percent 6 3" xfId="1360"/>
    <cellStyle name="Percent 6 30" xfId="1361"/>
    <cellStyle name="Percent 6 31" xfId="1362"/>
    <cellStyle name="Percent 6 32" xfId="1363"/>
    <cellStyle name="Percent 6 33" xfId="1364"/>
    <cellStyle name="Percent 6 34" xfId="1365"/>
    <cellStyle name="Percent 6 35" xfId="1366"/>
    <cellStyle name="Percent 6 36" xfId="1367"/>
    <cellStyle name="Percent 6 37" xfId="1368"/>
    <cellStyle name="Percent 6 38" xfId="1369"/>
    <cellStyle name="Percent 6 39" xfId="1370"/>
    <cellStyle name="Percent 6 4" xfId="1371"/>
    <cellStyle name="Percent 6 40" xfId="1372"/>
    <cellStyle name="Percent 6 41" xfId="1373"/>
    <cellStyle name="Percent 6 42" xfId="1374"/>
    <cellStyle name="Percent 6 43" xfId="1375"/>
    <cellStyle name="Percent 6 44" xfId="1376"/>
    <cellStyle name="Percent 6 45" xfId="1377"/>
    <cellStyle name="Percent 6 46" xfId="1378"/>
    <cellStyle name="Percent 6 47" xfId="1379"/>
    <cellStyle name="Percent 6 5" xfId="1380"/>
    <cellStyle name="Percent 6 6" xfId="1381"/>
    <cellStyle name="Percent 6 7" xfId="1382"/>
    <cellStyle name="Percent 6 8" xfId="1383"/>
    <cellStyle name="Percent 6 9" xfId="1384"/>
    <cellStyle name="Percent 7" xfId="1385"/>
    <cellStyle name="Percent 7 2" xfId="1386"/>
    <cellStyle name="Percent 8" xfId="1387"/>
    <cellStyle name="Percent 8 10" xfId="1388"/>
    <cellStyle name="Percent 8 11" xfId="1389"/>
    <cellStyle name="Percent 8 12" xfId="1390"/>
    <cellStyle name="Percent 8 13" xfId="1391"/>
    <cellStyle name="Percent 8 14" xfId="1392"/>
    <cellStyle name="Percent 8 15" xfId="1393"/>
    <cellStyle name="Percent 8 16" xfId="1394"/>
    <cellStyle name="Percent 8 17" xfId="1395"/>
    <cellStyle name="Percent 8 18" xfId="1396"/>
    <cellStyle name="Percent 8 19" xfId="1397"/>
    <cellStyle name="Percent 8 2" xfId="1398"/>
    <cellStyle name="Percent 8 2 2" xfId="1399"/>
    <cellStyle name="Percent 8 2 2 2" xfId="1400"/>
    <cellStyle name="Percent 8 2 2 2 2" xfId="1401"/>
    <cellStyle name="Percent 8 2 2 3" xfId="1402"/>
    <cellStyle name="Percent 8 2 3" xfId="1403"/>
    <cellStyle name="Percent 8 2 3 2" xfId="1404"/>
    <cellStyle name="Percent 8 20" xfId="1405"/>
    <cellStyle name="Percent 8 21" xfId="1406"/>
    <cellStyle name="Percent 8 22" xfId="1407"/>
    <cellStyle name="Percent 8 23" xfId="1408"/>
    <cellStyle name="Percent 8 24" xfId="1409"/>
    <cellStyle name="Percent 8 25" xfId="1410"/>
    <cellStyle name="Percent 8 26" xfId="1411"/>
    <cellStyle name="Percent 8 27" xfId="1412"/>
    <cellStyle name="Percent 8 28" xfId="1413"/>
    <cellStyle name="Percent 8 29" xfId="1414"/>
    <cellStyle name="Percent 8 3" xfId="1415"/>
    <cellStyle name="Percent 8 3 2" xfId="1416"/>
    <cellStyle name="Percent 8 3 2 2" xfId="1417"/>
    <cellStyle name="Percent 8 3 3" xfId="1418"/>
    <cellStyle name="Percent 8 30" xfId="1419"/>
    <cellStyle name="Percent 8 31" xfId="1420"/>
    <cellStyle name="Percent 8 32" xfId="1421"/>
    <cellStyle name="Percent 8 33" xfId="1422"/>
    <cellStyle name="Percent 8 34" xfId="1423"/>
    <cellStyle name="Percent 8 35" xfId="1424"/>
    <cellStyle name="Percent 8 36" xfId="1425"/>
    <cellStyle name="Percent 8 37" xfId="1426"/>
    <cellStyle name="Percent 8 38" xfId="1427"/>
    <cellStyle name="Percent 8 39" xfId="1428"/>
    <cellStyle name="Percent 8 4" xfId="1429"/>
    <cellStyle name="Percent 8 4 2" xfId="1430"/>
    <cellStyle name="Percent 8 40" xfId="1431"/>
    <cellStyle name="Percent 8 41" xfId="1432"/>
    <cellStyle name="Percent 8 42" xfId="1433"/>
    <cellStyle name="Percent 8 43" xfId="1434"/>
    <cellStyle name="Percent 8 44" xfId="1435"/>
    <cellStyle name="Percent 8 45" xfId="1436"/>
    <cellStyle name="Percent 8 46" xfId="1437"/>
    <cellStyle name="Percent 8 47" xfId="1438"/>
    <cellStyle name="Percent 8 5" xfId="1439"/>
    <cellStyle name="Percent 8 6" xfId="1440"/>
    <cellStyle name="Percent 8 7" xfId="1441"/>
    <cellStyle name="Percent 8 8" xfId="1442"/>
    <cellStyle name="Percent 8 9" xfId="1443"/>
    <cellStyle name="Percent 9" xfId="1444"/>
    <cellStyle name="Percent 9 2" xfId="1445"/>
    <cellStyle name="Percent 9 2 2" xfId="1446"/>
    <cellStyle name="Percent 9 2 2 2" xfId="1447"/>
    <cellStyle name="Percent 9 2 3" xfId="1448"/>
    <cellStyle name="Percent 9 3" xfId="1449"/>
    <cellStyle name="Percent 9 3 2" xfId="1450"/>
    <cellStyle name="Percent 9 4" xfId="1451"/>
    <cellStyle name="Percent 9 4 2" xfId="1452"/>
    <cellStyle name="Percent 9 5" xfId="1453"/>
    <cellStyle name="Percent 9 5 2" xfId="1454"/>
    <cellStyle name="Percent 9 6" xfId="1455"/>
    <cellStyle name="Percentage" xfId="1456"/>
    <cellStyle name="Pre-inputted cells" xfId="1457"/>
    <cellStyle name="Pre-inputted cells 10" xfId="1458"/>
    <cellStyle name="Pre-inputted cells 10 2" xfId="1459"/>
    <cellStyle name="Pre-inputted cells 10_Networks Project Reporting Template" xfId="1460"/>
    <cellStyle name="Pre-inputted cells 11" xfId="1461"/>
    <cellStyle name="Pre-inputted cells 11 2" xfId="1462"/>
    <cellStyle name="Pre-inputted cells 11_Networks Project Reporting Template" xfId="1463"/>
    <cellStyle name="Pre-inputted cells 12" xfId="1464"/>
    <cellStyle name="Pre-inputted cells 12 2" xfId="1465"/>
    <cellStyle name="Pre-inputted cells 12_Networks Project Reporting Template" xfId="1466"/>
    <cellStyle name="Pre-inputted cells 13" xfId="1467"/>
    <cellStyle name="Pre-inputted cells 2" xfId="1468"/>
    <cellStyle name="Pre-inputted cells 2 2" xfId="1469"/>
    <cellStyle name="Pre-inputted cells 2 2 2" xfId="1470"/>
    <cellStyle name="Pre-inputted cells 2 2 2 2" xfId="1471"/>
    <cellStyle name="Pre-inputted cells 2 2 2 2 2" xfId="1472"/>
    <cellStyle name="Pre-inputted cells 2 2 2 2_Networks Project Reporting Template" xfId="1473"/>
    <cellStyle name="Pre-inputted cells 2 2 2 3" xfId="1474"/>
    <cellStyle name="Pre-inputted cells 2 2 2_Networks Project Reporting Template" xfId="1475"/>
    <cellStyle name="Pre-inputted cells 2 2 3" xfId="1476"/>
    <cellStyle name="Pre-inputted cells 2 2 3 2" xfId="1477"/>
    <cellStyle name="Pre-inputted cells 2 2 3_Networks Project Reporting Template" xfId="1478"/>
    <cellStyle name="Pre-inputted cells 2 2 4" xfId="1479"/>
    <cellStyle name="Pre-inputted cells 2 2 4 2" xfId="1480"/>
    <cellStyle name="Pre-inputted cells 2 2 4_Networks Project Reporting Template" xfId="1481"/>
    <cellStyle name="Pre-inputted cells 2 2 5" xfId="1482"/>
    <cellStyle name="Pre-inputted cells 2 2_Networks Project Reporting Template" xfId="1483"/>
    <cellStyle name="Pre-inputted cells 2 3" xfId="1484"/>
    <cellStyle name="Pre-inputted cells 2 3 2" xfId="1485"/>
    <cellStyle name="Pre-inputted cells 2 3 2 2" xfId="1486"/>
    <cellStyle name="Pre-inputted cells 2 3 2_Networks Project Reporting Template" xfId="1487"/>
    <cellStyle name="Pre-inputted cells 2 3 3" xfId="1488"/>
    <cellStyle name="Pre-inputted cells 2 3_Networks Project Reporting Template" xfId="1489"/>
    <cellStyle name="Pre-inputted cells 2 4" xfId="1490"/>
    <cellStyle name="Pre-inputted cells 2 4 2" xfId="1491"/>
    <cellStyle name="Pre-inputted cells 2 4_Networks Project Reporting Template" xfId="1492"/>
    <cellStyle name="Pre-inputted cells 2 5" xfId="1493"/>
    <cellStyle name="Pre-inputted cells 2 5 2" xfId="1494"/>
    <cellStyle name="Pre-inputted cells 2 5_Networks Project Reporting Template" xfId="1495"/>
    <cellStyle name="Pre-inputted cells 2 6" xfId="1496"/>
    <cellStyle name="Pre-inputted cells 2_1.3s Accounting C Costs Scots" xfId="1497"/>
    <cellStyle name="Pre-inputted cells 3" xfId="1498"/>
    <cellStyle name="Pre-inputted cells 3 2" xfId="1499"/>
    <cellStyle name="Pre-inputted cells 3 2 2" xfId="1500"/>
    <cellStyle name="Pre-inputted cells 3 2 2 2" xfId="1501"/>
    <cellStyle name="Pre-inputted cells 3 2 2 2 2" xfId="1502"/>
    <cellStyle name="Pre-inputted cells 3 2 2 2_Networks Project Reporting Template" xfId="1503"/>
    <cellStyle name="Pre-inputted cells 3 2 2 3" xfId="1504"/>
    <cellStyle name="Pre-inputted cells 3 2 2_Networks Project Reporting Template" xfId="1505"/>
    <cellStyle name="Pre-inputted cells 3 2 3" xfId="1506"/>
    <cellStyle name="Pre-inputted cells 3 2 3 2" xfId="1507"/>
    <cellStyle name="Pre-inputted cells 3 2 3_Networks Project Reporting Template" xfId="1508"/>
    <cellStyle name="Pre-inputted cells 3 2 4" xfId="1509"/>
    <cellStyle name="Pre-inputted cells 3 2 4 2" xfId="1510"/>
    <cellStyle name="Pre-inputted cells 3 2 4_Networks Project Reporting Template" xfId="1511"/>
    <cellStyle name="Pre-inputted cells 3 2 5" xfId="1512"/>
    <cellStyle name="Pre-inputted cells 3 2_Networks Project Reporting Template" xfId="1513"/>
    <cellStyle name="Pre-inputted cells 3 3" xfId="1514"/>
    <cellStyle name="Pre-inputted cells 3 3 2" xfId="1515"/>
    <cellStyle name="Pre-inputted cells 3 3 2 2" xfId="1516"/>
    <cellStyle name="Pre-inputted cells 3 3 2_Networks Project Reporting Template" xfId="1517"/>
    <cellStyle name="Pre-inputted cells 3 3 3" xfId="1518"/>
    <cellStyle name="Pre-inputted cells 3 3_Networks Project Reporting Template" xfId="1519"/>
    <cellStyle name="Pre-inputted cells 3 4" xfId="1520"/>
    <cellStyle name="Pre-inputted cells 3 4 2" xfId="1521"/>
    <cellStyle name="Pre-inputted cells 3 4_Networks Project Reporting Template" xfId="1522"/>
    <cellStyle name="Pre-inputted cells 3 5" xfId="1523"/>
    <cellStyle name="Pre-inputted cells 3 5 2" xfId="1524"/>
    <cellStyle name="Pre-inputted cells 3 5_Networks Project Reporting Template" xfId="1525"/>
    <cellStyle name="Pre-inputted cells 3 6" xfId="1526"/>
    <cellStyle name="Pre-inputted cells 3_1.3s Accounting C Costs Scots" xfId="1527"/>
    <cellStyle name="Pre-inputted cells 4" xfId="1528"/>
    <cellStyle name="Pre-inputted cells 4 2" xfId="1529"/>
    <cellStyle name="Pre-inputted cells 4 2 2" xfId="1530"/>
    <cellStyle name="Pre-inputted cells 4 2 2 2" xfId="1531"/>
    <cellStyle name="Pre-inputted cells 4 2 2 2 2" xfId="1532"/>
    <cellStyle name="Pre-inputted cells 4 2 2 2_Networks Project Reporting Template" xfId="1533"/>
    <cellStyle name="Pre-inputted cells 4 2 2 3" xfId="1534"/>
    <cellStyle name="Pre-inputted cells 4 2 2_Networks Project Reporting Template" xfId="1535"/>
    <cellStyle name="Pre-inputted cells 4 2 3" xfId="1536"/>
    <cellStyle name="Pre-inputted cells 4 2 3 2" xfId="1537"/>
    <cellStyle name="Pre-inputted cells 4 2 3_Networks Project Reporting Template" xfId="1538"/>
    <cellStyle name="Pre-inputted cells 4 2 4" xfId="1539"/>
    <cellStyle name="Pre-inputted cells 4 2 4 2" xfId="1540"/>
    <cellStyle name="Pre-inputted cells 4 2 4_Networks Project Reporting Template" xfId="1541"/>
    <cellStyle name="Pre-inputted cells 4 2 5" xfId="1542"/>
    <cellStyle name="Pre-inputted cells 4 2_Networks Project Reporting Template" xfId="1543"/>
    <cellStyle name="Pre-inputted cells 4 3" xfId="1544"/>
    <cellStyle name="Pre-inputted cells 4 3 2" xfId="1545"/>
    <cellStyle name="Pre-inputted cells 4 3 2 2" xfId="1546"/>
    <cellStyle name="Pre-inputted cells 4 3 2_Networks Project Reporting Template" xfId="1547"/>
    <cellStyle name="Pre-inputted cells 4 3 3" xfId="1548"/>
    <cellStyle name="Pre-inputted cells 4 3_Networks Project Reporting Template" xfId="1549"/>
    <cellStyle name="Pre-inputted cells 4 4" xfId="1550"/>
    <cellStyle name="Pre-inputted cells 4 4 2" xfId="1551"/>
    <cellStyle name="Pre-inputted cells 4 4_Networks Project Reporting Template" xfId="1552"/>
    <cellStyle name="Pre-inputted cells 4 5" xfId="1553"/>
    <cellStyle name="Pre-inputted cells 4 5 2" xfId="1554"/>
    <cellStyle name="Pre-inputted cells 4 5_Networks Project Reporting Template" xfId="1555"/>
    <cellStyle name="Pre-inputted cells 4 6" xfId="1556"/>
    <cellStyle name="Pre-inputted cells 4_1.3s Accounting C Costs Scots" xfId="1557"/>
    <cellStyle name="Pre-inputted cells 5" xfId="1558"/>
    <cellStyle name="Pre-inputted cells 5 2" xfId="1559"/>
    <cellStyle name="Pre-inputted cells 5 2 2" xfId="1560"/>
    <cellStyle name="Pre-inputted cells 5 2 2 2" xfId="1561"/>
    <cellStyle name="Pre-inputted cells 5 2 2 2 2" xfId="1562"/>
    <cellStyle name="Pre-inputted cells 5 2 2 2 2 2" xfId="1563"/>
    <cellStyle name="Pre-inputted cells 5 2 2 2 2_Networks Project Reporting Template" xfId="1564"/>
    <cellStyle name="Pre-inputted cells 5 2 2 2 3" xfId="1565"/>
    <cellStyle name="Pre-inputted cells 5 2 2 2_Elec_DDT_template_NGv3 11Mar11 415 Proposals NG" xfId="1566"/>
    <cellStyle name="Pre-inputted cells 5 2 2 3" xfId="1567"/>
    <cellStyle name="Pre-inputted cells 5 2 2 3 2" xfId="1568"/>
    <cellStyle name="Pre-inputted cells 5 2 2 3_Networks Project Reporting Template" xfId="1569"/>
    <cellStyle name="Pre-inputted cells 5 2 2 4" xfId="1570"/>
    <cellStyle name="Pre-inputted cells 5 2 2 4 2" xfId="1571"/>
    <cellStyle name="Pre-inputted cells 5 2 2 5" xfId="1572"/>
    <cellStyle name="Pre-inputted cells 5 2 2_Elec_DDT_template_NGv3 11Mar11 415 Proposals NG" xfId="1573"/>
    <cellStyle name="Pre-inputted cells 5 2 3" xfId="1574"/>
    <cellStyle name="Pre-inputted cells 5 2 3 2" xfId="1575"/>
    <cellStyle name="Pre-inputted cells 5 2 3 2 2" xfId="1576"/>
    <cellStyle name="Pre-inputted cells 5 2 3 2_Networks Project Reporting Template" xfId="1577"/>
    <cellStyle name="Pre-inputted cells 5 2 3 3" xfId="1578"/>
    <cellStyle name="Pre-inputted cells 5 2 3_Networks Project Reporting Template" xfId="1579"/>
    <cellStyle name="Pre-inputted cells 5 2 4" xfId="1580"/>
    <cellStyle name="Pre-inputted cells 5 2 4 2" xfId="1581"/>
    <cellStyle name="Pre-inputted cells 5 2 4_Networks Project Reporting Template" xfId="1582"/>
    <cellStyle name="Pre-inputted cells 5 2 5" xfId="1583"/>
    <cellStyle name="Pre-inputted cells 5 2 5 2" xfId="1584"/>
    <cellStyle name="Pre-inputted cells 5 2 5_Networks Project Reporting Template" xfId="1585"/>
    <cellStyle name="Pre-inputted cells 5 2 6" xfId="1586"/>
    <cellStyle name="Pre-inputted cells 5 2_Networks Project Reporting Template" xfId="1587"/>
    <cellStyle name="Pre-inputted cells 5 3" xfId="1588"/>
    <cellStyle name="Pre-inputted cells 5 3 2" xfId="1589"/>
    <cellStyle name="Pre-inputted cells 5 3 2 2" xfId="1590"/>
    <cellStyle name="Pre-inputted cells 5 3 2_Networks Project Reporting Template" xfId="1591"/>
    <cellStyle name="Pre-inputted cells 5 3 3" xfId="1592"/>
    <cellStyle name="Pre-inputted cells 5 3_Networks Project Reporting Template" xfId="1593"/>
    <cellStyle name="Pre-inputted cells 5 4" xfId="1594"/>
    <cellStyle name="Pre-inputted cells 5 4 2" xfId="1595"/>
    <cellStyle name="Pre-inputted cells 5 4_Networks Project Reporting Template" xfId="1596"/>
    <cellStyle name="Pre-inputted cells 5 5" xfId="1597"/>
    <cellStyle name="Pre-inputted cells 5 5 2" xfId="1598"/>
    <cellStyle name="Pre-inputted cells 5 5_Networks Project Reporting Template" xfId="1599"/>
    <cellStyle name="Pre-inputted cells 5 6" xfId="1600"/>
    <cellStyle name="Pre-inputted cells 5_1.3s Accounting C Costs Scots" xfId="1601"/>
    <cellStyle name="Pre-inputted cells 6" xfId="1602"/>
    <cellStyle name="Pre-inputted cells 6 2" xfId="1603"/>
    <cellStyle name="Pre-inputted cells 6 2 2" xfId="1604"/>
    <cellStyle name="Pre-inputted cells 6 2 2 2" xfId="1605"/>
    <cellStyle name="Pre-inputted cells 6 2 2 2 2" xfId="1606"/>
    <cellStyle name="Pre-inputted cells 6 2 2 2_Networks Project Reporting Template" xfId="1607"/>
    <cellStyle name="Pre-inputted cells 6 2 2 3" xfId="1608"/>
    <cellStyle name="Pre-inputted cells 6 2 2_Elec_DDT_template_NGv3 11Mar11 415 Proposals NG" xfId="1609"/>
    <cellStyle name="Pre-inputted cells 6 2 3" xfId="1610"/>
    <cellStyle name="Pre-inputted cells 6 2 3 2" xfId="1611"/>
    <cellStyle name="Pre-inputted cells 6 2 3_Networks Project Reporting Template" xfId="1612"/>
    <cellStyle name="Pre-inputted cells 6 2 4" xfId="1613"/>
    <cellStyle name="Pre-inputted cells 6 2 4 2" xfId="1614"/>
    <cellStyle name="Pre-inputted cells 6 2 4_Networks Project Reporting Template" xfId="1615"/>
    <cellStyle name="Pre-inputted cells 6 2 5" xfId="1616"/>
    <cellStyle name="Pre-inputted cells 6 2_Elec_DDT_template_NGv3 11Mar11 415 Proposals NG" xfId="1617"/>
    <cellStyle name="Pre-inputted cells 6 3" xfId="1618"/>
    <cellStyle name="Pre-inputted cells 6 3 2" xfId="1619"/>
    <cellStyle name="Pre-inputted cells 6 3 2 2" xfId="1620"/>
    <cellStyle name="Pre-inputted cells 6 3 2_Networks Project Reporting Template" xfId="1621"/>
    <cellStyle name="Pre-inputted cells 6 3 3" xfId="1622"/>
    <cellStyle name="Pre-inputted cells 6 3_Networks Project Reporting Template" xfId="1623"/>
    <cellStyle name="Pre-inputted cells 6 4" xfId="1624"/>
    <cellStyle name="Pre-inputted cells 6 4 2" xfId="1625"/>
    <cellStyle name="Pre-inputted cells 6 4_Networks Project Reporting Template" xfId="1626"/>
    <cellStyle name="Pre-inputted cells 6 5" xfId="1627"/>
    <cellStyle name="Pre-inputted cells 6 5 2" xfId="1628"/>
    <cellStyle name="Pre-inputted cells 6 5_Networks Project Reporting Template" xfId="1629"/>
    <cellStyle name="Pre-inputted cells 6 6" xfId="1630"/>
    <cellStyle name="Pre-inputted cells 6_Networks Project Reporting Template" xfId="1631"/>
    <cellStyle name="Pre-inputted cells 7" xfId="1632"/>
    <cellStyle name="Pre-inputted cells 7 2" xfId="1633"/>
    <cellStyle name="Pre-inputted cells 7 2 2" xfId="1634"/>
    <cellStyle name="Pre-inputted cells 7 2 2 2" xfId="1635"/>
    <cellStyle name="Pre-inputted cells 7 2 2 2 2" xfId="1636"/>
    <cellStyle name="Pre-inputted cells 7 2 2 2_Networks Project Reporting Template" xfId="1637"/>
    <cellStyle name="Pre-inputted cells 7 2 2 3" xfId="1638"/>
    <cellStyle name="Pre-inputted cells 7 2 2_Elec_DDT_template_NGv3 11Mar11 415 Proposals NG" xfId="1639"/>
    <cellStyle name="Pre-inputted cells 7 2 3" xfId="1640"/>
    <cellStyle name="Pre-inputted cells 7 2 3 2" xfId="1641"/>
    <cellStyle name="Pre-inputted cells 7 2 3_Networks Project Reporting Template" xfId="1642"/>
    <cellStyle name="Pre-inputted cells 7 2 4" xfId="1643"/>
    <cellStyle name="Pre-inputted cells 7 2 4 2" xfId="1644"/>
    <cellStyle name="Pre-inputted cells 7 2 5" xfId="1645"/>
    <cellStyle name="Pre-inputted cells 7 2_Elec_DDT_template_NGv3 11Mar11 415 Proposals NG" xfId="1646"/>
    <cellStyle name="Pre-inputted cells 7 3" xfId="1647"/>
    <cellStyle name="Pre-inputted cells 7 3 2" xfId="1648"/>
    <cellStyle name="Pre-inputted cells 7 3 2 2" xfId="1649"/>
    <cellStyle name="Pre-inputted cells 7 3 2_Networks Project Reporting Template" xfId="1650"/>
    <cellStyle name="Pre-inputted cells 7 3 3" xfId="1651"/>
    <cellStyle name="Pre-inputted cells 7 3_Networks Project Reporting Template" xfId="1652"/>
    <cellStyle name="Pre-inputted cells 7 4" xfId="1653"/>
    <cellStyle name="Pre-inputted cells 7 4 2" xfId="1654"/>
    <cellStyle name="Pre-inputted cells 7 4_Networks Project Reporting Template" xfId="1655"/>
    <cellStyle name="Pre-inputted cells 7 5" xfId="1656"/>
    <cellStyle name="Pre-inputted cells 7 5 2" xfId="1657"/>
    <cellStyle name="Pre-inputted cells 7 5_Networks Project Reporting Template" xfId="1658"/>
    <cellStyle name="Pre-inputted cells 7 6" xfId="1659"/>
    <cellStyle name="Pre-inputted cells 7_Networks Project Reporting Template" xfId="1660"/>
    <cellStyle name="Pre-inputted cells 8" xfId="1661"/>
    <cellStyle name="Pre-inputted cells 8 2" xfId="1662"/>
    <cellStyle name="Pre-inputted cells 8 2 2" xfId="1663"/>
    <cellStyle name="Pre-inputted cells 8 2_Networks Project Reporting Template" xfId="1664"/>
    <cellStyle name="Pre-inputted cells 8 3" xfId="1665"/>
    <cellStyle name="Pre-inputted cells 8_Networks Project Reporting Template" xfId="1666"/>
    <cellStyle name="Pre-inputted cells 9" xfId="1667"/>
    <cellStyle name="Pre-inputted cells 9 2" xfId="1668"/>
    <cellStyle name="Pre-inputted cells 9_Networks Project Reporting Template" xfId="1669"/>
    <cellStyle name="Pre-inputted cells_1.3s Accounting C Costs Scots" xfId="1670"/>
    <cellStyle name="RangeName" xfId="1671"/>
    <cellStyle name="RIGs" xfId="1672"/>
    <cellStyle name="RIGs 2" xfId="1673"/>
    <cellStyle name="RIGs 2 2" xfId="1674"/>
    <cellStyle name="RIGs 2 2 2" xfId="1675"/>
    <cellStyle name="RIGs 2 2 2 2" xfId="1676"/>
    <cellStyle name="RIGs 2 2 2_Networks Project Reporting Template" xfId="1677"/>
    <cellStyle name="RIGs 2 2 3" xfId="1678"/>
    <cellStyle name="RIGs 2 2_Networks Project Reporting Template" xfId="1679"/>
    <cellStyle name="RIGs 2 3" xfId="1680"/>
    <cellStyle name="RIGs 2 3 2" xfId="1681"/>
    <cellStyle name="RIGs 2 3_Networks Project Reporting Template" xfId="1682"/>
    <cellStyle name="RIGs 2 4" xfId="1683"/>
    <cellStyle name="RIGs 2_Networks Project Reporting Template" xfId="1684"/>
    <cellStyle name="RIGs 3" xfId="1685"/>
    <cellStyle name="RIGs 3 2" xfId="1686"/>
    <cellStyle name="RIGs 3 2 2" xfId="1687"/>
    <cellStyle name="RIGs 3 2_Networks Project Reporting Template" xfId="1688"/>
    <cellStyle name="RIGs 3 3" xfId="1689"/>
    <cellStyle name="RIGs 3_Networks Project Reporting Template" xfId="1690"/>
    <cellStyle name="RIGs 4" xfId="1691"/>
    <cellStyle name="RIGs 4 2" xfId="1692"/>
    <cellStyle name="RIGs 4_Networks Project Reporting Template" xfId="1693"/>
    <cellStyle name="RIGs 5" xfId="1694"/>
    <cellStyle name="RIGs input cells" xfId="1695"/>
    <cellStyle name="RIGs input cells 10" xfId="1696"/>
    <cellStyle name="RIGs input cells 10 2" xfId="1697"/>
    <cellStyle name="RIGs input cells 10_Networks Project Reporting Template" xfId="1698"/>
    <cellStyle name="RIGs input cells 11" xfId="1699"/>
    <cellStyle name="RIGs input cells 11 2" xfId="1700"/>
    <cellStyle name="RIGs input cells 11_Networks Project Reporting Template" xfId="1701"/>
    <cellStyle name="RIGs input cells 12" xfId="1702"/>
    <cellStyle name="RIGs input cells 12 2" xfId="1703"/>
    <cellStyle name="RIGs input cells 12_Networks Project Reporting Template" xfId="1704"/>
    <cellStyle name="RIGs input cells 13" xfId="1705"/>
    <cellStyle name="RIGs input cells 2" xfId="1706"/>
    <cellStyle name="RIGs input cells 2 10" xfId="1707"/>
    <cellStyle name="RIGs input cells 2 10 2" xfId="1708"/>
    <cellStyle name="RIGs input cells 2 10_Networks Project Reporting Template" xfId="1709"/>
    <cellStyle name="RIGs input cells 2 11" xfId="1710"/>
    <cellStyle name="RIGs input cells 2 11 2" xfId="1711"/>
    <cellStyle name="RIGs input cells 2 11_Networks Project Reporting Template" xfId="1712"/>
    <cellStyle name="RIGs input cells 2 12" xfId="1713"/>
    <cellStyle name="RIGs input cells 2 2" xfId="1714"/>
    <cellStyle name="RIGs input cells 2 2 2" xfId="1715"/>
    <cellStyle name="RIGs input cells 2 2 2 2" xfId="1716"/>
    <cellStyle name="RIGs input cells 2 2 2 2 2" xfId="1717"/>
    <cellStyle name="RIGs input cells 2 2 2 2 2 2" xfId="1718"/>
    <cellStyle name="RIGs input cells 2 2 2 2 2_Networks Project Reporting Template" xfId="1719"/>
    <cellStyle name="RIGs input cells 2 2 2 2 3" xfId="1720"/>
    <cellStyle name="RIGs input cells 2 2 2 2_Networks Project Reporting Template" xfId="1721"/>
    <cellStyle name="RIGs input cells 2 2 2 3" xfId="1722"/>
    <cellStyle name="RIGs input cells 2 2 2 3 2" xfId="1723"/>
    <cellStyle name="RIGs input cells 2 2 2 3_Networks Project Reporting Template" xfId="1724"/>
    <cellStyle name="RIGs input cells 2 2 2 4" xfId="1725"/>
    <cellStyle name="RIGs input cells 2 2 2 4 2" xfId="1726"/>
    <cellStyle name="RIGs input cells 2 2 2 4_Networks Project Reporting Template" xfId="1727"/>
    <cellStyle name="RIGs input cells 2 2 2 5" xfId="1728"/>
    <cellStyle name="RIGs input cells 2 2 2_Networks Project Reporting Template" xfId="1729"/>
    <cellStyle name="RIGs input cells 2 2 3" xfId="1730"/>
    <cellStyle name="RIGs input cells 2 2 3 2" xfId="1731"/>
    <cellStyle name="RIGs input cells 2 2 3 2 2" xfId="1732"/>
    <cellStyle name="RIGs input cells 2 2 3 2_Networks Project Reporting Template" xfId="1733"/>
    <cellStyle name="RIGs input cells 2 2 3 3" xfId="1734"/>
    <cellStyle name="RIGs input cells 2 2 3_Networks Project Reporting Template" xfId="1735"/>
    <cellStyle name="RIGs input cells 2 2 4" xfId="1736"/>
    <cellStyle name="RIGs input cells 2 2 4 2" xfId="1737"/>
    <cellStyle name="RIGs input cells 2 2 4_Networks Project Reporting Template" xfId="1738"/>
    <cellStyle name="RIGs input cells 2 2 5" xfId="1739"/>
    <cellStyle name="RIGs input cells 2 2 5 2" xfId="1740"/>
    <cellStyle name="RIGs input cells 2 2 5_Networks Project Reporting Template" xfId="1741"/>
    <cellStyle name="RIGs input cells 2 2 6" xfId="1742"/>
    <cellStyle name="RIGs input cells 2 2_1.3s Accounting C Costs Scots" xfId="1743"/>
    <cellStyle name="RIGs input cells 2 3" xfId="1744"/>
    <cellStyle name="RIGs input cells 2 3 2" xfId="1745"/>
    <cellStyle name="RIGs input cells 2 3 2 2" xfId="1746"/>
    <cellStyle name="RIGs input cells 2 3 2 2 2" xfId="1747"/>
    <cellStyle name="RIGs input cells 2 3 2 2_Networks Project Reporting Template" xfId="1748"/>
    <cellStyle name="RIGs input cells 2 3 2 3" xfId="1749"/>
    <cellStyle name="RIGs input cells 2 3 2_Networks Project Reporting Template" xfId="1750"/>
    <cellStyle name="RIGs input cells 2 3 3" xfId="1751"/>
    <cellStyle name="RIGs input cells 2 3 3 2" xfId="1752"/>
    <cellStyle name="RIGs input cells 2 3 3_Networks Project Reporting Template" xfId="1753"/>
    <cellStyle name="RIGs input cells 2 3 4" xfId="1754"/>
    <cellStyle name="RIGs input cells 2 3 4 2" xfId="1755"/>
    <cellStyle name="RIGs input cells 2 3 4_Networks Project Reporting Template" xfId="1756"/>
    <cellStyle name="RIGs input cells 2 3 5" xfId="1757"/>
    <cellStyle name="RIGs input cells 2 3_Networks Project Reporting Template" xfId="1758"/>
    <cellStyle name="RIGs input cells 2 4" xfId="1759"/>
    <cellStyle name="RIGs input cells 2 4 2" xfId="1760"/>
    <cellStyle name="RIGs input cells 2 4 2 2" xfId="1761"/>
    <cellStyle name="RIGs input cells 2 4 2_Networks Project Reporting Template" xfId="1762"/>
    <cellStyle name="RIGs input cells 2 4 3" xfId="1763"/>
    <cellStyle name="RIGs input cells 2 4_Networks Project Reporting Template" xfId="1764"/>
    <cellStyle name="RIGs input cells 2 5" xfId="1765"/>
    <cellStyle name="RIGs input cells 2 5 2" xfId="1766"/>
    <cellStyle name="RIGs input cells 2 5_Networks Project Reporting Template" xfId="1767"/>
    <cellStyle name="RIGs input cells 2 6" xfId="1768"/>
    <cellStyle name="RIGs input cells 2 6 2" xfId="1769"/>
    <cellStyle name="RIGs input cells 2 6_Networks Project Reporting Template" xfId="1770"/>
    <cellStyle name="RIGs input cells 2 7" xfId="1771"/>
    <cellStyle name="RIGs input cells 2 7 2" xfId="1772"/>
    <cellStyle name="RIGs input cells 2 7_Networks Project Reporting Template" xfId="1773"/>
    <cellStyle name="RIGs input cells 2 8" xfId="1774"/>
    <cellStyle name="RIGs input cells 2 8 2" xfId="1775"/>
    <cellStyle name="RIGs input cells 2 8_Networks Project Reporting Template" xfId="1776"/>
    <cellStyle name="RIGs input cells 2 9" xfId="1777"/>
    <cellStyle name="RIGs input cells 2 9 2" xfId="1778"/>
    <cellStyle name="RIGs input cells 2 9_Networks Project Reporting Template" xfId="1779"/>
    <cellStyle name="RIGs input cells 2_1.3s Accounting C Costs Scots" xfId="1780"/>
    <cellStyle name="RIGs input cells 3" xfId="1781"/>
    <cellStyle name="RIGs input cells 3 10" xfId="1782"/>
    <cellStyle name="RIGs input cells 3 10 2" xfId="1783"/>
    <cellStyle name="RIGs input cells 3 10_Networks Project Reporting Template" xfId="1784"/>
    <cellStyle name="RIGs input cells 3 11" xfId="1785"/>
    <cellStyle name="RIGs input cells 3 11 2" xfId="1786"/>
    <cellStyle name="RIGs input cells 3 11_Networks Project Reporting Template" xfId="1787"/>
    <cellStyle name="RIGs input cells 3 12" xfId="1788"/>
    <cellStyle name="RIGs input cells 3 2" xfId="1789"/>
    <cellStyle name="RIGs input cells 3 2 2" xfId="1790"/>
    <cellStyle name="RIGs input cells 3 2 2 2" xfId="1791"/>
    <cellStyle name="RIGs input cells 3 2 2 2 2" xfId="1792"/>
    <cellStyle name="RIGs input cells 3 2 2 2 2 2" xfId="1793"/>
    <cellStyle name="RIGs input cells 3 2 2 2 2_Networks Project Reporting Template" xfId="1794"/>
    <cellStyle name="RIGs input cells 3 2 2 2 3" xfId="1795"/>
    <cellStyle name="RIGs input cells 3 2 2 2_Networks Project Reporting Template" xfId="1796"/>
    <cellStyle name="RIGs input cells 3 2 2 3" xfId="1797"/>
    <cellStyle name="RIGs input cells 3 2 2 3 2" xfId="1798"/>
    <cellStyle name="RIGs input cells 3 2 2 3_Networks Project Reporting Template" xfId="1799"/>
    <cellStyle name="RIGs input cells 3 2 2 4" xfId="1800"/>
    <cellStyle name="RIGs input cells 3 2 2 4 2" xfId="1801"/>
    <cellStyle name="RIGs input cells 3 2 2 4_Networks Project Reporting Template" xfId="1802"/>
    <cellStyle name="RIGs input cells 3 2 2 5" xfId="1803"/>
    <cellStyle name="RIGs input cells 3 2 2_Networks Project Reporting Template" xfId="1804"/>
    <cellStyle name="RIGs input cells 3 2 3" xfId="1805"/>
    <cellStyle name="RIGs input cells 3 2 3 2" xfId="1806"/>
    <cellStyle name="RIGs input cells 3 2 3 2 2" xfId="1807"/>
    <cellStyle name="RIGs input cells 3 2 3 2_Networks Project Reporting Template" xfId="1808"/>
    <cellStyle name="RIGs input cells 3 2 3 3" xfId="1809"/>
    <cellStyle name="RIGs input cells 3 2 3_Networks Project Reporting Template" xfId="1810"/>
    <cellStyle name="RIGs input cells 3 2 4" xfId="1811"/>
    <cellStyle name="RIGs input cells 3 2 4 2" xfId="1812"/>
    <cellStyle name="RIGs input cells 3 2 4_Networks Project Reporting Template" xfId="1813"/>
    <cellStyle name="RIGs input cells 3 2 5" xfId="1814"/>
    <cellStyle name="RIGs input cells 3 2 5 2" xfId="1815"/>
    <cellStyle name="RIGs input cells 3 2 5_Networks Project Reporting Template" xfId="1816"/>
    <cellStyle name="RIGs input cells 3 2 6" xfId="1817"/>
    <cellStyle name="RIGs input cells 3 2_1.3s Accounting C Costs Scots" xfId="1818"/>
    <cellStyle name="RIGs input cells 3 3" xfId="1819"/>
    <cellStyle name="RIGs input cells 3 3 2" xfId="1820"/>
    <cellStyle name="RIGs input cells 3 3 2 2" xfId="1821"/>
    <cellStyle name="RIGs input cells 3 3 2 2 2" xfId="1822"/>
    <cellStyle name="RIGs input cells 3 3 2 2_Networks Project Reporting Template" xfId="1823"/>
    <cellStyle name="RIGs input cells 3 3 2 3" xfId="1824"/>
    <cellStyle name="RIGs input cells 3 3 2_Networks Project Reporting Template" xfId="1825"/>
    <cellStyle name="RIGs input cells 3 3 3" xfId="1826"/>
    <cellStyle name="RIGs input cells 3 3 3 2" xfId="1827"/>
    <cellStyle name="RIGs input cells 3 3 3_Networks Project Reporting Template" xfId="1828"/>
    <cellStyle name="RIGs input cells 3 3 4" xfId="1829"/>
    <cellStyle name="RIGs input cells 3 3 4 2" xfId="1830"/>
    <cellStyle name="RIGs input cells 3 3 4_Networks Project Reporting Template" xfId="1831"/>
    <cellStyle name="RIGs input cells 3 3 5" xfId="1832"/>
    <cellStyle name="RIGs input cells 3 3_Networks Project Reporting Template" xfId="1833"/>
    <cellStyle name="RIGs input cells 3 4" xfId="1834"/>
    <cellStyle name="RIGs input cells 3 4 2" xfId="1835"/>
    <cellStyle name="RIGs input cells 3 4 2 2" xfId="1836"/>
    <cellStyle name="RIGs input cells 3 4 2_Networks Project Reporting Template" xfId="1837"/>
    <cellStyle name="RIGs input cells 3 4 3" xfId="1838"/>
    <cellStyle name="RIGs input cells 3 4_Networks Project Reporting Template" xfId="1839"/>
    <cellStyle name="RIGs input cells 3 5" xfId="1840"/>
    <cellStyle name="RIGs input cells 3 5 2" xfId="1841"/>
    <cellStyle name="RIGs input cells 3 5_Networks Project Reporting Template" xfId="1842"/>
    <cellStyle name="RIGs input cells 3 6" xfId="1843"/>
    <cellStyle name="RIGs input cells 3 6 2" xfId="1844"/>
    <cellStyle name="RIGs input cells 3 6_Networks Project Reporting Template" xfId="1845"/>
    <cellStyle name="RIGs input cells 3 7" xfId="1846"/>
    <cellStyle name="RIGs input cells 3 7 2" xfId="1847"/>
    <cellStyle name="RIGs input cells 3 7_Networks Project Reporting Template" xfId="1848"/>
    <cellStyle name="RIGs input cells 3 8" xfId="1849"/>
    <cellStyle name="RIGs input cells 3 8 2" xfId="1850"/>
    <cellStyle name="RIGs input cells 3 8_Networks Project Reporting Template" xfId="1851"/>
    <cellStyle name="RIGs input cells 3 9" xfId="1852"/>
    <cellStyle name="RIGs input cells 3 9 2" xfId="1853"/>
    <cellStyle name="RIGs input cells 3 9_Networks Project Reporting Template" xfId="1854"/>
    <cellStyle name="RIGs input cells 3_1.3s Accounting C Costs Scots" xfId="1855"/>
    <cellStyle name="RIGs input cells 4" xfId="1856"/>
    <cellStyle name="RIGs input cells 4 2" xfId="1857"/>
    <cellStyle name="RIGs input cells 4 2 2" xfId="1858"/>
    <cellStyle name="RIGs input cells 4 2 2 2" xfId="1859"/>
    <cellStyle name="RIGs input cells 4 2 2 2 2" xfId="1860"/>
    <cellStyle name="RIGs input cells 4 2 2 2 2 2" xfId="1861"/>
    <cellStyle name="RIGs input cells 4 2 2 2 2_Networks Project Reporting Template" xfId="1862"/>
    <cellStyle name="RIGs input cells 4 2 2 2 3" xfId="1863"/>
    <cellStyle name="RIGs input cells 4 2 2 2_Elec_DDT_template_NGv3 11Mar11 415 Proposals NG" xfId="1864"/>
    <cellStyle name="RIGs input cells 4 2 2 3" xfId="1865"/>
    <cellStyle name="RIGs input cells 4 2 2 3 2" xfId="1866"/>
    <cellStyle name="RIGs input cells 4 2 2 3_Networks Project Reporting Template" xfId="1867"/>
    <cellStyle name="RIGs input cells 4 2 2 4" xfId="1868"/>
    <cellStyle name="RIGs input cells 4 2 2 4 2" xfId="1869"/>
    <cellStyle name="RIGs input cells 4 2 2 4_Networks Project Reporting Template" xfId="1870"/>
    <cellStyle name="RIGs input cells 4 2 2 5" xfId="1871"/>
    <cellStyle name="RIGs input cells 4 2 2_Elec_DDT_template_NGv3 11Mar11 415 Proposals NG" xfId="1872"/>
    <cellStyle name="RIGs input cells 4 2 3" xfId="1873"/>
    <cellStyle name="RIGs input cells 4 2 3 2" xfId="1874"/>
    <cellStyle name="RIGs input cells 4 2 3 2 2" xfId="1875"/>
    <cellStyle name="RIGs input cells 4 2 3 2_Networks Project Reporting Template" xfId="1876"/>
    <cellStyle name="RIGs input cells 4 2 3 3" xfId="1877"/>
    <cellStyle name="RIGs input cells 4 2 3_Networks Project Reporting Template" xfId="1878"/>
    <cellStyle name="RIGs input cells 4 2 4" xfId="1879"/>
    <cellStyle name="RIGs input cells 4 2 4 2" xfId="1880"/>
    <cellStyle name="RIGs input cells 4 2 4_Networks Project Reporting Template" xfId="1881"/>
    <cellStyle name="RIGs input cells 4 2 5" xfId="1882"/>
    <cellStyle name="RIGs input cells 4 2 5 2" xfId="1883"/>
    <cellStyle name="RIGs input cells 4 2 5_Networks Project Reporting Template" xfId="1884"/>
    <cellStyle name="RIGs input cells 4 2 6" xfId="1885"/>
    <cellStyle name="RIGs input cells 4 2_Networks Project Reporting Template" xfId="1886"/>
    <cellStyle name="RIGs input cells 4 3" xfId="1887"/>
    <cellStyle name="RIGs input cells 4 3 2" xfId="1888"/>
    <cellStyle name="RIGs input cells 4 3 2 2" xfId="1889"/>
    <cellStyle name="RIGs input cells 4 3 2_Networks Project Reporting Template" xfId="1890"/>
    <cellStyle name="RIGs input cells 4 3 3" xfId="1891"/>
    <cellStyle name="RIGs input cells 4 3_Networks Project Reporting Template" xfId="1892"/>
    <cellStyle name="RIGs input cells 4 4" xfId="1893"/>
    <cellStyle name="RIGs input cells 4 4 2" xfId="1894"/>
    <cellStyle name="RIGs input cells 4 4_Networks Project Reporting Template" xfId="1895"/>
    <cellStyle name="RIGs input cells 4 5" xfId="1896"/>
    <cellStyle name="RIGs input cells 4 5 2" xfId="1897"/>
    <cellStyle name="RIGs input cells 4 5_Networks Project Reporting Template" xfId="1898"/>
    <cellStyle name="RIGs input cells 4 6" xfId="1899"/>
    <cellStyle name="RIGs input cells 4_1.3s Accounting C Costs Scots" xfId="1900"/>
    <cellStyle name="RIGs input cells 5" xfId="1901"/>
    <cellStyle name="RIGs input cells 5 2" xfId="1902"/>
    <cellStyle name="RIGs input cells 5 2 2" xfId="1903"/>
    <cellStyle name="RIGs input cells 5 2 2 2" xfId="1904"/>
    <cellStyle name="RIGs input cells 5 2 2 2 2" xfId="1905"/>
    <cellStyle name="RIGs input cells 5 2 2 2_Networks Project Reporting Template" xfId="1906"/>
    <cellStyle name="RIGs input cells 5 2 2 3" xfId="1907"/>
    <cellStyle name="RIGs input cells 5 2 2_Networks Project Reporting Template" xfId="1908"/>
    <cellStyle name="RIGs input cells 5 2 3" xfId="1909"/>
    <cellStyle name="RIGs input cells 5 2 3 2" xfId="1910"/>
    <cellStyle name="RIGs input cells 5 2 3_Networks Project Reporting Template" xfId="1911"/>
    <cellStyle name="RIGs input cells 5 2 4" xfId="1912"/>
    <cellStyle name="RIGs input cells 5 2 4 2" xfId="1913"/>
    <cellStyle name="RIGs input cells 5 2 4_Networks Project Reporting Template" xfId="1914"/>
    <cellStyle name="RIGs input cells 5 2 5" xfId="1915"/>
    <cellStyle name="RIGs input cells 5 2_Networks Project Reporting Template" xfId="1916"/>
    <cellStyle name="RIGs input cells 5 3" xfId="1917"/>
    <cellStyle name="RIGs input cells 5 3 2" xfId="1918"/>
    <cellStyle name="RIGs input cells 5 3 2 2" xfId="1919"/>
    <cellStyle name="RIGs input cells 5 3 2_Networks Project Reporting Template" xfId="1920"/>
    <cellStyle name="RIGs input cells 5 3 3" xfId="1921"/>
    <cellStyle name="RIGs input cells 5 3_Networks Project Reporting Template" xfId="1922"/>
    <cellStyle name="RIGs input cells 5 4" xfId="1923"/>
    <cellStyle name="RIGs input cells 5 4 2" xfId="1924"/>
    <cellStyle name="RIGs input cells 5 4_Networks Project Reporting Template" xfId="1925"/>
    <cellStyle name="RIGs input cells 5 5" xfId="1926"/>
    <cellStyle name="RIGs input cells 5 5 2" xfId="1927"/>
    <cellStyle name="RIGs input cells 5 5_Networks Project Reporting Template" xfId="1928"/>
    <cellStyle name="RIGs input cells 5 6" xfId="1929"/>
    <cellStyle name="RIGs input cells 5_1.3s Accounting C Costs Scots" xfId="1930"/>
    <cellStyle name="RIGs input cells 6" xfId="1931"/>
    <cellStyle name="RIGs input cells 6 2" xfId="1932"/>
    <cellStyle name="RIGs input cells 6 2 2" xfId="1933"/>
    <cellStyle name="RIGs input cells 6 2 2 2" xfId="1934"/>
    <cellStyle name="RIGs input cells 6 2 2 2 2" xfId="1935"/>
    <cellStyle name="RIGs input cells 6 2 2 2_Networks Project Reporting Template" xfId="1936"/>
    <cellStyle name="RIGs input cells 6 2 2 3" xfId="1937"/>
    <cellStyle name="RIGs input cells 6 2 2_Networks Project Reporting Template" xfId="1938"/>
    <cellStyle name="RIGs input cells 6 2 3" xfId="1939"/>
    <cellStyle name="RIGs input cells 6 2 3 2" xfId="1940"/>
    <cellStyle name="RIGs input cells 6 2 3_Networks Project Reporting Template" xfId="1941"/>
    <cellStyle name="RIGs input cells 6 2 4" xfId="1942"/>
    <cellStyle name="RIGs input cells 6 2 4 2" xfId="1943"/>
    <cellStyle name="RIGs input cells 6 2 4_Networks Project Reporting Template" xfId="1944"/>
    <cellStyle name="RIGs input cells 6 2 5" xfId="1945"/>
    <cellStyle name="RIGs input cells 6 2_Networks Project Reporting Template" xfId="1946"/>
    <cellStyle name="RIGs input cells 6 3" xfId="1947"/>
    <cellStyle name="RIGs input cells 6 3 2" xfId="1948"/>
    <cellStyle name="RIGs input cells 6 3 2 2" xfId="1949"/>
    <cellStyle name="RIGs input cells 6 3 2_Networks Project Reporting Template" xfId="1950"/>
    <cellStyle name="RIGs input cells 6 3 3" xfId="1951"/>
    <cellStyle name="RIGs input cells 6 3_Networks Project Reporting Template" xfId="1952"/>
    <cellStyle name="RIGs input cells 6 4" xfId="1953"/>
    <cellStyle name="RIGs input cells 6 4 2" xfId="1954"/>
    <cellStyle name="RIGs input cells 6 4_Networks Project Reporting Template" xfId="1955"/>
    <cellStyle name="RIGs input cells 6 5" xfId="1956"/>
    <cellStyle name="RIGs input cells 6 5 2" xfId="1957"/>
    <cellStyle name="RIGs input cells 6 5_Networks Project Reporting Template" xfId="1958"/>
    <cellStyle name="RIGs input cells 6 6" xfId="1959"/>
    <cellStyle name="RIGs input cells 6_1.3s Accounting C Costs Scots" xfId="1960"/>
    <cellStyle name="RIGs input cells 7" xfId="1961"/>
    <cellStyle name="RIGs input cells 7 2" xfId="1962"/>
    <cellStyle name="RIGs input cells 7 2 2" xfId="1963"/>
    <cellStyle name="RIGs input cells 7 2 2 2" xfId="1964"/>
    <cellStyle name="RIGs input cells 7 2 2 2 2" xfId="1965"/>
    <cellStyle name="RIGs input cells 7 2 2 2_Networks Project Reporting Template" xfId="1966"/>
    <cellStyle name="RIGs input cells 7 2 2 3" xfId="1967"/>
    <cellStyle name="RIGs input cells 7 2 2_Elec_DDT_template_NGv3 11Mar11 415 Proposals NG" xfId="1968"/>
    <cellStyle name="RIGs input cells 7 2 3" xfId="1969"/>
    <cellStyle name="RIGs input cells 7 2 3 2" xfId="1970"/>
    <cellStyle name="RIGs input cells 7 2 3_Networks Project Reporting Template" xfId="1971"/>
    <cellStyle name="RIGs input cells 7 2 4" xfId="1972"/>
    <cellStyle name="RIGs input cells 7 2 4 2" xfId="1973"/>
    <cellStyle name="RIGs input cells 7 2 5" xfId="1974"/>
    <cellStyle name="RIGs input cells 7 2_Elec_DDT_template_NGv3 11Mar11 415 Proposals NG" xfId="1975"/>
    <cellStyle name="RIGs input cells 7 3" xfId="1976"/>
    <cellStyle name="RIGs input cells 7 3 2" xfId="1977"/>
    <cellStyle name="RIGs input cells 7 3 2 2" xfId="1978"/>
    <cellStyle name="RIGs input cells 7 3 2_Networks Project Reporting Template" xfId="1979"/>
    <cellStyle name="RIGs input cells 7 3 3" xfId="1980"/>
    <cellStyle name="RIGs input cells 7 3_Networks Project Reporting Template" xfId="1981"/>
    <cellStyle name="RIGs input cells 7 4" xfId="1982"/>
    <cellStyle name="RIGs input cells 7 4 2" xfId="1983"/>
    <cellStyle name="RIGs input cells 7 4_Networks Project Reporting Template" xfId="1984"/>
    <cellStyle name="RIGs input cells 7 5" xfId="1985"/>
    <cellStyle name="RIGs input cells 7 5 2" xfId="1986"/>
    <cellStyle name="RIGs input cells 7 5_Networks Project Reporting Template" xfId="1987"/>
    <cellStyle name="RIGs input cells 7 6" xfId="1988"/>
    <cellStyle name="RIGs input cells 7_Networks Project Reporting Template" xfId="1989"/>
    <cellStyle name="RIGs input cells 8" xfId="1990"/>
    <cellStyle name="RIGs input cells 8 2" xfId="1991"/>
    <cellStyle name="RIGs input cells 8 2 2" xfId="1992"/>
    <cellStyle name="RIGs input cells 8 2 2 2" xfId="1993"/>
    <cellStyle name="RIGs input cells 8 2 2_Networks Project Reporting Template" xfId="1994"/>
    <cellStyle name="RIGs input cells 8 2 3" xfId="1995"/>
    <cellStyle name="RIGs input cells 8 2_Elec_DDT_template_NGv3 11Mar11 415 Proposals NG" xfId="1996"/>
    <cellStyle name="RIGs input cells 8 3" xfId="1997"/>
    <cellStyle name="RIGs input cells 8 3 2" xfId="1998"/>
    <cellStyle name="RIGs input cells 8 3_Networks Project Reporting Template" xfId="1999"/>
    <cellStyle name="RIGs input cells 8 4" xfId="2000"/>
    <cellStyle name="RIGs input cells 8 4 2" xfId="2001"/>
    <cellStyle name="RIGs input cells 8 5" xfId="2002"/>
    <cellStyle name="RIGs input cells 8_Elec_DDT_template_NGv3 11Mar11 415 Proposals NG" xfId="2003"/>
    <cellStyle name="RIGs input cells 9" xfId="2004"/>
    <cellStyle name="RIGs input cells 9 2" xfId="2005"/>
    <cellStyle name="RIGs input cells 9 2 2" xfId="2006"/>
    <cellStyle name="RIGs input cells 9 2_Networks Project Reporting Template" xfId="2007"/>
    <cellStyle name="RIGs input cells 9 3" xfId="2008"/>
    <cellStyle name="RIGs input cells 9_Networks Project Reporting Template" xfId="2009"/>
    <cellStyle name="RIGs input cells_1.3s Accounting C Costs Scots" xfId="2010"/>
    <cellStyle name="RIGs input totals" xfId="2011"/>
    <cellStyle name="RIGs input totals 10" xfId="2012"/>
    <cellStyle name="RIGs input totals 10 2" xfId="2013"/>
    <cellStyle name="RIGs input totals 10_Networks Project Reporting Template" xfId="2014"/>
    <cellStyle name="RIGs input totals 11" xfId="2015"/>
    <cellStyle name="RIGs input totals 11 2" xfId="2016"/>
    <cellStyle name="RIGs input totals 11_Networks Project Reporting Template" xfId="2017"/>
    <cellStyle name="RIGs input totals 12" xfId="2018"/>
    <cellStyle name="RIGs input totals 12 2" xfId="2019"/>
    <cellStyle name="RIGs input totals 12_Networks Project Reporting Template" xfId="2020"/>
    <cellStyle name="RIGs input totals 13" xfId="2021"/>
    <cellStyle name="RIGs input totals 2" xfId="2022"/>
    <cellStyle name="RIGs input totals 2 10" xfId="2023"/>
    <cellStyle name="RIGs input totals 2 10 2" xfId="2024"/>
    <cellStyle name="RIGs input totals 2 10_Networks Project Reporting Template" xfId="2025"/>
    <cellStyle name="RIGs input totals 2 11" xfId="2026"/>
    <cellStyle name="RIGs input totals 2 11 2" xfId="2027"/>
    <cellStyle name="RIGs input totals 2 11_Networks Project Reporting Template" xfId="2028"/>
    <cellStyle name="RIGs input totals 2 12" xfId="2029"/>
    <cellStyle name="RIGs input totals 2 2" xfId="2030"/>
    <cellStyle name="RIGs input totals 2 2 2" xfId="2031"/>
    <cellStyle name="RIGs input totals 2 2 2 2" xfId="2032"/>
    <cellStyle name="RIGs input totals 2 2 2 2 2" xfId="2033"/>
    <cellStyle name="RIGs input totals 2 2 2 2 2 2" xfId="2034"/>
    <cellStyle name="RIGs input totals 2 2 2 2 2_Networks Project Reporting Template" xfId="2035"/>
    <cellStyle name="RIGs input totals 2 2 2 2 3" xfId="2036"/>
    <cellStyle name="RIGs input totals 2 2 2 2_Networks Project Reporting Template" xfId="2037"/>
    <cellStyle name="RIGs input totals 2 2 2 3" xfId="2038"/>
    <cellStyle name="RIGs input totals 2 2 2 3 2" xfId="2039"/>
    <cellStyle name="RIGs input totals 2 2 2 3_Networks Project Reporting Template" xfId="2040"/>
    <cellStyle name="RIGs input totals 2 2 2 4" xfId="2041"/>
    <cellStyle name="RIGs input totals 2 2 2 4 2" xfId="2042"/>
    <cellStyle name="RIGs input totals 2 2 2 4_Networks Project Reporting Template" xfId="2043"/>
    <cellStyle name="RIGs input totals 2 2 2 5" xfId="2044"/>
    <cellStyle name="RIGs input totals 2 2 2_Networks Project Reporting Template" xfId="2045"/>
    <cellStyle name="RIGs input totals 2 2 3" xfId="2046"/>
    <cellStyle name="RIGs input totals 2 2 3 2" xfId="2047"/>
    <cellStyle name="RIGs input totals 2 2 3 2 2" xfId="2048"/>
    <cellStyle name="RIGs input totals 2 2 3 2_Networks Project Reporting Template" xfId="2049"/>
    <cellStyle name="RIGs input totals 2 2 3 3" xfId="2050"/>
    <cellStyle name="RIGs input totals 2 2 3_Networks Project Reporting Template" xfId="2051"/>
    <cellStyle name="RIGs input totals 2 2 4" xfId="2052"/>
    <cellStyle name="RIGs input totals 2 2 4 2" xfId="2053"/>
    <cellStyle name="RIGs input totals 2 2 4_Networks Project Reporting Template" xfId="2054"/>
    <cellStyle name="RIGs input totals 2 2 5" xfId="2055"/>
    <cellStyle name="RIGs input totals 2 2 5 2" xfId="2056"/>
    <cellStyle name="RIGs input totals 2 2 5_Networks Project Reporting Template" xfId="2057"/>
    <cellStyle name="RIGs input totals 2 2 6" xfId="2058"/>
    <cellStyle name="RIGs input totals 2 2_1.3s Accounting C Costs Scots" xfId="2059"/>
    <cellStyle name="RIGs input totals 2 3" xfId="2060"/>
    <cellStyle name="RIGs input totals 2 3 2" xfId="2061"/>
    <cellStyle name="RIGs input totals 2 3 2 2" xfId="2062"/>
    <cellStyle name="RIGs input totals 2 3 2 2 2" xfId="2063"/>
    <cellStyle name="RIGs input totals 2 3 2 2 2 2" xfId="2064"/>
    <cellStyle name="RIGs input totals 2 3 2 2 2_Networks Project Reporting Template" xfId="2065"/>
    <cellStyle name="RIGs input totals 2 3 2 2 3" xfId="2066"/>
    <cellStyle name="RIGs input totals 2 3 2 2_Networks Project Reporting Template" xfId="2067"/>
    <cellStyle name="RIGs input totals 2 3 2 3" xfId="2068"/>
    <cellStyle name="RIGs input totals 2 3 2 3 2" xfId="2069"/>
    <cellStyle name="RIGs input totals 2 3 2 3_Networks Project Reporting Template" xfId="2070"/>
    <cellStyle name="RIGs input totals 2 3 2 4" xfId="2071"/>
    <cellStyle name="RIGs input totals 2 3 2 4 2" xfId="2072"/>
    <cellStyle name="RIGs input totals 2 3 2 4_Networks Project Reporting Template" xfId="2073"/>
    <cellStyle name="RIGs input totals 2 3 2 5" xfId="2074"/>
    <cellStyle name="RIGs input totals 2 3 2_Networks Project Reporting Template" xfId="2075"/>
    <cellStyle name="RIGs input totals 2 3 3" xfId="2076"/>
    <cellStyle name="RIGs input totals 2 3 3 2" xfId="2077"/>
    <cellStyle name="RIGs input totals 2 3 3 2 2" xfId="2078"/>
    <cellStyle name="RIGs input totals 2 3 3 2_Networks Project Reporting Template" xfId="2079"/>
    <cellStyle name="RIGs input totals 2 3 3 3" xfId="2080"/>
    <cellStyle name="RIGs input totals 2 3 3_Networks Project Reporting Template" xfId="2081"/>
    <cellStyle name="RIGs input totals 2 3 4" xfId="2082"/>
    <cellStyle name="RIGs input totals 2 3 4 2" xfId="2083"/>
    <cellStyle name="RIGs input totals 2 3 4_Networks Project Reporting Template" xfId="2084"/>
    <cellStyle name="RIGs input totals 2 3 5" xfId="2085"/>
    <cellStyle name="RIGs input totals 2 3 5 2" xfId="2086"/>
    <cellStyle name="RIGs input totals 2 3 5_Networks Project Reporting Template" xfId="2087"/>
    <cellStyle name="RIGs input totals 2 3 6" xfId="2088"/>
    <cellStyle name="RIGs input totals 2 3_1.3s Accounting C Costs Scots" xfId="2089"/>
    <cellStyle name="RIGs input totals 2 4" xfId="2090"/>
    <cellStyle name="RIGs input totals 2 4 2" xfId="2091"/>
    <cellStyle name="RIGs input totals 2 4 2 2" xfId="2092"/>
    <cellStyle name="RIGs input totals 2 4 2 2 2" xfId="2093"/>
    <cellStyle name="RIGs input totals 2 4 2 2 2 2" xfId="2094"/>
    <cellStyle name="RIGs input totals 2 4 2 2 2_Networks Project Reporting Template" xfId="2095"/>
    <cellStyle name="RIGs input totals 2 4 2 2 3" xfId="2096"/>
    <cellStyle name="RIGs input totals 2 4 2 2_Elec_DDT_template_NGv3 11Mar11 415 Proposals NG" xfId="2097"/>
    <cellStyle name="RIGs input totals 2 4 2 3" xfId="2098"/>
    <cellStyle name="RIGs input totals 2 4 2 3 2" xfId="2099"/>
    <cellStyle name="RIGs input totals 2 4 2 3_Networks Project Reporting Template" xfId="2100"/>
    <cellStyle name="RIGs input totals 2 4 2 4" xfId="2101"/>
    <cellStyle name="RIGs input totals 2 4 2 4 2" xfId="2102"/>
    <cellStyle name="RIGs input totals 2 4 2 5" xfId="2103"/>
    <cellStyle name="RIGs input totals 2 4 2_Elec_DDT_template_NGv3 11Mar11 415 Proposals NG" xfId="2104"/>
    <cellStyle name="RIGs input totals 2 4 3" xfId="2105"/>
    <cellStyle name="RIGs input totals 2 4 3 2" xfId="2106"/>
    <cellStyle name="RIGs input totals 2 4 3 2 2" xfId="2107"/>
    <cellStyle name="RIGs input totals 2 4 3 2 2 2" xfId="2108"/>
    <cellStyle name="RIGs input totals 2 4 3 2 2_Networks Project Reporting Template" xfId="2109"/>
    <cellStyle name="RIGs input totals 2 4 3 2 3" xfId="2110"/>
    <cellStyle name="RIGs input totals 2 4 3 2_Elec_DDT_template_NGv3 11Mar11 415 Proposals NG" xfId="2111"/>
    <cellStyle name="RIGs input totals 2 4 3 3" xfId="2112"/>
    <cellStyle name="RIGs input totals 2 4 3 3 2" xfId="2113"/>
    <cellStyle name="RIGs input totals 2 4 3 3_Networks Project Reporting Template" xfId="2114"/>
    <cellStyle name="RIGs input totals 2 4 3 4" xfId="2115"/>
    <cellStyle name="RIGs input totals 2 4 3 4 2" xfId="2116"/>
    <cellStyle name="RIGs input totals 2 4 3 5" xfId="2117"/>
    <cellStyle name="RIGs input totals 2 4 3_Elec_DDT_template_NGv3 11Mar11 415 Proposals NG" xfId="2118"/>
    <cellStyle name="RIGs input totals 2 4 4" xfId="2119"/>
    <cellStyle name="RIGs input totals 2 4 4 2" xfId="2120"/>
    <cellStyle name="RIGs input totals 2 4 4 2 2" xfId="2121"/>
    <cellStyle name="RIGs input totals 2 4 4 2_Networks Project Reporting Template" xfId="2122"/>
    <cellStyle name="RIGs input totals 2 4 4 3" xfId="2123"/>
    <cellStyle name="RIGs input totals 2 4 4_Networks Project Reporting Template" xfId="2124"/>
    <cellStyle name="RIGs input totals 2 4 5" xfId="2125"/>
    <cellStyle name="RIGs input totals 2 4 5 2" xfId="2126"/>
    <cellStyle name="RIGs input totals 2 4 5_Networks Project Reporting Template" xfId="2127"/>
    <cellStyle name="RIGs input totals 2 4 6" xfId="2128"/>
    <cellStyle name="RIGs input totals 2 4 6 2" xfId="2129"/>
    <cellStyle name="RIGs input totals 2 4 6_Networks Project Reporting Template" xfId="2130"/>
    <cellStyle name="RIGs input totals 2 4 7" xfId="2131"/>
    <cellStyle name="RIGs input totals 2 4_Networks Project Reporting Template" xfId="2132"/>
    <cellStyle name="RIGs input totals 2 5" xfId="2133"/>
    <cellStyle name="RIGs input totals 2 5 2" xfId="2134"/>
    <cellStyle name="RIGs input totals 2 5 2 2" xfId="2135"/>
    <cellStyle name="RIGs input totals 2 5 2 2 2" xfId="2136"/>
    <cellStyle name="RIGs input totals 2 5 2 2 2 2" xfId="2137"/>
    <cellStyle name="RIGs input totals 2 5 2 2 2_Networks Project Reporting Template" xfId="2138"/>
    <cellStyle name="RIGs input totals 2 5 2 2 3" xfId="2139"/>
    <cellStyle name="RIGs input totals 2 5 2 2_Elec_DDT_template_NGv3 11Mar11 415 Proposals NG" xfId="2140"/>
    <cellStyle name="RIGs input totals 2 5 2 3" xfId="2141"/>
    <cellStyle name="RIGs input totals 2 5 2 3 2" xfId="2142"/>
    <cellStyle name="RIGs input totals 2 5 2 3_Networks Project Reporting Template" xfId="2143"/>
    <cellStyle name="RIGs input totals 2 5 2 4" xfId="2144"/>
    <cellStyle name="RIGs input totals 2 5 2 4 2" xfId="2145"/>
    <cellStyle name="RIGs input totals 2 5 2 5" xfId="2146"/>
    <cellStyle name="RIGs input totals 2 5 2_Elec_DDT_template_NGv3 11Mar11 415 Proposals NG" xfId="2147"/>
    <cellStyle name="RIGs input totals 2 5 3" xfId="2148"/>
    <cellStyle name="RIGs input totals 2 5 3 2" xfId="2149"/>
    <cellStyle name="RIGs input totals 2 5 3 2 2" xfId="2150"/>
    <cellStyle name="RIGs input totals 2 5 3 2_Networks Project Reporting Template" xfId="2151"/>
    <cellStyle name="RIGs input totals 2 5 3 3" xfId="2152"/>
    <cellStyle name="RIGs input totals 2 5 3_Networks Project Reporting Template" xfId="2153"/>
    <cellStyle name="RIGs input totals 2 5 4" xfId="2154"/>
    <cellStyle name="RIGs input totals 2 5 4 2" xfId="2155"/>
    <cellStyle name="RIGs input totals 2 5 4_Networks Project Reporting Template" xfId="2156"/>
    <cellStyle name="RIGs input totals 2 5 5" xfId="2157"/>
    <cellStyle name="RIGs input totals 2 5 5 2" xfId="2158"/>
    <cellStyle name="RIGs input totals 2 5 5_Networks Project Reporting Template" xfId="2159"/>
    <cellStyle name="RIGs input totals 2 5 6" xfId="2160"/>
    <cellStyle name="RIGs input totals 2 5_Networks Project Reporting Template" xfId="2161"/>
    <cellStyle name="RIGs input totals 2 6" xfId="2162"/>
    <cellStyle name="RIGs input totals 2 6 2" xfId="2163"/>
    <cellStyle name="RIGs input totals 2 6 2 2" xfId="2164"/>
    <cellStyle name="RIGs input totals 2 6 2_Networks Project Reporting Template" xfId="2165"/>
    <cellStyle name="RIGs input totals 2 6 3" xfId="2166"/>
    <cellStyle name="RIGs input totals 2 6_Networks Project Reporting Template" xfId="2167"/>
    <cellStyle name="RIGs input totals 2 7" xfId="2168"/>
    <cellStyle name="RIGs input totals 2 7 2" xfId="2169"/>
    <cellStyle name="RIGs input totals 2 7_Networks Project Reporting Template" xfId="2170"/>
    <cellStyle name="RIGs input totals 2 8" xfId="2171"/>
    <cellStyle name="RIGs input totals 2 8 2" xfId="2172"/>
    <cellStyle name="RIGs input totals 2 8_Networks Project Reporting Template" xfId="2173"/>
    <cellStyle name="RIGs input totals 2 9" xfId="2174"/>
    <cellStyle name="RIGs input totals 2 9 2" xfId="2175"/>
    <cellStyle name="RIGs input totals 2 9_Networks Project Reporting Template" xfId="2176"/>
    <cellStyle name="RIGs input totals 2_1.3s Accounting C Costs Scots" xfId="2177"/>
    <cellStyle name="RIGs input totals 3" xfId="2178"/>
    <cellStyle name="RIGs input totals 3 2" xfId="2179"/>
    <cellStyle name="RIGs input totals 3 2 2" xfId="2180"/>
    <cellStyle name="RIGs input totals 3 2 2 2" xfId="2181"/>
    <cellStyle name="RIGs input totals 3 2 2 2 2" xfId="2182"/>
    <cellStyle name="RIGs input totals 3 2 2 2_Networks Project Reporting Template" xfId="2183"/>
    <cellStyle name="RIGs input totals 3 2 2 3" xfId="2184"/>
    <cellStyle name="RIGs input totals 3 2 2_Networks Project Reporting Template" xfId="2185"/>
    <cellStyle name="RIGs input totals 3 2 3" xfId="2186"/>
    <cellStyle name="RIGs input totals 3 2 3 2" xfId="2187"/>
    <cellStyle name="RIGs input totals 3 2 3_Networks Project Reporting Template" xfId="2188"/>
    <cellStyle name="RIGs input totals 3 2 4" xfId="2189"/>
    <cellStyle name="RIGs input totals 3 2 4 2" xfId="2190"/>
    <cellStyle name="RIGs input totals 3 2 4_Networks Project Reporting Template" xfId="2191"/>
    <cellStyle name="RIGs input totals 3 2 5" xfId="2192"/>
    <cellStyle name="RIGs input totals 3 2_Networks Project Reporting Template" xfId="2193"/>
    <cellStyle name="RIGs input totals 3 3" xfId="2194"/>
    <cellStyle name="RIGs input totals 3 3 2" xfId="2195"/>
    <cellStyle name="RIGs input totals 3 3 2 2" xfId="2196"/>
    <cellStyle name="RIGs input totals 3 3 2_Networks Project Reporting Template" xfId="2197"/>
    <cellStyle name="RIGs input totals 3 3 3" xfId="2198"/>
    <cellStyle name="RIGs input totals 3 3_Networks Project Reporting Template" xfId="2199"/>
    <cellStyle name="RIGs input totals 3 4" xfId="2200"/>
    <cellStyle name="RIGs input totals 3 4 2" xfId="2201"/>
    <cellStyle name="RIGs input totals 3 4_Networks Project Reporting Template" xfId="2202"/>
    <cellStyle name="RIGs input totals 3 5" xfId="2203"/>
    <cellStyle name="RIGs input totals 3 5 2" xfId="2204"/>
    <cellStyle name="RIGs input totals 3 5_Networks Project Reporting Template" xfId="2205"/>
    <cellStyle name="RIGs input totals 3 6" xfId="2206"/>
    <cellStyle name="RIGs input totals 3_1.3s Accounting C Costs Scots" xfId="2207"/>
    <cellStyle name="RIGs input totals 4" xfId="2208"/>
    <cellStyle name="RIGs input totals 4 2" xfId="2209"/>
    <cellStyle name="RIGs input totals 4 2 2" xfId="2210"/>
    <cellStyle name="RIGs input totals 4 2 2 2" xfId="2211"/>
    <cellStyle name="RIGs input totals 4 2 2 2 2" xfId="2212"/>
    <cellStyle name="RIGs input totals 4 2 2 2_Networks Project Reporting Template" xfId="2213"/>
    <cellStyle name="RIGs input totals 4 2 2 3" xfId="2214"/>
    <cellStyle name="RIGs input totals 4 2 2_Networks Project Reporting Template" xfId="2215"/>
    <cellStyle name="RIGs input totals 4 2 3" xfId="2216"/>
    <cellStyle name="RIGs input totals 4 2 3 2" xfId="2217"/>
    <cellStyle name="RIGs input totals 4 2 3_Networks Project Reporting Template" xfId="2218"/>
    <cellStyle name="RIGs input totals 4 2 4" xfId="2219"/>
    <cellStyle name="RIGs input totals 4 2 4 2" xfId="2220"/>
    <cellStyle name="RIGs input totals 4 2 4_Networks Project Reporting Template" xfId="2221"/>
    <cellStyle name="RIGs input totals 4 2 5" xfId="2222"/>
    <cellStyle name="RIGs input totals 4 2_Networks Project Reporting Template" xfId="2223"/>
    <cellStyle name="RIGs input totals 4 3" xfId="2224"/>
    <cellStyle name="RIGs input totals 4 3 2" xfId="2225"/>
    <cellStyle name="RIGs input totals 4 3 2 2" xfId="2226"/>
    <cellStyle name="RIGs input totals 4 3 2_Networks Project Reporting Template" xfId="2227"/>
    <cellStyle name="RIGs input totals 4 3 3" xfId="2228"/>
    <cellStyle name="RIGs input totals 4 3_Networks Project Reporting Template" xfId="2229"/>
    <cellStyle name="RIGs input totals 4 4" xfId="2230"/>
    <cellStyle name="RIGs input totals 4 4 2" xfId="2231"/>
    <cellStyle name="RIGs input totals 4 4_Networks Project Reporting Template" xfId="2232"/>
    <cellStyle name="RIGs input totals 4 5" xfId="2233"/>
    <cellStyle name="RIGs input totals 4 5 2" xfId="2234"/>
    <cellStyle name="RIGs input totals 4 5_Networks Project Reporting Template" xfId="2235"/>
    <cellStyle name="RIGs input totals 4 6" xfId="2236"/>
    <cellStyle name="RIGs input totals 4_1.3s Accounting C Costs Scots" xfId="2237"/>
    <cellStyle name="RIGs input totals 5" xfId="2238"/>
    <cellStyle name="RIGs input totals 5 2" xfId="2239"/>
    <cellStyle name="RIGs input totals 5 2 2" xfId="2240"/>
    <cellStyle name="RIGs input totals 5 2 2 2" xfId="2241"/>
    <cellStyle name="RIGs input totals 5 2 2 2 2" xfId="2242"/>
    <cellStyle name="RIGs input totals 5 2 2 2 2 2" xfId="2243"/>
    <cellStyle name="RIGs input totals 5 2 2 2 2_Networks Project Reporting Template" xfId="2244"/>
    <cellStyle name="RIGs input totals 5 2 2 2 3" xfId="2245"/>
    <cellStyle name="RIGs input totals 5 2 2 2_Elec_DDT_template_NGv3 11Mar11 415 Proposals NG" xfId="2246"/>
    <cellStyle name="RIGs input totals 5 2 2 3" xfId="2247"/>
    <cellStyle name="RIGs input totals 5 2 2 3 2" xfId="2248"/>
    <cellStyle name="RIGs input totals 5 2 2 3_Networks Project Reporting Template" xfId="2249"/>
    <cellStyle name="RIGs input totals 5 2 2 4" xfId="2250"/>
    <cellStyle name="RIGs input totals 5 2 2 4 2" xfId="2251"/>
    <cellStyle name="RIGs input totals 5 2 2 5" xfId="2252"/>
    <cellStyle name="RIGs input totals 5 2 2_Elec_DDT_template_NGv3 11Mar11 415 Proposals NG" xfId="2253"/>
    <cellStyle name="RIGs input totals 5 2 3" xfId="2254"/>
    <cellStyle name="RIGs input totals 5 2 3 2" xfId="2255"/>
    <cellStyle name="RIGs input totals 5 2 3 2 2" xfId="2256"/>
    <cellStyle name="RIGs input totals 5 2 3 2_Networks Project Reporting Template" xfId="2257"/>
    <cellStyle name="RIGs input totals 5 2 3 3" xfId="2258"/>
    <cellStyle name="RIGs input totals 5 2 3_Networks Project Reporting Template" xfId="2259"/>
    <cellStyle name="RIGs input totals 5 2 4" xfId="2260"/>
    <cellStyle name="RIGs input totals 5 2 4 2" xfId="2261"/>
    <cellStyle name="RIGs input totals 5 2 4_Networks Project Reporting Template" xfId="2262"/>
    <cellStyle name="RIGs input totals 5 2 5" xfId="2263"/>
    <cellStyle name="RIGs input totals 5 2 5 2" xfId="2264"/>
    <cellStyle name="RIGs input totals 5 2 5_Networks Project Reporting Template" xfId="2265"/>
    <cellStyle name="RIGs input totals 5 2 6" xfId="2266"/>
    <cellStyle name="RIGs input totals 5 2_Networks Project Reporting Template" xfId="2267"/>
    <cellStyle name="RIGs input totals 5 3" xfId="2268"/>
    <cellStyle name="RIGs input totals 5 3 2" xfId="2269"/>
    <cellStyle name="RIGs input totals 5 3 2 2" xfId="2270"/>
    <cellStyle name="RIGs input totals 5 3 2_Networks Project Reporting Template" xfId="2271"/>
    <cellStyle name="RIGs input totals 5 3 3" xfId="2272"/>
    <cellStyle name="RIGs input totals 5 3_Networks Project Reporting Template" xfId="2273"/>
    <cellStyle name="RIGs input totals 5 4" xfId="2274"/>
    <cellStyle name="RIGs input totals 5 4 2" xfId="2275"/>
    <cellStyle name="RIGs input totals 5 4_Networks Project Reporting Template" xfId="2276"/>
    <cellStyle name="RIGs input totals 5 5" xfId="2277"/>
    <cellStyle name="RIGs input totals 5 5 2" xfId="2278"/>
    <cellStyle name="RIGs input totals 5 5_Networks Project Reporting Template" xfId="2279"/>
    <cellStyle name="RIGs input totals 5 6" xfId="2280"/>
    <cellStyle name="RIGs input totals 5_1.3s Accounting C Costs Scots" xfId="2281"/>
    <cellStyle name="RIGs input totals 6" xfId="2282"/>
    <cellStyle name="RIGs input totals 6 2" xfId="2283"/>
    <cellStyle name="RIGs input totals 6 2 2" xfId="2284"/>
    <cellStyle name="RIGs input totals 6 2 2 2" xfId="2285"/>
    <cellStyle name="RIGs input totals 6 2 2_Networks Project Reporting Template" xfId="2286"/>
    <cellStyle name="RIGs input totals 6 2 3" xfId="2287"/>
    <cellStyle name="RIGs input totals 6 2_Networks Project Reporting Template" xfId="2288"/>
    <cellStyle name="RIGs input totals 6 3" xfId="2289"/>
    <cellStyle name="RIGs input totals 6 3 2" xfId="2290"/>
    <cellStyle name="RIGs input totals 6 3_Networks Project Reporting Template" xfId="2291"/>
    <cellStyle name="RIGs input totals 6 4" xfId="2292"/>
    <cellStyle name="RIGs input totals 6 4 2" xfId="2293"/>
    <cellStyle name="RIGs input totals 6 4_Networks Project Reporting Template" xfId="2294"/>
    <cellStyle name="RIGs input totals 6 5" xfId="2295"/>
    <cellStyle name="RIGs input totals 6_Networks Project Reporting Template" xfId="2296"/>
    <cellStyle name="RIGs input totals 7" xfId="2297"/>
    <cellStyle name="RIGs input totals 7 2" xfId="2298"/>
    <cellStyle name="RIGs input totals 7 2 2" xfId="2299"/>
    <cellStyle name="RIGs input totals 7 2_Networks Project Reporting Template" xfId="2300"/>
    <cellStyle name="RIGs input totals 7 3" xfId="2301"/>
    <cellStyle name="RIGs input totals 7 3 2" xfId="2302"/>
    <cellStyle name="RIGs input totals 7 3_Networks Project Reporting Template" xfId="2303"/>
    <cellStyle name="RIGs input totals 7 4" xfId="2304"/>
    <cellStyle name="RIGs input totals 7 4 2" xfId="2305"/>
    <cellStyle name="RIGs input totals 7 4_Networks Project Reporting Template" xfId="2306"/>
    <cellStyle name="RIGs input totals 7 5" xfId="2307"/>
    <cellStyle name="RIGs input totals 7_Networks Project Reporting Template" xfId="2308"/>
    <cellStyle name="RIGs input totals 8" xfId="2309"/>
    <cellStyle name="RIGs input totals 8 2" xfId="2310"/>
    <cellStyle name="RIGs input totals 8_Networks Project Reporting Template" xfId="2311"/>
    <cellStyle name="RIGs input totals 9" xfId="2312"/>
    <cellStyle name="RIGs input totals 9 2" xfId="2313"/>
    <cellStyle name="RIGs input totals 9_Networks Project Reporting Template" xfId="2314"/>
    <cellStyle name="RIGs input totals_1.3s Accounting C Costs Scots" xfId="2315"/>
    <cellStyle name="RIGs linked cells" xfId="2316"/>
    <cellStyle name="RIGs linked cells 10" xfId="2317"/>
    <cellStyle name="RIGs linked cells 10 2" xfId="2318"/>
    <cellStyle name="RIGs linked cells 10_Networks Project Reporting Template" xfId="2319"/>
    <cellStyle name="RIGs linked cells 11" xfId="2320"/>
    <cellStyle name="RIGs linked cells 11 2" xfId="2321"/>
    <cellStyle name="RIGs linked cells 11_Networks Project Reporting Template" xfId="2322"/>
    <cellStyle name="RIGs linked cells 12" xfId="2323"/>
    <cellStyle name="RIGs linked cells 2" xfId="2324"/>
    <cellStyle name="RIGs linked cells 2 2" xfId="2325"/>
    <cellStyle name="RIGs linked cells 2 2 2" xfId="2326"/>
    <cellStyle name="RIGs linked cells 2 2 2 2" xfId="2327"/>
    <cellStyle name="RIGs linked cells 2 2 2 2 2" xfId="2328"/>
    <cellStyle name="RIGs linked cells 2 2 2 2_Networks Project Reporting Template" xfId="2329"/>
    <cellStyle name="RIGs linked cells 2 2 2 3" xfId="2330"/>
    <cellStyle name="RIGs linked cells 2 2 2_Networks Project Reporting Template" xfId="2331"/>
    <cellStyle name="RIGs linked cells 2 2 3" xfId="2332"/>
    <cellStyle name="RIGs linked cells 2 2 3 2" xfId="2333"/>
    <cellStyle name="RIGs linked cells 2 2 3_Networks Project Reporting Template" xfId="2334"/>
    <cellStyle name="RIGs linked cells 2 2 4" xfId="2335"/>
    <cellStyle name="RIGs linked cells 2 2 4 2" xfId="2336"/>
    <cellStyle name="RIGs linked cells 2 2 4_Networks Project Reporting Template" xfId="2337"/>
    <cellStyle name="RIGs linked cells 2 2 5" xfId="2338"/>
    <cellStyle name="RIGs linked cells 2 2_Networks Project Reporting Template" xfId="2339"/>
    <cellStyle name="RIGs linked cells 2 3" xfId="2340"/>
    <cellStyle name="RIGs linked cells 2 3 2" xfId="2341"/>
    <cellStyle name="RIGs linked cells 2 3 2 2" xfId="2342"/>
    <cellStyle name="RIGs linked cells 2 3 2_Networks Project Reporting Template" xfId="2343"/>
    <cellStyle name="RIGs linked cells 2 3 3" xfId="2344"/>
    <cellStyle name="RIGs linked cells 2 3_Networks Project Reporting Template" xfId="2345"/>
    <cellStyle name="RIGs linked cells 2 4" xfId="2346"/>
    <cellStyle name="RIGs linked cells 2 4 2" xfId="2347"/>
    <cellStyle name="RIGs linked cells 2 4_Networks Project Reporting Template" xfId="2348"/>
    <cellStyle name="RIGs linked cells 2 5" xfId="2349"/>
    <cellStyle name="RIGs linked cells 2 5 2" xfId="2350"/>
    <cellStyle name="RIGs linked cells 2 5_Networks Project Reporting Template" xfId="2351"/>
    <cellStyle name="RIGs linked cells 2 6" xfId="2352"/>
    <cellStyle name="RIGs linked cells 2_1.3s Accounting C Costs Scots" xfId="2353"/>
    <cellStyle name="RIGs linked cells 3" xfId="2354"/>
    <cellStyle name="RIGs linked cells 3 2" xfId="2355"/>
    <cellStyle name="RIGs linked cells 3 2 2" xfId="2356"/>
    <cellStyle name="RIGs linked cells 3 2 2 2" xfId="2357"/>
    <cellStyle name="RIGs linked cells 3 2 2 2 2" xfId="2358"/>
    <cellStyle name="RIGs linked cells 3 2 2 2 2 2" xfId="2359"/>
    <cellStyle name="RIGs linked cells 3 2 2 2 2_Networks Project Reporting Template" xfId="2360"/>
    <cellStyle name="RIGs linked cells 3 2 2 2 3" xfId="2361"/>
    <cellStyle name="RIGs linked cells 3 2 2 2_Elec_DDT_template_NGv3 11Mar11 415 Proposals NG" xfId="2362"/>
    <cellStyle name="RIGs linked cells 3 2 2 3" xfId="2363"/>
    <cellStyle name="RIGs linked cells 3 2 2 3 2" xfId="2364"/>
    <cellStyle name="RIGs linked cells 3 2 2 3_Networks Project Reporting Template" xfId="2365"/>
    <cellStyle name="RIGs linked cells 3 2 2 4" xfId="2366"/>
    <cellStyle name="RIGs linked cells 3 2 2 4 2" xfId="2367"/>
    <cellStyle name="RIGs linked cells 3 2 2 5" xfId="2368"/>
    <cellStyle name="RIGs linked cells 3 2 2_Elec_DDT_template_NGv3 11Mar11 415 Proposals NG" xfId="2369"/>
    <cellStyle name="RIGs linked cells 3 2 3" xfId="2370"/>
    <cellStyle name="RIGs linked cells 3 2 3 2" xfId="2371"/>
    <cellStyle name="RIGs linked cells 3 2 3 2 2" xfId="2372"/>
    <cellStyle name="RIGs linked cells 3 2 3 2_Networks Project Reporting Template" xfId="2373"/>
    <cellStyle name="RIGs linked cells 3 2 3 3" xfId="2374"/>
    <cellStyle name="RIGs linked cells 3 2 3_Networks Project Reporting Template" xfId="2375"/>
    <cellStyle name="RIGs linked cells 3 2 4" xfId="2376"/>
    <cellStyle name="RIGs linked cells 3 2 4 2" xfId="2377"/>
    <cellStyle name="RIGs linked cells 3 2 4_Networks Project Reporting Template" xfId="2378"/>
    <cellStyle name="RIGs linked cells 3 2 5" xfId="2379"/>
    <cellStyle name="RIGs linked cells 3 2 5 2" xfId="2380"/>
    <cellStyle name="RIGs linked cells 3 2 5_Networks Project Reporting Template" xfId="2381"/>
    <cellStyle name="RIGs linked cells 3 2 6" xfId="2382"/>
    <cellStyle name="RIGs linked cells 3 2_Networks Project Reporting Template" xfId="2383"/>
    <cellStyle name="RIGs linked cells 3 3" xfId="2384"/>
    <cellStyle name="RIGs linked cells 3 3 2" xfId="2385"/>
    <cellStyle name="RIGs linked cells 3 3 2 2" xfId="2386"/>
    <cellStyle name="RIGs linked cells 3 3 2 2 2" xfId="2387"/>
    <cellStyle name="RIGs linked cells 3 3 2 2 2 2" xfId="2388"/>
    <cellStyle name="RIGs linked cells 3 3 2 2 2_Networks Project Reporting Template" xfId="2389"/>
    <cellStyle name="RIGs linked cells 3 3 2 2 3" xfId="2390"/>
    <cellStyle name="RIGs linked cells 3 3 2 2_Elec_DDT_template_NGv3 11Mar11 415 Proposals NG" xfId="2391"/>
    <cellStyle name="RIGs linked cells 3 3 2 3" xfId="2392"/>
    <cellStyle name="RIGs linked cells 3 3 2 3 2" xfId="2393"/>
    <cellStyle name="RIGs linked cells 3 3 2 3_Networks Project Reporting Template" xfId="2394"/>
    <cellStyle name="RIGs linked cells 3 3 2 4" xfId="2395"/>
    <cellStyle name="RIGs linked cells 3 3 2 4 2" xfId="2396"/>
    <cellStyle name="RIGs linked cells 3 3 2 5" xfId="2397"/>
    <cellStyle name="RIGs linked cells 3 3 2_Elec_DDT_template_NGv3 11Mar11 415 Proposals NG" xfId="2398"/>
    <cellStyle name="RIGs linked cells 3 3 3" xfId="2399"/>
    <cellStyle name="RIGs linked cells 3 3 3 2" xfId="2400"/>
    <cellStyle name="RIGs linked cells 3 3 3 2 2" xfId="2401"/>
    <cellStyle name="RIGs linked cells 3 3 3 2_Networks Project Reporting Template" xfId="2402"/>
    <cellStyle name="RIGs linked cells 3 3 3 3" xfId="2403"/>
    <cellStyle name="RIGs linked cells 3 3 3_Networks Project Reporting Template" xfId="2404"/>
    <cellStyle name="RIGs linked cells 3 3 4" xfId="2405"/>
    <cellStyle name="RIGs linked cells 3 3 4 2" xfId="2406"/>
    <cellStyle name="RIGs linked cells 3 3 4_Networks Project Reporting Template" xfId="2407"/>
    <cellStyle name="RIGs linked cells 3 3 5" xfId="2408"/>
    <cellStyle name="RIGs linked cells 3 3 5 2" xfId="2409"/>
    <cellStyle name="RIGs linked cells 3 3 5_Networks Project Reporting Template" xfId="2410"/>
    <cellStyle name="RIGs linked cells 3 3 6" xfId="2411"/>
    <cellStyle name="RIGs linked cells 3 3_Networks Project Reporting Template" xfId="2412"/>
    <cellStyle name="RIGs linked cells 3 4" xfId="2413"/>
    <cellStyle name="RIGs linked cells 3 4 2" xfId="2414"/>
    <cellStyle name="RIGs linked cells 3 4 2 2" xfId="2415"/>
    <cellStyle name="RIGs linked cells 3 4 2_Networks Project Reporting Template" xfId="2416"/>
    <cellStyle name="RIGs linked cells 3 4 3" xfId="2417"/>
    <cellStyle name="RIGs linked cells 3 4_Networks Project Reporting Template" xfId="2418"/>
    <cellStyle name="RIGs linked cells 3 5" xfId="2419"/>
    <cellStyle name="RIGs linked cells 3 5 2" xfId="2420"/>
    <cellStyle name="RIGs linked cells 3 5_Networks Project Reporting Template" xfId="2421"/>
    <cellStyle name="RIGs linked cells 3 6" xfId="2422"/>
    <cellStyle name="RIGs linked cells 3 6 2" xfId="2423"/>
    <cellStyle name="RIGs linked cells 3 6_Networks Project Reporting Template" xfId="2424"/>
    <cellStyle name="RIGs linked cells 3 7" xfId="2425"/>
    <cellStyle name="RIGs linked cells 3_1.3s Accounting C Costs Scots" xfId="2426"/>
    <cellStyle name="RIGs linked cells 4" xfId="2427"/>
    <cellStyle name="RIGs linked cells 4 2" xfId="2428"/>
    <cellStyle name="RIGs linked cells 4 2 2" xfId="2429"/>
    <cellStyle name="RIGs linked cells 4 2 2 2" xfId="2430"/>
    <cellStyle name="RIGs linked cells 4 2 2 2 2" xfId="2431"/>
    <cellStyle name="RIGs linked cells 4 2 2 2 2 2" xfId="2432"/>
    <cellStyle name="RIGs linked cells 4 2 2 2 2_Networks Project Reporting Template" xfId="2433"/>
    <cellStyle name="RIGs linked cells 4 2 2 2 3" xfId="2434"/>
    <cellStyle name="RIGs linked cells 4 2 2 2_Elec_DDT_template_NGv3 11Mar11 415 Proposals NG" xfId="2435"/>
    <cellStyle name="RIGs linked cells 4 2 2 3" xfId="2436"/>
    <cellStyle name="RIGs linked cells 4 2 2 3 2" xfId="2437"/>
    <cellStyle name="RIGs linked cells 4 2 2 3_Networks Project Reporting Template" xfId="2438"/>
    <cellStyle name="RIGs linked cells 4 2 2 4" xfId="2439"/>
    <cellStyle name="RIGs linked cells 4 2 2 4 2" xfId="2440"/>
    <cellStyle name="RIGs linked cells 4 2 2 5" xfId="2441"/>
    <cellStyle name="RIGs linked cells 4 2 2_Elec_DDT_template_NGv3 11Mar11 415 Proposals NG" xfId="2442"/>
    <cellStyle name="RIGs linked cells 4 2 3" xfId="2443"/>
    <cellStyle name="RIGs linked cells 4 2 3 2" xfId="2444"/>
    <cellStyle name="RIGs linked cells 4 2 3 2 2" xfId="2445"/>
    <cellStyle name="RIGs linked cells 4 2 3 2_Networks Project Reporting Template" xfId="2446"/>
    <cellStyle name="RIGs linked cells 4 2 3 3" xfId="2447"/>
    <cellStyle name="RIGs linked cells 4 2 3_Networks Project Reporting Template" xfId="2448"/>
    <cellStyle name="RIGs linked cells 4 2 4" xfId="2449"/>
    <cellStyle name="RIGs linked cells 4 2 4 2" xfId="2450"/>
    <cellStyle name="RIGs linked cells 4 2 4_Networks Project Reporting Template" xfId="2451"/>
    <cellStyle name="RIGs linked cells 4 2 5" xfId="2452"/>
    <cellStyle name="RIGs linked cells 4 2 5 2" xfId="2453"/>
    <cellStyle name="RIGs linked cells 4 2 5_Networks Project Reporting Template" xfId="2454"/>
    <cellStyle name="RIGs linked cells 4 2 6" xfId="2455"/>
    <cellStyle name="RIGs linked cells 4 2_Networks Project Reporting Template" xfId="2456"/>
    <cellStyle name="RIGs linked cells 4 3" xfId="2457"/>
    <cellStyle name="RIGs linked cells 4 3 2" xfId="2458"/>
    <cellStyle name="RIGs linked cells 4 3 2 2" xfId="2459"/>
    <cellStyle name="RIGs linked cells 4 3 2_Networks Project Reporting Template" xfId="2460"/>
    <cellStyle name="RIGs linked cells 4 3 3" xfId="2461"/>
    <cellStyle name="RIGs linked cells 4 3_Networks Project Reporting Template" xfId="2462"/>
    <cellStyle name="RIGs linked cells 4 4" xfId="2463"/>
    <cellStyle name="RIGs linked cells 4 4 2" xfId="2464"/>
    <cellStyle name="RIGs linked cells 4 4_Networks Project Reporting Template" xfId="2465"/>
    <cellStyle name="RIGs linked cells 4 5" xfId="2466"/>
    <cellStyle name="RIGs linked cells 4 5 2" xfId="2467"/>
    <cellStyle name="RIGs linked cells 4 5_Networks Project Reporting Template" xfId="2468"/>
    <cellStyle name="RIGs linked cells 4 6" xfId="2469"/>
    <cellStyle name="RIGs linked cells 4_1.3s Accounting C Costs Scots" xfId="2470"/>
    <cellStyle name="RIGs linked cells 5" xfId="2471"/>
    <cellStyle name="RIGs linked cells 5 2" xfId="2472"/>
    <cellStyle name="RIGs linked cells 5 2 2" xfId="2473"/>
    <cellStyle name="RIGs linked cells 5 2 2 2" xfId="2474"/>
    <cellStyle name="RIGs linked cells 5 2 2_Networks Project Reporting Template" xfId="2475"/>
    <cellStyle name="RIGs linked cells 5 2 3" xfId="2476"/>
    <cellStyle name="RIGs linked cells 5 2_Networks Project Reporting Template" xfId="2477"/>
    <cellStyle name="RIGs linked cells 5 3" xfId="2478"/>
    <cellStyle name="RIGs linked cells 5 3 2" xfId="2479"/>
    <cellStyle name="RIGs linked cells 5 3_Networks Project Reporting Template" xfId="2480"/>
    <cellStyle name="RIGs linked cells 5 4" xfId="2481"/>
    <cellStyle name="RIGs linked cells 5 4 2" xfId="2482"/>
    <cellStyle name="RIGs linked cells 5 4_Networks Project Reporting Template" xfId="2483"/>
    <cellStyle name="RIGs linked cells 5 5" xfId="2484"/>
    <cellStyle name="RIGs linked cells 5_Networks Project Reporting Template" xfId="2485"/>
    <cellStyle name="RIGs linked cells 6" xfId="2486"/>
    <cellStyle name="RIGs linked cells 6 2" xfId="2487"/>
    <cellStyle name="RIGs linked cells 6 2 2" xfId="2488"/>
    <cellStyle name="RIGs linked cells 6 2_Networks Project Reporting Template" xfId="2489"/>
    <cellStyle name="RIGs linked cells 6 3" xfId="2490"/>
    <cellStyle name="RIGs linked cells 6_Networks Project Reporting Template" xfId="2491"/>
    <cellStyle name="RIGs linked cells 7" xfId="2492"/>
    <cellStyle name="RIGs linked cells 7 2" xfId="2493"/>
    <cellStyle name="RIGs linked cells 7_Networks Project Reporting Template" xfId="2494"/>
    <cellStyle name="RIGs linked cells 8" xfId="2495"/>
    <cellStyle name="RIGs linked cells 8 2" xfId="2496"/>
    <cellStyle name="RIGs linked cells 8_Networks Project Reporting Template" xfId="2497"/>
    <cellStyle name="RIGs linked cells 9" xfId="2498"/>
    <cellStyle name="RIGs linked cells 9 2" xfId="2499"/>
    <cellStyle name="RIGs linked cells 9_Networks Project Reporting Template" xfId="2500"/>
    <cellStyle name="RIGs linked cells_1.3s Accounting C Costs Scots" xfId="2501"/>
    <cellStyle name="RIGs_1.3s Accounting C Costs Scots" xfId="2502"/>
    <cellStyle name="SAPBEXaggData" xfId="2503"/>
    <cellStyle name="SAPBEXaggDataEmph" xfId="2504"/>
    <cellStyle name="SAPBEXaggItem" xfId="2505"/>
    <cellStyle name="SAPBEXaggItemX" xfId="2506"/>
    <cellStyle name="SAPBEXchaText" xfId="2507"/>
    <cellStyle name="SAPBEXexcBad7" xfId="2508"/>
    <cellStyle name="SAPBEXexcBad8" xfId="2509"/>
    <cellStyle name="SAPBEXexcBad9" xfId="2510"/>
    <cellStyle name="SAPBEXexcCritical4" xfId="2511"/>
    <cellStyle name="SAPBEXexcCritical5" xfId="2512"/>
    <cellStyle name="SAPBEXexcCritical6" xfId="2513"/>
    <cellStyle name="SAPBEXexcGood1" xfId="2514"/>
    <cellStyle name="SAPBEXexcGood2" xfId="2515"/>
    <cellStyle name="SAPBEXexcGood3" xfId="2516"/>
    <cellStyle name="SAPBEXfilterDrill" xfId="2517"/>
    <cellStyle name="SAPBEXfilterItem" xfId="2518"/>
    <cellStyle name="SAPBEXfilterText" xfId="2519"/>
    <cellStyle name="SAPBEXformats" xfId="2520"/>
    <cellStyle name="SAPBEXheaderItem" xfId="2521"/>
    <cellStyle name="SAPBEXheaderItem 2" xfId="2522"/>
    <cellStyle name="SAPBEXheaderItem_1.3 Acc Costs NG (2011)" xfId="2523"/>
    <cellStyle name="SAPBEXheaderText" xfId="2524"/>
    <cellStyle name="SAPBEXheaderText 2" xfId="2525"/>
    <cellStyle name="SAPBEXheaderText_1.3 Acc Costs NG (2011)" xfId="2526"/>
    <cellStyle name="SAPBEXHLevel0" xfId="2527"/>
    <cellStyle name="SAPBEXHLevel0 2" xfId="2528"/>
    <cellStyle name="SAPBEXHLevel0_1.3 Acc Costs NG (2011)" xfId="2529"/>
    <cellStyle name="SAPBEXHLevel0X" xfId="2530"/>
    <cellStyle name="SAPBEXHLevel0X 2" xfId="2531"/>
    <cellStyle name="SAPBEXHLevel0X_1.3 Acc Costs NG (2011)" xfId="2532"/>
    <cellStyle name="SAPBEXHLevel1" xfId="2533"/>
    <cellStyle name="SAPBEXHLevel1 2" xfId="2534"/>
    <cellStyle name="SAPBEXHLevel1_1.3 Acc Costs NG (2011)" xfId="2535"/>
    <cellStyle name="SAPBEXHLevel1X" xfId="2536"/>
    <cellStyle name="SAPBEXHLevel1X 2" xfId="2537"/>
    <cellStyle name="SAPBEXHLevel1X_1.3 Acc Costs NG (2011)" xfId="2538"/>
    <cellStyle name="SAPBEXHLevel2" xfId="2539"/>
    <cellStyle name="SAPBEXHLevel2 2" xfId="2540"/>
    <cellStyle name="SAPBEXHLevel2_1.3 Acc Costs NG (2011)" xfId="2541"/>
    <cellStyle name="SAPBEXHLevel2X" xfId="2542"/>
    <cellStyle name="SAPBEXHLevel2X 2" xfId="2543"/>
    <cellStyle name="SAPBEXHLevel2X_1.3 Acc Costs NG (2011)" xfId="2544"/>
    <cellStyle name="SAPBEXHLevel3" xfId="2545"/>
    <cellStyle name="SAPBEXHLevel3 2" xfId="2546"/>
    <cellStyle name="SAPBEXHLevel3_1.3 Acc Costs NG (2011)" xfId="2547"/>
    <cellStyle name="SAPBEXHLevel3X" xfId="2548"/>
    <cellStyle name="SAPBEXHLevel3X 2" xfId="2549"/>
    <cellStyle name="SAPBEXHLevel3X_1.3 Acc Costs NG (2011)" xfId="2550"/>
    <cellStyle name="SAPBEXinputData" xfId="2551"/>
    <cellStyle name="SAPBEXinputData 2" xfId="2552"/>
    <cellStyle name="SAPBEXinputData 2 2" xfId="2553"/>
    <cellStyle name="SAPBEXinputData 2 2 2" xfId="2554"/>
    <cellStyle name="SAPBEXinputData 2 3" xfId="2555"/>
    <cellStyle name="SAPBEXinputData 2 3 2" xfId="2556"/>
    <cellStyle name="SAPBEXinputData 2 4" xfId="2557"/>
    <cellStyle name="SAPBEXinputData 2 4 2" xfId="2558"/>
    <cellStyle name="SAPBEXinputData 2 5" xfId="2559"/>
    <cellStyle name="SAPBEXinputData 3" xfId="2560"/>
    <cellStyle name="SAPBEXinputData 3 2" xfId="2561"/>
    <cellStyle name="SAPBEXinputData 4" xfId="2562"/>
    <cellStyle name="SAPBEXinputData 4 2" xfId="2563"/>
    <cellStyle name="SAPBEXinputData 5" xfId="2564"/>
    <cellStyle name="SAPBEXinputData 5 2" xfId="2565"/>
    <cellStyle name="SAPBEXinputData 6" xfId="2566"/>
    <cellStyle name="SAPBEXinputData_1.3 Acc Costs NG (2011)" xfId="2567"/>
    <cellStyle name="SAPBEXItemHeader" xfId="2568"/>
    <cellStyle name="SAPBEXresData" xfId="2569"/>
    <cellStyle name="SAPBEXresDataEmph" xfId="2570"/>
    <cellStyle name="SAPBEXresItem" xfId="2571"/>
    <cellStyle name="SAPBEXresItemX" xfId="2572"/>
    <cellStyle name="SAPBEXstdData" xfId="2573"/>
    <cellStyle name="SAPBEXstdDataEmph" xfId="2574"/>
    <cellStyle name="SAPBEXstdItem" xfId="2575"/>
    <cellStyle name="SAPBEXstdItemX" xfId="2576"/>
    <cellStyle name="SAPBEXtitle" xfId="2577"/>
    <cellStyle name="SAPBEXunassignedItem" xfId="2578"/>
    <cellStyle name="SAPBEXunassignedItem 2" xfId="2579"/>
    <cellStyle name="SAPBEXunassignedItem 2 2" xfId="2580"/>
    <cellStyle name="SAPBEXunassignedItem 3" xfId="2581"/>
    <cellStyle name="SAPBEXunassignedItem 3 2" xfId="2582"/>
    <cellStyle name="SAPBEXunassignedItem 4" xfId="2583"/>
    <cellStyle name="SAPBEXunassignedItem 4 2" xfId="2584"/>
    <cellStyle name="SAPBEXunassignedItem 5" xfId="2585"/>
    <cellStyle name="SAPBEXundefined" xfId="2586"/>
    <cellStyle name="Sheet Title" xfId="2587"/>
    <cellStyle name="Standard_Anpassen der Amortisation" xfId="2588"/>
    <cellStyle name="Style 1" xfId="2589"/>
    <cellStyle name="Style 1 2" xfId="2590"/>
    <cellStyle name="swpBody01" xfId="2591"/>
    <cellStyle name="Title 2" xfId="2592"/>
    <cellStyle name="To" xfId="2593"/>
    <cellStyle name="Total 1" xfId="2594"/>
    <cellStyle name="Total 1 2" xfId="2595"/>
    <cellStyle name="Total 1 2 2" xfId="2596"/>
    <cellStyle name="Total 1 3" xfId="2597"/>
    <cellStyle name="Total 1 3 2" xfId="2598"/>
    <cellStyle name="Total 1 4" xfId="2599"/>
    <cellStyle name="Total 1 4 2" xfId="2600"/>
    <cellStyle name="Total 1 5" xfId="2601"/>
    <cellStyle name="Total 2" xfId="2602"/>
    <cellStyle name="Währung [0]_Compiling Utility Macros" xfId="2603"/>
    <cellStyle name="Währung_Compiling Utility Macros" xfId="2604"/>
    <cellStyle name="Warning Text 2" xfId="2605"/>
    <cellStyle name="Work in progress" xfId="26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site:500/personal/daveyb/Shared%20Documents/Transmission/NGG_Opex_TPCR4_RO_FBPQ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works\ElecDistrib\Elec_Distrib_Lib\Technical%20Team\Cost%20Reporting\Master_0607_RRP_v2%202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fs01\Networks\ElecDistrib\Elec_Distrib_Lib\Regulatory_Reporting\Cost_Reporting_\Models_and_Spreadsheets\2006-07RAV\CE-NEDL_0607_RRP_RAV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FBPQ%20June%202009%20v4\DPCR5%2020091204%20(Final%20Proposals%20for%20DNOs)%20annotated%20201000422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daveyb\HLFBPQ%20draft%20Dec%20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works\CO\Cost_and_Outputs_Lib\SUBS\ED\RIGs\2010\Data\Outputs\WPD\WPD_S_WALES_NO_20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oj048164\Local%20Settings\Temporary%20Internet%20Files\Content.Outlook\XT822STD\Transmission%20PCRRP%20tables_SHETL_200910%20draft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works\ElecDistrib\DPCR5_Lib\Financial_issues\General\Financial_Issues%20DPCR5%20DNO%20RIGs%20consultation%20draft%20v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works\ElecDistrib\Elec_Distrib_Lib\Regulatory_Reporting\Cost_Reporting_\Cost_Reporting_Rules\Rules%202007-08%20development\Master%20RRP%200708%20v7-1-PR%20(inc%20LPN%20test%20data)%20formatte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works\GasDistrib\Gas_Distrib_Lib\GDPCR_financial\Fuel%20Poor\Fuel%20Poor%20RRP%20Template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TPCR4.1\TPCR4.1%2020101119%20gasT%20IQI%20gas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TPCR4.1\TPCR4%20Elec_Model_Final%2007011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fgem.gov.uk/Networks/GasDistr/GDPCR7-13/Documents1/Master%202008-09%20RR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works\CO\Cost_and_Outputs_Lib\SUBS\T\FBPQ\2010_NGET_FBPQ(Capex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HNHGRPQ4\Gas_DDT_templatev2_AngusPaxton03031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aveyb\Desktop\SHETL_TPCR4_RO_FBPQ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G\Transmission\Transmission_Price_Controls_Lib\TPCR5\Stakeholder_Engagement\Outputs_Working_Groups\Reliability%20and%20Safety\Detailed%20Data%20Tables\RO_FBPQs_RRPs\2010_SHETL_TPCR4_RO_FBPQ_(Capex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G\Transmission\Transmission_Price_Controls_Lib\TPCR5\Stakeholder_Engagement\Outputs_Working_Groups\Reliability%20and%20Safety\Detailed%20Data%20Tables\RO_FBPQs_RRPs\2010_SHETL_TPCR4_RO_FBPQ_(Opex)_V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works\FIHWG\Networks_Fin_Issues_Lib\Price%20Control%20General\Draft%20BP%20templates\TO\SHETL_RIOOT1_FBPQ_(Opex_Financials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works\ElecDistrib\DPCR5_Lib\Financial_issues\Financial%20Modelling\DPCR4%20model%20analysis\DPCR4%20Final%20Licence%20Mod%20Model%20reworked%20v7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G\Transmission\Transmission_Price_Controls_Lib\TPCR5\Stakeholder_Engagement\Outputs_Working_Groups\Reliability%20and%20Safety\Detailed%20Data%20Tables\RO_FBPQs_RRPs\2010_SHETL_RRP_v2%20mlr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TPCR4.1\TPCR4%20Elec_Model_Final%20070119%20tests%20on%20depreciation%20201001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works\Transmission\Transmission_Price_Controls_Lib\Regulatory_Reporting\RRP_2009\RRP_Submissions\NGG%20Opex%20PCRRP%20Tables%2031%20Mar%20200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TPCR4.1\TPCR4%20Elec_Model_Final%20070119%20tests%20on%20WACC%2020100119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ptx/sites/UKReg/_vti_history/1024/Rollover%20Submissions/TPCR4%20Rollover/National%20Grid%20submissions/2010_NGG_TPCR4_RO_FBPQ(Capex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works\ElecDistrib\DPCR5_Lib\Networks\Rig%20Development\Network%20Asset%20Data%20and%20Performance%20Reporting\New%20Tables\5th%20draft\QoS_May_retur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hqfs02\group$\EXECFIN\FINPLAN\Monthly%20Reporting\0809\10_Jan\Lee\Bus%20Serv%20RRP%20model%20V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TPCR4.1\TPCR4%20Gas_Model_Final%200701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works\FIHWG\Networks_Fin_Issues_Lib\Price%20Control%20General\Draft%20BP%20templates\TO\SPTL_RIIO%20T1_Business_Plan_Templat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works\FIHWG\Networks_Fin_Issues_Lib\Price%20Control%20General\Draft%20BP%20templates\GDN\SPTL_RIIO%20T1_FBPQ_(Opex_Financials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fs01\Networks\CO\Cost_and_Outputs_Lib\Transmission\TPCR4_Roll-over_(2012-13)\FBPQ\FBPQ_template\FBPQ_update_template\SPTL\SPTL_TPCR4_RO_FBP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3 Accounting Costs NG"/>
      <sheetName val="1.7 Analysis of Other Costs"/>
      <sheetName val="2.1 Eng Opex "/>
      <sheetName val="2.2 Non Op Capex"/>
      <sheetName val="2.3 Other Trans CC"/>
      <sheetName val="2.4 Exc &amp; Demin "/>
      <sheetName val="2.5 Corporate Costs NG"/>
      <sheetName val="2.9 UK Bus Serv"/>
      <sheetName val="2.9 UK BS Reconciliation"/>
      <sheetName val="2.12 SO Capex"/>
      <sheetName val="2.14 Year on Year Movt"/>
      <sheetName val="2.15 Staff Numbers"/>
      <sheetName val="3.01_Other_PC_data"/>
      <sheetName val="NGG pension summary"/>
      <sheetName val="3.1.2 Pension DB scheme NGG"/>
      <sheetName val="3.1.4 Pension DC scheme"/>
      <sheetName val="3.1.5 PPF levy"/>
      <sheetName val="3.1.6 Pension admin"/>
      <sheetName val="3.1.7 DB Pension Costs"/>
      <sheetName val="3.3 Tax"/>
      <sheetName val="3.5.1 P&amp;L"/>
      <sheetName val="3.5.2 Bal_Sht"/>
      <sheetName val="3.5.3 Cashflow"/>
      <sheetName val="3.7 Tax alloc_NGG"/>
      <sheetName val="5.8 Capex Summary"/>
      <sheetName val="Input"/>
    </sheetNames>
    <sheetDataSet>
      <sheetData sheetId="0"/>
      <sheetData sheetId="1"/>
      <sheetData sheetId="2" refreshError="1">
        <row r="21">
          <cell r="C21" t="str">
            <v>2009/10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igation"/>
      <sheetName val="Cover"/>
      <sheetName val="Contents"/>
      <sheetName val="Check&amp;Bal report"/>
      <sheetName val="Names and date input"/>
      <sheetName val="1.1 DPCR4 Summary Indicators"/>
      <sheetName val="1.1a Activity Analysis"/>
      <sheetName val="1.1b Full Activity costs"/>
      <sheetName val="1.2 RAV rollforward"/>
      <sheetName val="1.3 Indirect Cost Adjustment"/>
      <sheetName val="1.4 RP Margin Adjustment"/>
      <sheetName val="1.5 DPCR4 basis"/>
      <sheetName val="2.1 Reg Accounts Rec"/>
      <sheetName val="2.2 Detailed Cost Matrix"/>
      <sheetName val="2.3 Insp, maint,tree &amp; Faults"/>
      <sheetName val="2.4 Detailed Capex"/>
      <sheetName val="2.5 Atypicals &amp; provisions"/>
      <sheetName val="2.6 Miscellaneous"/>
      <sheetName val="2.7 FTEs"/>
      <sheetName val="2.8 Detailed IT"/>
      <sheetName val="2.9 Business Support"/>
      <sheetName val="2.10 Excluded Services"/>
      <sheetName val="2.11 Related Party analysis"/>
      <sheetName val="2.12 Cash Pension contributions"/>
      <sheetName val="2.13 Tax Capital allowances"/>
      <sheetName val="2.14 Tax computation"/>
      <sheetName val="2.15 Capex scheme analysis"/>
      <sheetName val="3.1 Asset data"/>
      <sheetName val="3.2 Asset age profile"/>
      <sheetName val="3.3 Net Debt and Borrowings"/>
      <sheetName val="4.1 Cost Mapping"/>
      <sheetName val="4.2 Year movement"/>
      <sheetName val="4.3 Network Analysis Load"/>
      <sheetName val="4.4 Network Analysis Non-Load"/>
      <sheetName val="2.2p Detailed Cost 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igation"/>
      <sheetName val="Cover"/>
      <sheetName val="Contents"/>
      <sheetName val="Check&amp;Bal report"/>
      <sheetName val="Names and date input"/>
      <sheetName val="1.1 DPCR4 Summary Indicators"/>
      <sheetName val="1.1a Activity Analysis"/>
      <sheetName val="1.1b Full Activity costs"/>
      <sheetName val="1.2 RAV rollforward"/>
      <sheetName val="1.3 Indirect Cost Adjustment"/>
      <sheetName val="1.4 RP Margin Adjustment"/>
      <sheetName val="1.5 DPCR4 basis"/>
      <sheetName val="2.1 Reg Accounts Rec"/>
      <sheetName val="2.2 Detailed Cost Matrix"/>
      <sheetName val="2.3 Insp, maint,tree &amp; Faults"/>
      <sheetName val="2.4 Detailed Capex"/>
      <sheetName val="2.5 Atypicals &amp; provisions"/>
      <sheetName val="2.6 Miscellaneous"/>
      <sheetName val="2.7 FTEs"/>
      <sheetName val="2.8 Detailed IT"/>
      <sheetName val="2.9 Business Support"/>
      <sheetName val="2.10 Excluded Services"/>
      <sheetName val="2.11 Related Party analysis"/>
      <sheetName val="2.12 Cash Pension contributions"/>
      <sheetName val="2.13 Tax Capital allowances"/>
      <sheetName val="2.14 Tax computation"/>
      <sheetName val="2.15 Capex scheme analysis"/>
      <sheetName val="3.1 Asset data"/>
      <sheetName val="3.2 Asset age profile"/>
      <sheetName val="3.3 Net Debt and Borrowings"/>
      <sheetName val="4.1 Cost Mapping"/>
      <sheetName val="4.2 Year movement"/>
      <sheetName val="4.3 Network Analysis Load"/>
      <sheetName val="4.4 Network Analysis Non-Load"/>
      <sheetName val="2.2p Detailed Cost 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avigation"/>
      <sheetName val="User Interface"/>
      <sheetName val="Formula Inputs"/>
      <sheetName val="NEDL"/>
      <sheetName val="YEDL"/>
      <sheetName val="CNE"/>
      <sheetName val="CNW"/>
      <sheetName val="EDFE"/>
      <sheetName val="EDFL"/>
      <sheetName val="EDFS"/>
      <sheetName val="ENW"/>
      <sheetName val="SPD"/>
      <sheetName val="SPM"/>
      <sheetName val="SSEH"/>
      <sheetName val="SSES"/>
      <sheetName val="WPDS"/>
      <sheetName val="WPDT"/>
      <sheetName val="Tax Pensions"/>
      <sheetName val="Incentives"/>
      <sheetName val="select"/>
      <sheetName val="IQI"/>
      <sheetName val="Price Control Calcs select"/>
      <sheetName val="Rav roll forward select"/>
      <sheetName val="Financial reports (Nom) select"/>
      <sheetName val="NotesToFinReps select"/>
      <sheetName val="Results_Select"/>
      <sheetName val="Results_Select NEDL"/>
      <sheetName val="Results_Select YEDL"/>
      <sheetName val="Results_Select CNE"/>
      <sheetName val="Results_Select CNW"/>
      <sheetName val="Results_Select EDFE"/>
      <sheetName val="Results_Select EDFL"/>
      <sheetName val="Results_Select EDFS"/>
      <sheetName val="Results_Select ENW"/>
      <sheetName val="Results_Select SPD"/>
      <sheetName val="Results_Select SPM"/>
      <sheetName val="Results_Select SSEH"/>
      <sheetName val="Results_Select SSES"/>
      <sheetName val="Results_Select WPDS"/>
      <sheetName val="Results_Select WPDT"/>
      <sheetName val="cost pie summary"/>
      <sheetName val="cost pie detail"/>
      <sheetName val="Results_Select Total"/>
      <sheetName val="Chart2"/>
      <sheetName val="comparisons"/>
      <sheetName val="ChangeHistory"/>
    </sheetNames>
    <sheetDataSet>
      <sheetData sheetId="0" refreshError="1"/>
      <sheetData sheetId="1" refreshError="1"/>
      <sheetData sheetId="2" refreshError="1">
        <row r="5">
          <cell r="J5">
            <v>1</v>
          </cell>
        </row>
        <row r="33">
          <cell r="J33">
            <v>0</v>
          </cell>
        </row>
        <row r="34">
          <cell r="J34">
            <v>0</v>
          </cell>
        </row>
        <row r="44">
          <cell r="B44">
            <v>1</v>
          </cell>
          <cell r="C44" t="str">
            <v>NEDL</v>
          </cell>
        </row>
        <row r="45">
          <cell r="B45">
            <v>2</v>
          </cell>
          <cell r="C45" t="str">
            <v>YEDL</v>
          </cell>
        </row>
        <row r="46">
          <cell r="B46">
            <v>3</v>
          </cell>
          <cell r="C46" t="str">
            <v>CNE</v>
          </cell>
        </row>
        <row r="47">
          <cell r="B47">
            <v>4</v>
          </cell>
          <cell r="C47" t="str">
            <v>CNW</v>
          </cell>
        </row>
        <row r="48">
          <cell r="B48">
            <v>5</v>
          </cell>
          <cell r="C48" t="str">
            <v>EDFE</v>
          </cell>
        </row>
        <row r="49">
          <cell r="B49">
            <v>6</v>
          </cell>
          <cell r="C49" t="str">
            <v>EDFL</v>
          </cell>
        </row>
        <row r="50">
          <cell r="B50">
            <v>7</v>
          </cell>
          <cell r="C50" t="str">
            <v>EDFS</v>
          </cell>
        </row>
        <row r="51">
          <cell r="B51">
            <v>8</v>
          </cell>
          <cell r="C51" t="str">
            <v>ENW</v>
          </cell>
        </row>
        <row r="52">
          <cell r="B52">
            <v>9</v>
          </cell>
          <cell r="C52" t="str">
            <v>SPD</v>
          </cell>
        </row>
        <row r="53">
          <cell r="B53">
            <v>10</v>
          </cell>
          <cell r="C53" t="str">
            <v>SPM</v>
          </cell>
        </row>
        <row r="54">
          <cell r="B54">
            <v>11</v>
          </cell>
          <cell r="C54" t="str">
            <v>SSEH</v>
          </cell>
        </row>
        <row r="55">
          <cell r="B55">
            <v>12</v>
          </cell>
          <cell r="C55" t="str">
            <v>SSES</v>
          </cell>
        </row>
        <row r="56">
          <cell r="B56">
            <v>13</v>
          </cell>
          <cell r="C56" t="str">
            <v>WPDS</v>
          </cell>
        </row>
        <row r="57">
          <cell r="B57">
            <v>14</v>
          </cell>
          <cell r="C57" t="str">
            <v>WPDT</v>
          </cell>
        </row>
        <row r="58">
          <cell r="B58">
            <v>0</v>
          </cell>
          <cell r="C58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Contents"/>
      <sheetName val="Summary for publishing"/>
      <sheetName val="Totals"/>
      <sheetName val="T1 - Summary"/>
      <sheetName val="T1A - Network costs summary"/>
      <sheetName val="T2 - Total Network Costs"/>
      <sheetName val="T2A - T2 including indirects"/>
      <sheetName val="T3 - Total Business Costs"/>
      <sheetName val="T4 - Volume Summary"/>
      <sheetName val="T5 - Major schemes"/>
      <sheetName val="Finance"/>
      <sheetName val="F1 - Metrics"/>
      <sheetName val="F2 - P&amp;L"/>
      <sheetName val="F3 - Bal Sht"/>
      <sheetName val="F4 - Debt"/>
      <sheetName val="F5 - Cashflow"/>
      <sheetName val="F6 - Revenue"/>
      <sheetName val="F7 - Pension Data"/>
      <sheetName val="F8 - Tax allocations"/>
      <sheetName val="F8a - Tax adds"/>
      <sheetName val="F9 - Tax pools"/>
      <sheetName val="F10 - Tax comp"/>
      <sheetName val="F11 - RP Tax pools"/>
      <sheetName val="F12 - Disclaimed allowances"/>
      <sheetName val="F13 - RAV adjustments"/>
      <sheetName val="F14 - DPCR4 RAV"/>
      <sheetName val="Business Costs"/>
      <sheetName val="BC1 - Labour"/>
      <sheetName val="BC2 - Pensions"/>
      <sheetName val="BC3 - Contractors"/>
      <sheetName val="BC4 - Materials"/>
      <sheetName val="BC5 - Margins"/>
      <sheetName val="BC6 - Cost Recoveries"/>
      <sheetName val="BC7 - Other"/>
      <sheetName val="BC8 - Adjustments"/>
      <sheetName val="Cash atypicals"/>
      <sheetName val="AT1 - Cash atypicals"/>
      <sheetName val="Load Related"/>
      <sheetName val="LR1 - Demand"/>
      <sheetName val="LR2 - Generation"/>
      <sheetName val="LR3 - Diversions"/>
      <sheetName val="LR4 - General reinforcement"/>
      <sheetName val="LR5 - System utilisation"/>
      <sheetName val="LR6 - Fault levels"/>
      <sheetName val="LR7 - DNO discretionary"/>
      <sheetName val="LR8 - LRE Volume"/>
      <sheetName val="Non Load"/>
      <sheetName val="NL1 - Condition based exp"/>
      <sheetName val="NL1a - NL1 Including Indirect"/>
      <sheetName val="NL2 - Condition based QoS"/>
      <sheetName val="NL3 - Condition based vol"/>
      <sheetName val="NL3a - Non-load other vol"/>
      <sheetName val="NL4 - Remaining useful life"/>
      <sheetName val="NL5 - QoS (DNO IIS)"/>
      <sheetName val="NL5a - QoS (Ofgem IIS)"/>
      <sheetName val="NL6 - QoS (Non IIS)"/>
      <sheetName val="NL7 - Major Sys Risks "/>
      <sheetName val="NL8 - Operatnl IT &amp; Telecoms"/>
      <sheetName val="NL9 - Legal &amp; Safety"/>
      <sheetName val="NL10 - Environmental"/>
      <sheetName val="NL11 - Losses"/>
      <sheetName val="Network Operating Costs"/>
      <sheetName val="NOC1 - I&amp;M"/>
      <sheetName val="NOC1a - I&amp;M by Cost Type"/>
      <sheetName val="NOC2 - Fault Costs"/>
      <sheetName val="NOC2a Faults by Cost Type"/>
      <sheetName val="NOC2b Non QofS by Cost Type"/>
      <sheetName val="NOC3 - Tree cutting"/>
      <sheetName val="NOC3a Tree Cutting by Cost Type"/>
      <sheetName val="NOC4 - Other Network costs"/>
      <sheetName val="NOC5 - TMA"/>
      <sheetName val="Costs"/>
      <sheetName val="C1 - Cost increase"/>
      <sheetName val="C2 - Unit Costs"/>
      <sheetName val="C3 - Unit Fault Costs"/>
      <sheetName val="C4 - Workforce Renewal"/>
      <sheetName val="Reconciliation"/>
      <sheetName val="RR1 T2-RRP"/>
      <sheetName val="Other"/>
      <sheetName val="OC1 - Pass Through and Other"/>
      <sheetName val="OC2 - IT Systems Overview"/>
      <sheetName val="OC3 - Non-Operational Property"/>
    </sheetNames>
    <sheetDataSet>
      <sheetData sheetId="0" refreshError="1">
        <row r="33">
          <cell r="B33">
            <v>1</v>
          </cell>
          <cell r="C33" t="str">
            <v>CN West</v>
          </cell>
        </row>
        <row r="34">
          <cell r="B34">
            <v>2</v>
          </cell>
          <cell r="C34" t="str">
            <v>CN East</v>
          </cell>
        </row>
        <row r="35">
          <cell r="B35">
            <v>3</v>
          </cell>
          <cell r="C35" t="str">
            <v>ENW</v>
          </cell>
        </row>
        <row r="36">
          <cell r="B36">
            <v>4</v>
          </cell>
          <cell r="C36" t="str">
            <v>CE NEDL</v>
          </cell>
        </row>
        <row r="37">
          <cell r="B37">
            <v>5</v>
          </cell>
          <cell r="C37" t="str">
            <v>CE YEDL</v>
          </cell>
        </row>
        <row r="38">
          <cell r="B38">
            <v>6</v>
          </cell>
          <cell r="C38" t="str">
            <v>WPD SWales</v>
          </cell>
        </row>
        <row r="39">
          <cell r="B39">
            <v>7</v>
          </cell>
          <cell r="C39" t="str">
            <v>WPD SWest</v>
          </cell>
        </row>
        <row r="40">
          <cell r="B40">
            <v>8</v>
          </cell>
          <cell r="C40" t="str">
            <v>EDFE LPN</v>
          </cell>
        </row>
        <row r="41">
          <cell r="B41">
            <v>9</v>
          </cell>
          <cell r="C41" t="str">
            <v>EDFE SPN</v>
          </cell>
        </row>
        <row r="42">
          <cell r="B42">
            <v>10</v>
          </cell>
          <cell r="C42" t="str">
            <v>EDFE EPN</v>
          </cell>
        </row>
        <row r="43">
          <cell r="B43">
            <v>11</v>
          </cell>
          <cell r="C43" t="str">
            <v>SP Distribution</v>
          </cell>
        </row>
        <row r="44">
          <cell r="B44">
            <v>12</v>
          </cell>
          <cell r="C44" t="str">
            <v>SP Manweb</v>
          </cell>
        </row>
        <row r="45">
          <cell r="B45">
            <v>13</v>
          </cell>
          <cell r="C45" t="str">
            <v>SSE Hydro</v>
          </cell>
        </row>
        <row r="46">
          <cell r="B46">
            <v>14</v>
          </cell>
          <cell r="C46" t="str">
            <v>SSE Southern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/>
      <sheetData sheetId="40"/>
      <sheetData sheetId="41"/>
      <sheetData sheetId="42"/>
      <sheetData sheetId="43" refreshError="1"/>
      <sheetData sheetId="44"/>
      <sheetData sheetId="45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 refreshError="1"/>
      <sheetData sheetId="65"/>
      <sheetData sheetId="66" refreshError="1"/>
      <sheetData sheetId="67" refreshError="1"/>
      <sheetData sheetId="68"/>
      <sheetData sheetId="69" refreshError="1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&amp; Contents"/>
      <sheetName val="LI Logic"/>
      <sheetName val="LI data"/>
      <sheetName val="LI charts"/>
      <sheetName val="HI data"/>
      <sheetName val="HI charts"/>
      <sheetName val="Fault rate data"/>
      <sheetName val="MTP all incidents"/>
      <sheetName val="MTP one-off ee's only"/>
      <sheetName val="MTP severe weather ee's only"/>
      <sheetName val="MTP excluding all ee's"/>
      <sheetName val="Fault rate charts"/>
      <sheetName val="Volume Reconciliatio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Published Data"/>
      <sheetName val="1.2s Ofgem Adjustments Scots"/>
      <sheetName val="1.3s Accounting C Costs Scots"/>
      <sheetName val="1.4s Performance Scots"/>
      <sheetName val="1.5s Reconciliation Scots"/>
      <sheetName val="2.1 Eng Opex Elec "/>
      <sheetName val="2.2 Non Op Capex"/>
      <sheetName val="2.4 Exc &amp; Demin "/>
      <sheetName val="2.5 Corporate Costs Scots"/>
      <sheetName val="2.6 IT Scots"/>
      <sheetName val="2.7s Insurance"/>
      <sheetName val="2.7 Captive Insure"/>
      <sheetName val="2.10 Related Party Scots"/>
      <sheetName val="2.11s Staff Scots"/>
      <sheetName val="2.14 Year on Year Movt"/>
      <sheetName val="2.16.1 Recharge Model"/>
      <sheetName val="2.16.2 Recharge Model "/>
      <sheetName val="3.1s Pensions Scots"/>
      <sheetName val="3.1.1 DB Pension Costs"/>
      <sheetName val="3.1.2 DB Pension Detail"/>
      <sheetName val="3.1.3 Pensions DC"/>
      <sheetName val="3.1.4 Pension PPF levy"/>
      <sheetName val="3.1.5 Pension Admin"/>
      <sheetName val="3.2 Net Debt"/>
      <sheetName val="3.3 Tax"/>
      <sheetName val="3.4 Fixed Asset Disposals"/>
      <sheetName val="3.5 P&amp;L"/>
      <sheetName val="3.5.1 Bal Sht"/>
      <sheetName val="3.5.2 Cashflow"/>
      <sheetName val="3.6 Fin Req"/>
      <sheetName val="3.7 Tax allocations"/>
      <sheetName val="3.7.1 Tax allocations CT600"/>
      <sheetName val="4.1  System Info"/>
      <sheetName val="4.2  Activity indicators"/>
      <sheetName val="4.3_System_perf_SHETL_SPT"/>
      <sheetName val="4.4  Defects SHETL"/>
      <sheetName val="4.5  Faults"/>
      <sheetName val="4.6  Failures SHETL"/>
      <sheetName val="4.7B Condition Assessment SHETL"/>
      <sheetName val="4.8_Boundary_transf_capab"/>
      <sheetName val="4.9_Demand_&amp;_Supply_at_sub"/>
      <sheetName val="4.10 Reactive compensation"/>
      <sheetName val="4.11 Asset description SHETL"/>
      <sheetName val="4.12 Asset age 2007"/>
      <sheetName val="4.12 Asset age 2008"/>
      <sheetName val="4.12 Asset age 2009"/>
      <sheetName val="4.12 Asset age 2010"/>
      <sheetName val="4.13 Asset disposal LRE by age"/>
      <sheetName val="4.14 Asset disposal NLRE by age"/>
      <sheetName val="4.15 Asset adds &amp; disps"/>
      <sheetName val="4.16 Asset lives"/>
      <sheetName val="4.17 Unit costs"/>
      <sheetName val="4.18 Capex summary e"/>
      <sheetName val="4.19 Scheme Listing LR"/>
      <sheetName val="4.20 Scheme Listing NLR"/>
      <sheetName val="4.21 Quasi Capex"/>
      <sheetName val="4.22 Other Capex costs"/>
      <sheetName val="4.23 TIRG"/>
      <sheetName val="4.24 Revenue Driver info"/>
      <sheetName val="4.25 CEI"/>
      <sheetName val="4.26 Capex Movment"/>
      <sheetName val="4.27.1 Capex Price Vol Var"/>
      <sheetName val="4.27.2 Capex Price Vol Var"/>
      <sheetName val="4.28A_Asset_health_&amp;_crit"/>
      <sheetName val="4.28B_Asset_health_&amp;_crit"/>
      <sheetName val="4.29A_Criticality_subs_NG_SHETL"/>
      <sheetName val="4.29B_Criticality_ccts_NG_SHETL"/>
      <sheetName val="4.30 TPCR Forecast"/>
      <sheetName val="4.31 E3 Grid"/>
    </sheetNames>
    <sheetDataSet>
      <sheetData sheetId="0"/>
      <sheetData sheetId="1"/>
      <sheetData sheetId="2" refreshError="1">
        <row r="20">
          <cell r="C20" t="str">
            <v>2008/09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 warning"/>
      <sheetName val="Version control"/>
      <sheetName val="Contents"/>
      <sheetName val="Changes Log"/>
      <sheetName val="F1 - P&amp;L"/>
      <sheetName val="F2 - Bal Sht"/>
      <sheetName val="F3 Cashflow"/>
      <sheetName val="F4 Net Debt"/>
      <sheetName val="F5 Financing costs"/>
      <sheetName val="F6 Financing Req"/>
      <sheetName val="F7 Pensions DB scheme costs"/>
      <sheetName val="F8 Pension Primary scheme "/>
      <sheetName val="F8.1 Pension Second scheme"/>
      <sheetName val="F8.2 Pension Tertiary scheme"/>
      <sheetName val="F9 Pensions DC schemes"/>
      <sheetName val="F10 Pensions PPF Levies"/>
      <sheetName val="F11 Pension Scheme Admin costs"/>
      <sheetName val="F12 Tax allocations"/>
      <sheetName val="F12a CT return allocations"/>
      <sheetName val="F13 Tax CA pools"/>
      <sheetName val="F14 Tax comp"/>
      <sheetName val="F15 Recn total costs to reg acs"/>
      <sheetName val="F16 Recn net debt"/>
      <sheetName val="F17 Recn pension costs "/>
      <sheetName val="F18 Pension true up"/>
      <sheetName val="F19 Tax clawback "/>
      <sheetName val="F20 RAV rollforward &amp; depn"/>
      <sheetName val="F21 Historic RAV lookup data"/>
      <sheetName val="Ofgem data input"/>
      <sheetName val="F5a Financing Req"/>
      <sheetName val="F6 Pension Primary scheme "/>
      <sheetName val="F7 Pension Second scheme"/>
      <sheetName val="F8 Pension Tertiary sche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54">
          <cell r="A454" t="str">
            <v>Fixed rate</v>
          </cell>
        </row>
        <row r="455">
          <cell r="A455" t="str">
            <v>Index linked</v>
          </cell>
        </row>
        <row r="456">
          <cell r="A456" t="str">
            <v xml:space="preserve">Floating 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igation"/>
      <sheetName val="Cover"/>
      <sheetName val="Contents"/>
      <sheetName val="Check&amp;Bal report"/>
      <sheetName val="Names and date input"/>
      <sheetName val="1.1 DPCR4 Summary Indicators"/>
      <sheetName val="1.2 Activity Analysis"/>
      <sheetName val="1.3 Full Activity costs"/>
      <sheetName val="2.1 Reg Accounts Rec"/>
      <sheetName val="2.2 Detailed Cost Matrix"/>
      <sheetName val="2.3 Insp, maint,tree &amp; Faults"/>
      <sheetName val="2.4 Detailed Capex"/>
      <sheetName val="2.5 Atypicals &amp; provisions"/>
      <sheetName val="2.6 Miscellaneous"/>
      <sheetName val="2.7 FTEs"/>
      <sheetName val="2.8 Detailed IT"/>
      <sheetName val="2.9 Business Support"/>
      <sheetName val="2.10 Excluded Services"/>
      <sheetName val="2.11 Related Party analysis"/>
      <sheetName val="2.12 Cost Mapping"/>
      <sheetName val="2.13 Year movement"/>
      <sheetName val="2.14 TMA &amp; ESQCR Data"/>
      <sheetName val="3.1 Net Debt and Borrowings"/>
      <sheetName val="3.2 Cash Pension contributions"/>
      <sheetName val="3.3 Tax Capital allowances"/>
      <sheetName val="3.4 Tax computation"/>
      <sheetName val="4.1 RAV rollforward"/>
      <sheetName val="4.2 Indirect Cost Adjustment"/>
      <sheetName val="4.3 DPCR4 basis"/>
      <sheetName val="4.4 RP Margin Adjustment"/>
      <sheetName val="5.1 Network Data"/>
      <sheetName val="5.2 DPCR4 Capex Plan"/>
      <sheetName val="5.3 Asset data"/>
      <sheetName val="5.4 Asset age profile"/>
      <sheetName val="5.5 Capex scheme analysis"/>
      <sheetName val="5.6 OHL Refurb"/>
      <sheetName val="5.7 Veg management"/>
      <sheetName val="5.8 Network Analysis Load"/>
      <sheetName val="5.9 Network Fault Levels"/>
      <sheetName val="5.10 Network Analysis Non-Lo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">
          <cell r="C12">
            <v>59.2</v>
          </cell>
          <cell r="AI12" t="str">
            <v>Yes</v>
          </cell>
        </row>
        <row r="13">
          <cell r="C13">
            <v>0</v>
          </cell>
        </row>
        <row r="14">
          <cell r="C14">
            <v>0.1</v>
          </cell>
          <cell r="AJ14" t="str">
            <v>Yes</v>
          </cell>
        </row>
        <row r="15">
          <cell r="C15">
            <v>0</v>
          </cell>
          <cell r="AI15" t="str">
            <v>Yes</v>
          </cell>
        </row>
        <row r="16">
          <cell r="C16">
            <v>0.2</v>
          </cell>
          <cell r="AI16" t="str">
            <v>Yes</v>
          </cell>
        </row>
        <row r="17">
          <cell r="C17">
            <v>0.3</v>
          </cell>
          <cell r="AI17" t="str">
            <v>Yes</v>
          </cell>
        </row>
        <row r="18">
          <cell r="C18">
            <v>1.7</v>
          </cell>
          <cell r="AI18" t="str">
            <v>Yes</v>
          </cell>
        </row>
        <row r="19">
          <cell r="C19">
            <v>0.30000000000000004</v>
          </cell>
          <cell r="AI19" t="str">
            <v>Yes</v>
          </cell>
        </row>
        <row r="20">
          <cell r="C20">
            <v>2.8000000000000003</v>
          </cell>
          <cell r="AI20" t="str">
            <v>Yes</v>
          </cell>
        </row>
        <row r="21">
          <cell r="C21">
            <v>0.5</v>
          </cell>
          <cell r="AI21" t="str">
            <v>Yes</v>
          </cell>
        </row>
        <row r="22">
          <cell r="C22">
            <v>2.2000000000000002</v>
          </cell>
          <cell r="AI22" t="str">
            <v>Yes</v>
          </cell>
        </row>
        <row r="23">
          <cell r="C23">
            <v>10.3</v>
          </cell>
          <cell r="AI23" t="str">
            <v>Yes</v>
          </cell>
        </row>
        <row r="24">
          <cell r="C24">
            <v>8.2000000000000011</v>
          </cell>
          <cell r="AI24" t="str">
            <v>Yes</v>
          </cell>
        </row>
        <row r="25">
          <cell r="C25">
            <v>0.7</v>
          </cell>
          <cell r="AI25" t="str">
            <v>Yes</v>
          </cell>
        </row>
        <row r="26">
          <cell r="C26">
            <v>0.4</v>
          </cell>
          <cell r="AI26" t="str">
            <v>Yes</v>
          </cell>
        </row>
        <row r="27">
          <cell r="C27">
            <v>0.7</v>
          </cell>
          <cell r="AI27" t="str">
            <v>Yes</v>
          </cell>
        </row>
        <row r="28">
          <cell r="C28">
            <v>0.4</v>
          </cell>
          <cell r="AI28" t="str">
            <v>Yes</v>
          </cell>
        </row>
        <row r="29">
          <cell r="C29">
            <v>0.4</v>
          </cell>
          <cell r="AI29" t="str">
            <v>Yes</v>
          </cell>
        </row>
        <row r="30">
          <cell r="C30">
            <v>0.1</v>
          </cell>
          <cell r="AI30" t="str">
            <v>Yes</v>
          </cell>
        </row>
        <row r="31">
          <cell r="C31">
            <v>0</v>
          </cell>
        </row>
        <row r="32">
          <cell r="C32">
            <v>0.1</v>
          </cell>
          <cell r="AJ32" t="str">
            <v>Yes</v>
          </cell>
        </row>
        <row r="33">
          <cell r="C33">
            <v>0.1</v>
          </cell>
          <cell r="AJ33" t="str">
            <v>Yes</v>
          </cell>
        </row>
        <row r="34">
          <cell r="C34">
            <v>2.3000000000000003</v>
          </cell>
          <cell r="AI34" t="str">
            <v>Yes</v>
          </cell>
        </row>
        <row r="35">
          <cell r="C35">
            <v>0.1</v>
          </cell>
          <cell r="AJ35" t="str">
            <v>Yes</v>
          </cell>
        </row>
        <row r="36">
          <cell r="C36">
            <v>0</v>
          </cell>
        </row>
        <row r="37">
          <cell r="C37">
            <v>0.1</v>
          </cell>
          <cell r="AJ37" t="str">
            <v>Yes</v>
          </cell>
        </row>
        <row r="38">
          <cell r="C38">
            <v>6.6999999999999993</v>
          </cell>
          <cell r="AI38" t="str">
            <v>Yes</v>
          </cell>
        </row>
        <row r="39">
          <cell r="C39">
            <v>2.5</v>
          </cell>
          <cell r="AI39" t="str">
            <v>Yes</v>
          </cell>
        </row>
        <row r="40">
          <cell r="C40">
            <v>1.4</v>
          </cell>
          <cell r="AI40" t="str">
            <v>Yes</v>
          </cell>
        </row>
        <row r="41">
          <cell r="C41">
            <v>0</v>
          </cell>
        </row>
        <row r="42">
          <cell r="C42">
            <v>0.1</v>
          </cell>
          <cell r="AJ42" t="str">
            <v>Yes</v>
          </cell>
        </row>
        <row r="43">
          <cell r="C43">
            <v>0.1</v>
          </cell>
          <cell r="AJ43" t="str">
            <v>Yes</v>
          </cell>
        </row>
        <row r="44">
          <cell r="C44">
            <v>0</v>
          </cell>
        </row>
        <row r="45">
          <cell r="C45">
            <v>0.2</v>
          </cell>
          <cell r="AJ45" t="str">
            <v>Yes</v>
          </cell>
        </row>
        <row r="46">
          <cell r="C46">
            <v>5.4</v>
          </cell>
          <cell r="AI46" t="str">
            <v>Yes</v>
          </cell>
        </row>
        <row r="47">
          <cell r="C47">
            <v>7.9</v>
          </cell>
          <cell r="AI47" t="str">
            <v>Yes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0.7</v>
          </cell>
          <cell r="AJ51" t="str">
            <v>Yes</v>
          </cell>
        </row>
        <row r="52">
          <cell r="C52">
            <v>0.1</v>
          </cell>
          <cell r="AJ52" t="str">
            <v>Yes</v>
          </cell>
        </row>
        <row r="53">
          <cell r="C53">
            <v>0.4</v>
          </cell>
          <cell r="AJ53" t="str">
            <v>Yes</v>
          </cell>
        </row>
        <row r="54">
          <cell r="C54">
            <v>2.2000000000000002</v>
          </cell>
          <cell r="AJ54" t="str">
            <v>Yes</v>
          </cell>
        </row>
        <row r="55">
          <cell r="C55">
            <v>0.8</v>
          </cell>
          <cell r="AJ55" t="str">
            <v>Yes</v>
          </cell>
        </row>
        <row r="56">
          <cell r="C56">
            <v>0.9</v>
          </cell>
          <cell r="AJ56" t="str">
            <v>Yes</v>
          </cell>
        </row>
        <row r="57">
          <cell r="C57">
            <v>0.1</v>
          </cell>
          <cell r="AJ57" t="str">
            <v>Yes</v>
          </cell>
        </row>
        <row r="58">
          <cell r="C58">
            <v>0.1</v>
          </cell>
          <cell r="AJ58" t="str">
            <v>Yes</v>
          </cell>
        </row>
        <row r="59">
          <cell r="C59">
            <v>0.1</v>
          </cell>
          <cell r="AJ59" t="str">
            <v>Yes</v>
          </cell>
        </row>
        <row r="60">
          <cell r="C60">
            <v>0</v>
          </cell>
        </row>
        <row r="61">
          <cell r="C61">
            <v>0.30000000000000004</v>
          </cell>
          <cell r="AJ61" t="str">
            <v>Yes</v>
          </cell>
        </row>
        <row r="62">
          <cell r="C62">
            <v>0</v>
          </cell>
        </row>
        <row r="63">
          <cell r="C63">
            <v>0.1</v>
          </cell>
          <cell r="AI63" t="str">
            <v>Yes</v>
          </cell>
        </row>
        <row r="64">
          <cell r="C64">
            <v>1.2</v>
          </cell>
          <cell r="AI64" t="str">
            <v>Yes</v>
          </cell>
        </row>
        <row r="65">
          <cell r="C65">
            <v>33.5</v>
          </cell>
          <cell r="AI65" t="str">
            <v>Yes</v>
          </cell>
        </row>
        <row r="66">
          <cell r="C66">
            <v>1.6</v>
          </cell>
          <cell r="AI66" t="str">
            <v>Yes</v>
          </cell>
        </row>
        <row r="67">
          <cell r="C67">
            <v>1.4</v>
          </cell>
          <cell r="AI67" t="str">
            <v>Yes</v>
          </cell>
        </row>
        <row r="68">
          <cell r="C68">
            <v>0.90000000000000013</v>
          </cell>
          <cell r="AI68" t="str">
            <v>Yes</v>
          </cell>
        </row>
        <row r="69">
          <cell r="C69">
            <v>0.5</v>
          </cell>
          <cell r="AI69" t="str">
            <v>Yes</v>
          </cell>
        </row>
        <row r="70">
          <cell r="C70">
            <v>0.4</v>
          </cell>
          <cell r="AI70" t="str">
            <v>Yes</v>
          </cell>
        </row>
        <row r="71">
          <cell r="C71">
            <v>0.1</v>
          </cell>
          <cell r="AI71" t="str">
            <v>Yes</v>
          </cell>
        </row>
        <row r="72">
          <cell r="C72">
            <v>0</v>
          </cell>
        </row>
        <row r="73">
          <cell r="C73">
            <v>0.2</v>
          </cell>
          <cell r="AI73" t="str">
            <v>Yes</v>
          </cell>
        </row>
        <row r="74">
          <cell r="C74">
            <v>0</v>
          </cell>
        </row>
        <row r="75">
          <cell r="C75">
            <v>0.1</v>
          </cell>
          <cell r="AJ75" t="str">
            <v>Yes</v>
          </cell>
        </row>
        <row r="76">
          <cell r="C76">
            <v>0</v>
          </cell>
        </row>
        <row r="77">
          <cell r="C77">
            <v>0.3</v>
          </cell>
          <cell r="AJ77" t="str">
            <v>Yes</v>
          </cell>
        </row>
        <row r="78">
          <cell r="C78">
            <v>0.6</v>
          </cell>
          <cell r="AJ78" t="str">
            <v>Yes</v>
          </cell>
        </row>
        <row r="79">
          <cell r="C79">
            <v>0.6</v>
          </cell>
          <cell r="AJ79" t="str">
            <v>Yes</v>
          </cell>
        </row>
        <row r="80">
          <cell r="C80">
            <v>0.3</v>
          </cell>
          <cell r="AJ80" t="str">
            <v>Yes</v>
          </cell>
        </row>
        <row r="81">
          <cell r="C81">
            <v>0.7</v>
          </cell>
          <cell r="AJ81" t="str">
            <v>Yes</v>
          </cell>
        </row>
        <row r="82">
          <cell r="C82">
            <v>0.8</v>
          </cell>
          <cell r="AJ82" t="str">
            <v>Yes</v>
          </cell>
        </row>
        <row r="83">
          <cell r="C83">
            <v>0.1</v>
          </cell>
          <cell r="AJ83" t="str">
            <v>Yes</v>
          </cell>
        </row>
        <row r="84">
          <cell r="C84">
            <v>0</v>
          </cell>
        </row>
        <row r="85">
          <cell r="C85">
            <v>-0.3</v>
          </cell>
          <cell r="AI85" t="str">
            <v>Yes</v>
          </cell>
        </row>
        <row r="86">
          <cell r="C86">
            <v>0.6</v>
          </cell>
          <cell r="AI86" t="str">
            <v>Yes</v>
          </cell>
        </row>
        <row r="87">
          <cell r="C87">
            <v>0.2</v>
          </cell>
          <cell r="AI87" t="str">
            <v>Yes</v>
          </cell>
        </row>
        <row r="88">
          <cell r="C88">
            <v>0.1</v>
          </cell>
          <cell r="AI88" t="str">
            <v>Yes</v>
          </cell>
        </row>
        <row r="89">
          <cell r="C89">
            <v>0.1</v>
          </cell>
          <cell r="AI89" t="str">
            <v>Yes</v>
          </cell>
        </row>
        <row r="90">
          <cell r="C90">
            <v>0</v>
          </cell>
        </row>
        <row r="91">
          <cell r="C91">
            <v>0.1</v>
          </cell>
          <cell r="AJ91" t="str">
            <v>Yes</v>
          </cell>
        </row>
        <row r="92">
          <cell r="C92">
            <v>0.1</v>
          </cell>
          <cell r="AJ92" t="str">
            <v>Yes</v>
          </cell>
        </row>
        <row r="93">
          <cell r="C93">
            <v>0.5</v>
          </cell>
          <cell r="AJ93" t="str">
            <v>Yes</v>
          </cell>
        </row>
        <row r="94">
          <cell r="C94">
            <v>0.5</v>
          </cell>
          <cell r="AI94" t="str">
            <v>Yes</v>
          </cell>
        </row>
        <row r="95">
          <cell r="C95">
            <v>27.200000000000003</v>
          </cell>
          <cell r="AI95" t="str">
            <v>Yes</v>
          </cell>
        </row>
        <row r="96">
          <cell r="C96">
            <v>58.2</v>
          </cell>
          <cell r="AI96" t="str">
            <v>Yes</v>
          </cell>
        </row>
        <row r="97">
          <cell r="C97">
            <v>0.30000000000000004</v>
          </cell>
          <cell r="AJ97" t="str">
            <v>Yes</v>
          </cell>
        </row>
        <row r="98">
          <cell r="C98">
            <v>0</v>
          </cell>
        </row>
        <row r="99">
          <cell r="C99">
            <v>0.2</v>
          </cell>
          <cell r="AJ99" t="str">
            <v>Yes</v>
          </cell>
        </row>
        <row r="100">
          <cell r="C100">
            <v>0.1</v>
          </cell>
          <cell r="AJ100" t="str">
            <v>Yes</v>
          </cell>
        </row>
        <row r="101">
          <cell r="C101">
            <v>0.1</v>
          </cell>
          <cell r="AJ101" t="str">
            <v>Yes</v>
          </cell>
        </row>
        <row r="102">
          <cell r="C102">
            <v>0</v>
          </cell>
          <cell r="AJ102" t="str">
            <v>Yes</v>
          </cell>
        </row>
        <row r="103">
          <cell r="C103">
            <v>0.2</v>
          </cell>
          <cell r="AJ103" t="str">
            <v>Yes</v>
          </cell>
        </row>
        <row r="104">
          <cell r="C104">
            <v>0.1</v>
          </cell>
          <cell r="AJ104" t="str">
            <v>Yes</v>
          </cell>
        </row>
        <row r="105">
          <cell r="C105">
            <v>0.1</v>
          </cell>
          <cell r="AJ105" t="str">
            <v>Yes</v>
          </cell>
        </row>
        <row r="106">
          <cell r="C106">
            <v>0</v>
          </cell>
        </row>
        <row r="107">
          <cell r="C107">
            <v>0.1</v>
          </cell>
          <cell r="AJ107" t="str">
            <v>Yes</v>
          </cell>
        </row>
        <row r="108">
          <cell r="C108">
            <v>0.1</v>
          </cell>
          <cell r="AJ108" t="str">
            <v>Yes</v>
          </cell>
        </row>
        <row r="109">
          <cell r="C109">
            <v>0.2</v>
          </cell>
          <cell r="AJ109" t="str">
            <v>Yes</v>
          </cell>
        </row>
        <row r="110">
          <cell r="C110">
            <v>0.4</v>
          </cell>
          <cell r="AJ110" t="str">
            <v>Yes</v>
          </cell>
        </row>
        <row r="111">
          <cell r="C111">
            <v>0.8</v>
          </cell>
          <cell r="AJ111" t="str">
            <v>Yes</v>
          </cell>
        </row>
        <row r="112">
          <cell r="C112">
            <v>0.1</v>
          </cell>
          <cell r="AJ112" t="str">
            <v>Yes</v>
          </cell>
        </row>
        <row r="113">
          <cell r="C113">
            <v>0.89999999999999991</v>
          </cell>
          <cell r="AJ113" t="str">
            <v>Yes</v>
          </cell>
        </row>
        <row r="114">
          <cell r="C114">
            <v>0.2</v>
          </cell>
          <cell r="AJ114" t="str">
            <v>Yes</v>
          </cell>
        </row>
        <row r="115">
          <cell r="C115">
            <v>0.1</v>
          </cell>
          <cell r="AJ115" t="str">
            <v>Yes</v>
          </cell>
        </row>
        <row r="116">
          <cell r="C116">
            <v>0.1</v>
          </cell>
          <cell r="AJ116" t="str">
            <v>Yes</v>
          </cell>
        </row>
        <row r="117">
          <cell r="C117">
            <v>0.1</v>
          </cell>
          <cell r="AJ117" t="str">
            <v>Yes</v>
          </cell>
        </row>
        <row r="118">
          <cell r="C118">
            <v>0</v>
          </cell>
        </row>
        <row r="119">
          <cell r="C119">
            <v>0.2</v>
          </cell>
          <cell r="AJ119" t="str">
            <v>Yes</v>
          </cell>
        </row>
        <row r="120">
          <cell r="C120">
            <v>0.3</v>
          </cell>
          <cell r="AJ120" t="str">
            <v>Yes</v>
          </cell>
        </row>
        <row r="121">
          <cell r="C121">
            <v>0.1</v>
          </cell>
          <cell r="AJ121" t="str">
            <v>Yes</v>
          </cell>
        </row>
        <row r="122">
          <cell r="C122">
            <v>0.2</v>
          </cell>
          <cell r="AJ122" t="str">
            <v>Yes</v>
          </cell>
        </row>
        <row r="123">
          <cell r="C123">
            <v>0.1</v>
          </cell>
          <cell r="AJ123" t="str">
            <v>Yes</v>
          </cell>
        </row>
        <row r="124">
          <cell r="C124">
            <v>0.2</v>
          </cell>
          <cell r="AJ124" t="str">
            <v>Yes</v>
          </cell>
        </row>
        <row r="125">
          <cell r="C125">
            <v>0</v>
          </cell>
        </row>
        <row r="126">
          <cell r="C126">
            <v>0.1</v>
          </cell>
          <cell r="AJ126" t="str">
            <v>Yes</v>
          </cell>
        </row>
        <row r="127">
          <cell r="C127">
            <v>0.30000000000000004</v>
          </cell>
          <cell r="AJ127" t="str">
            <v>Yes</v>
          </cell>
        </row>
        <row r="128">
          <cell r="C128">
            <v>0.60000000000000009</v>
          </cell>
          <cell r="AJ128" t="str">
            <v>Yes</v>
          </cell>
        </row>
        <row r="129">
          <cell r="C129">
            <v>0.1</v>
          </cell>
          <cell r="AJ129" t="str">
            <v>Yes</v>
          </cell>
        </row>
        <row r="130">
          <cell r="C130">
            <v>0.2</v>
          </cell>
          <cell r="AJ130" t="str">
            <v>Yes</v>
          </cell>
        </row>
        <row r="131">
          <cell r="C131">
            <v>0.1</v>
          </cell>
          <cell r="AJ131" t="str">
            <v>Yes</v>
          </cell>
        </row>
        <row r="132">
          <cell r="C132">
            <v>0.5</v>
          </cell>
          <cell r="AJ132" t="str">
            <v>Yes</v>
          </cell>
        </row>
        <row r="133">
          <cell r="C133">
            <v>0</v>
          </cell>
        </row>
        <row r="134">
          <cell r="C134">
            <v>3.4000000000000004</v>
          </cell>
          <cell r="AJ134" t="str">
            <v>Yes</v>
          </cell>
        </row>
        <row r="135">
          <cell r="C135">
            <v>8.5</v>
          </cell>
          <cell r="AJ135" t="str">
            <v>Yes</v>
          </cell>
        </row>
        <row r="136">
          <cell r="C136">
            <v>0</v>
          </cell>
        </row>
        <row r="137">
          <cell r="C137">
            <v>3.2</v>
          </cell>
          <cell r="AJ137" t="str">
            <v>Yes</v>
          </cell>
        </row>
        <row r="138">
          <cell r="C138">
            <v>0.2</v>
          </cell>
          <cell r="AJ138" t="str">
            <v>Yes</v>
          </cell>
        </row>
        <row r="139">
          <cell r="C139">
            <v>0.7</v>
          </cell>
          <cell r="AJ139" t="str">
            <v>Yes</v>
          </cell>
        </row>
        <row r="140">
          <cell r="C140">
            <v>0.2</v>
          </cell>
          <cell r="AJ140" t="str">
            <v>Yes</v>
          </cell>
        </row>
        <row r="141">
          <cell r="C141">
            <v>2.4000000000000004</v>
          </cell>
          <cell r="AJ141" t="str">
            <v>Yes</v>
          </cell>
        </row>
        <row r="142">
          <cell r="C142">
            <v>-0.2</v>
          </cell>
          <cell r="AJ142" t="str">
            <v>Yes</v>
          </cell>
        </row>
        <row r="143">
          <cell r="C143">
            <v>0.2</v>
          </cell>
          <cell r="AJ143" t="str">
            <v>Yes</v>
          </cell>
        </row>
        <row r="144">
          <cell r="C144">
            <v>0.5</v>
          </cell>
          <cell r="AJ144" t="str">
            <v>Yes</v>
          </cell>
        </row>
        <row r="145">
          <cell r="C145">
            <v>2.1</v>
          </cell>
          <cell r="AJ145" t="str">
            <v>Yes</v>
          </cell>
        </row>
        <row r="146">
          <cell r="C146">
            <v>0.1</v>
          </cell>
          <cell r="AJ146" t="str">
            <v>Yes</v>
          </cell>
        </row>
        <row r="147">
          <cell r="C147">
            <v>4.8</v>
          </cell>
          <cell r="AJ147" t="str">
            <v>Yes</v>
          </cell>
        </row>
        <row r="148">
          <cell r="C148">
            <v>3.9999999999999996</v>
          </cell>
          <cell r="AJ148" t="str">
            <v>Yes</v>
          </cell>
        </row>
        <row r="149">
          <cell r="C149">
            <v>2.2000000000000006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0</v>
          </cell>
        </row>
        <row r="154">
          <cell r="C154">
            <v>0</v>
          </cell>
        </row>
        <row r="155">
          <cell r="C155">
            <v>0</v>
          </cell>
        </row>
        <row r="156">
          <cell r="C156">
            <v>0</v>
          </cell>
        </row>
        <row r="157">
          <cell r="C157">
            <v>0</v>
          </cell>
        </row>
        <row r="158">
          <cell r="C158">
            <v>0</v>
          </cell>
        </row>
        <row r="159">
          <cell r="C159">
            <v>0</v>
          </cell>
        </row>
        <row r="160">
          <cell r="C160">
            <v>0</v>
          </cell>
        </row>
        <row r="161">
          <cell r="C161">
            <v>0</v>
          </cell>
        </row>
        <row r="162">
          <cell r="C162">
            <v>0</v>
          </cell>
        </row>
        <row r="163">
          <cell r="C163">
            <v>0</v>
          </cell>
        </row>
        <row r="164">
          <cell r="C164">
            <v>0</v>
          </cell>
        </row>
        <row r="165">
          <cell r="C165">
            <v>0</v>
          </cell>
        </row>
        <row r="166">
          <cell r="C166">
            <v>0</v>
          </cell>
        </row>
        <row r="167">
          <cell r="C167">
            <v>0</v>
          </cell>
        </row>
        <row r="168">
          <cell r="C168">
            <v>0</v>
          </cell>
        </row>
        <row r="169">
          <cell r="C169">
            <v>0</v>
          </cell>
        </row>
        <row r="170">
          <cell r="C170">
            <v>0</v>
          </cell>
        </row>
        <row r="171">
          <cell r="C171">
            <v>0</v>
          </cell>
        </row>
        <row r="172">
          <cell r="C172">
            <v>0</v>
          </cell>
        </row>
        <row r="173">
          <cell r="C173">
            <v>0</v>
          </cell>
        </row>
        <row r="174">
          <cell r="C174">
            <v>0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0</v>
          </cell>
        </row>
        <row r="178">
          <cell r="C178">
            <v>0</v>
          </cell>
        </row>
        <row r="179">
          <cell r="C179">
            <v>0</v>
          </cell>
        </row>
        <row r="180">
          <cell r="C180">
            <v>0</v>
          </cell>
        </row>
        <row r="181">
          <cell r="C181">
            <v>0</v>
          </cell>
        </row>
        <row r="182">
          <cell r="C182">
            <v>0</v>
          </cell>
        </row>
        <row r="183">
          <cell r="C183">
            <v>0</v>
          </cell>
        </row>
        <row r="184">
          <cell r="C184">
            <v>0</v>
          </cell>
        </row>
        <row r="185">
          <cell r="C185">
            <v>0</v>
          </cell>
        </row>
        <row r="186">
          <cell r="C186">
            <v>0</v>
          </cell>
        </row>
        <row r="187">
          <cell r="C187">
            <v>0</v>
          </cell>
        </row>
        <row r="188">
          <cell r="C188">
            <v>0</v>
          </cell>
        </row>
        <row r="189">
          <cell r="C189">
            <v>0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  <row r="194">
          <cell r="C194">
            <v>0</v>
          </cell>
        </row>
        <row r="195">
          <cell r="C195">
            <v>0</v>
          </cell>
        </row>
        <row r="196">
          <cell r="C196">
            <v>0</v>
          </cell>
        </row>
        <row r="197">
          <cell r="C197">
            <v>0</v>
          </cell>
        </row>
        <row r="198">
          <cell r="C198">
            <v>0</v>
          </cell>
        </row>
        <row r="199">
          <cell r="C199">
            <v>0</v>
          </cell>
        </row>
        <row r="200">
          <cell r="C200">
            <v>0</v>
          </cell>
        </row>
        <row r="201">
          <cell r="C201">
            <v>0</v>
          </cell>
        </row>
        <row r="202">
          <cell r="C202">
            <v>0</v>
          </cell>
        </row>
        <row r="203">
          <cell r="C203">
            <v>0</v>
          </cell>
        </row>
        <row r="204">
          <cell r="C204">
            <v>0</v>
          </cell>
        </row>
        <row r="205">
          <cell r="C205">
            <v>0</v>
          </cell>
        </row>
        <row r="206">
          <cell r="C206">
            <v>0</v>
          </cell>
        </row>
        <row r="207">
          <cell r="C207">
            <v>0</v>
          </cell>
        </row>
        <row r="208">
          <cell r="C208">
            <v>0</v>
          </cell>
        </row>
        <row r="209">
          <cell r="C209">
            <v>0</v>
          </cell>
        </row>
        <row r="210">
          <cell r="C210">
            <v>0</v>
          </cell>
        </row>
        <row r="211">
          <cell r="C211">
            <v>0</v>
          </cell>
        </row>
        <row r="212">
          <cell r="C212">
            <v>0</v>
          </cell>
        </row>
        <row r="213">
          <cell r="C213">
            <v>0</v>
          </cell>
        </row>
        <row r="214">
          <cell r="C214">
            <v>0</v>
          </cell>
        </row>
        <row r="215">
          <cell r="C215">
            <v>0</v>
          </cell>
        </row>
        <row r="216">
          <cell r="C216">
            <v>0</v>
          </cell>
        </row>
        <row r="217">
          <cell r="C217">
            <v>0</v>
          </cell>
        </row>
        <row r="218">
          <cell r="C218">
            <v>0</v>
          </cell>
        </row>
        <row r="219">
          <cell r="C219">
            <v>0</v>
          </cell>
        </row>
        <row r="220">
          <cell r="C220">
            <v>0</v>
          </cell>
        </row>
        <row r="221">
          <cell r="C221">
            <v>0</v>
          </cell>
        </row>
        <row r="222">
          <cell r="C222">
            <v>0</v>
          </cell>
        </row>
        <row r="223">
          <cell r="C223">
            <v>0</v>
          </cell>
        </row>
        <row r="224">
          <cell r="C224">
            <v>0</v>
          </cell>
        </row>
        <row r="225">
          <cell r="C225">
            <v>0</v>
          </cell>
        </row>
        <row r="226">
          <cell r="C226">
            <v>0</v>
          </cell>
        </row>
        <row r="227">
          <cell r="C227">
            <v>0</v>
          </cell>
        </row>
        <row r="228">
          <cell r="C228">
            <v>0</v>
          </cell>
        </row>
        <row r="229">
          <cell r="C229">
            <v>0</v>
          </cell>
        </row>
        <row r="230">
          <cell r="C230">
            <v>0</v>
          </cell>
        </row>
        <row r="231">
          <cell r="C231">
            <v>0</v>
          </cell>
        </row>
        <row r="232">
          <cell r="C232">
            <v>0</v>
          </cell>
        </row>
        <row r="233">
          <cell r="C233">
            <v>0</v>
          </cell>
        </row>
        <row r="234">
          <cell r="C234">
            <v>0</v>
          </cell>
        </row>
        <row r="235">
          <cell r="C235">
            <v>0</v>
          </cell>
        </row>
        <row r="236">
          <cell r="C236">
            <v>0</v>
          </cell>
        </row>
        <row r="237">
          <cell r="C237">
            <v>0</v>
          </cell>
        </row>
        <row r="238">
          <cell r="C238">
            <v>0</v>
          </cell>
        </row>
        <row r="239">
          <cell r="C239">
            <v>0</v>
          </cell>
        </row>
        <row r="240">
          <cell r="C240">
            <v>0</v>
          </cell>
        </row>
        <row r="241">
          <cell r="C241">
            <v>0</v>
          </cell>
        </row>
        <row r="242">
          <cell r="C242">
            <v>0</v>
          </cell>
        </row>
        <row r="243">
          <cell r="C243">
            <v>0</v>
          </cell>
        </row>
        <row r="244">
          <cell r="C244">
            <v>0</v>
          </cell>
        </row>
        <row r="245">
          <cell r="C245">
            <v>0</v>
          </cell>
        </row>
        <row r="246">
          <cell r="C246">
            <v>0</v>
          </cell>
        </row>
        <row r="247">
          <cell r="C247">
            <v>0</v>
          </cell>
        </row>
        <row r="248">
          <cell r="C248">
            <v>0</v>
          </cell>
        </row>
        <row r="249">
          <cell r="C249">
            <v>0</v>
          </cell>
        </row>
        <row r="250">
          <cell r="C250">
            <v>0</v>
          </cell>
        </row>
        <row r="251">
          <cell r="C251">
            <v>0</v>
          </cell>
        </row>
        <row r="252">
          <cell r="C252">
            <v>0</v>
          </cell>
        </row>
        <row r="253">
          <cell r="C253">
            <v>0</v>
          </cell>
        </row>
        <row r="254">
          <cell r="C254">
            <v>0</v>
          </cell>
        </row>
        <row r="255">
          <cell r="C255">
            <v>0</v>
          </cell>
        </row>
        <row r="256">
          <cell r="C256">
            <v>0</v>
          </cell>
        </row>
        <row r="257">
          <cell r="C257">
            <v>0</v>
          </cell>
        </row>
        <row r="258">
          <cell r="C258">
            <v>0</v>
          </cell>
        </row>
        <row r="259">
          <cell r="C259">
            <v>0</v>
          </cell>
        </row>
        <row r="260">
          <cell r="C260">
            <v>0</v>
          </cell>
        </row>
        <row r="261">
          <cell r="C261">
            <v>0</v>
          </cell>
        </row>
        <row r="262">
          <cell r="C262">
            <v>0</v>
          </cell>
        </row>
        <row r="263">
          <cell r="C263">
            <v>0</v>
          </cell>
        </row>
        <row r="264">
          <cell r="C264">
            <v>0</v>
          </cell>
        </row>
        <row r="265">
          <cell r="C265">
            <v>0</v>
          </cell>
        </row>
        <row r="266">
          <cell r="C266">
            <v>0</v>
          </cell>
        </row>
        <row r="267">
          <cell r="C267">
            <v>0</v>
          </cell>
        </row>
        <row r="268">
          <cell r="C268">
            <v>0</v>
          </cell>
        </row>
        <row r="269">
          <cell r="C269">
            <v>0</v>
          </cell>
        </row>
        <row r="270">
          <cell r="C270">
            <v>0</v>
          </cell>
        </row>
        <row r="271">
          <cell r="C271">
            <v>0</v>
          </cell>
        </row>
        <row r="272">
          <cell r="C272">
            <v>0</v>
          </cell>
        </row>
        <row r="273">
          <cell r="C273">
            <v>0</v>
          </cell>
        </row>
        <row r="274">
          <cell r="C274">
            <v>0</v>
          </cell>
        </row>
        <row r="275">
          <cell r="C275">
            <v>0</v>
          </cell>
        </row>
        <row r="276">
          <cell r="C276">
            <v>0</v>
          </cell>
        </row>
        <row r="277">
          <cell r="C277">
            <v>0</v>
          </cell>
        </row>
        <row r="278">
          <cell r="C278">
            <v>0</v>
          </cell>
        </row>
        <row r="279">
          <cell r="C279">
            <v>0</v>
          </cell>
        </row>
        <row r="280">
          <cell r="C280">
            <v>0</v>
          </cell>
        </row>
        <row r="281">
          <cell r="C281">
            <v>0</v>
          </cell>
        </row>
        <row r="282">
          <cell r="C282">
            <v>0</v>
          </cell>
        </row>
        <row r="283">
          <cell r="C283">
            <v>0</v>
          </cell>
        </row>
        <row r="284">
          <cell r="C284">
            <v>0</v>
          </cell>
        </row>
        <row r="285">
          <cell r="C285">
            <v>0</v>
          </cell>
        </row>
        <row r="286">
          <cell r="C286">
            <v>0</v>
          </cell>
        </row>
        <row r="287">
          <cell r="C287">
            <v>0</v>
          </cell>
        </row>
        <row r="288">
          <cell r="C288">
            <v>0</v>
          </cell>
        </row>
        <row r="289">
          <cell r="C289">
            <v>0</v>
          </cell>
        </row>
        <row r="290">
          <cell r="C290">
            <v>0</v>
          </cell>
        </row>
        <row r="291">
          <cell r="C291">
            <v>0</v>
          </cell>
        </row>
        <row r="292">
          <cell r="C292">
            <v>0</v>
          </cell>
        </row>
        <row r="293">
          <cell r="C293">
            <v>0</v>
          </cell>
        </row>
        <row r="294">
          <cell r="C294">
            <v>0</v>
          </cell>
        </row>
        <row r="295">
          <cell r="C295">
            <v>0</v>
          </cell>
        </row>
        <row r="296">
          <cell r="C296">
            <v>0</v>
          </cell>
        </row>
        <row r="297">
          <cell r="C297">
            <v>0</v>
          </cell>
        </row>
        <row r="298">
          <cell r="C298">
            <v>0</v>
          </cell>
        </row>
        <row r="299">
          <cell r="C299">
            <v>0</v>
          </cell>
        </row>
        <row r="300">
          <cell r="C300">
            <v>0</v>
          </cell>
        </row>
        <row r="301">
          <cell r="C301">
            <v>0</v>
          </cell>
        </row>
        <row r="302">
          <cell r="C302">
            <v>0</v>
          </cell>
        </row>
        <row r="303">
          <cell r="C303">
            <v>0</v>
          </cell>
        </row>
        <row r="304">
          <cell r="C304">
            <v>0</v>
          </cell>
        </row>
        <row r="305">
          <cell r="C305">
            <v>0</v>
          </cell>
        </row>
        <row r="306">
          <cell r="C306">
            <v>0</v>
          </cell>
        </row>
        <row r="307">
          <cell r="C307">
            <v>0</v>
          </cell>
        </row>
        <row r="308">
          <cell r="C308">
            <v>0</v>
          </cell>
        </row>
        <row r="309">
          <cell r="C309">
            <v>0</v>
          </cell>
        </row>
        <row r="310">
          <cell r="C310">
            <v>0</v>
          </cell>
        </row>
        <row r="311">
          <cell r="C311">
            <v>0</v>
          </cell>
        </row>
        <row r="312">
          <cell r="C312">
            <v>0</v>
          </cell>
        </row>
        <row r="313">
          <cell r="C313">
            <v>0</v>
          </cell>
        </row>
        <row r="314">
          <cell r="C314">
            <v>0</v>
          </cell>
        </row>
        <row r="315">
          <cell r="C315">
            <v>0</v>
          </cell>
        </row>
        <row r="316">
          <cell r="C316">
            <v>0</v>
          </cell>
        </row>
        <row r="317">
          <cell r="C317">
            <v>0</v>
          </cell>
        </row>
        <row r="318">
          <cell r="C318">
            <v>0</v>
          </cell>
        </row>
        <row r="319">
          <cell r="C319">
            <v>0</v>
          </cell>
        </row>
        <row r="320">
          <cell r="C320">
            <v>0</v>
          </cell>
        </row>
        <row r="321">
          <cell r="C321">
            <v>0</v>
          </cell>
        </row>
        <row r="322">
          <cell r="C322">
            <v>0</v>
          </cell>
        </row>
        <row r="323">
          <cell r="C323">
            <v>0</v>
          </cell>
        </row>
        <row r="324">
          <cell r="C324">
            <v>0</v>
          </cell>
        </row>
        <row r="325">
          <cell r="C325">
            <v>0</v>
          </cell>
        </row>
        <row r="326">
          <cell r="C326">
            <v>0</v>
          </cell>
        </row>
        <row r="327">
          <cell r="C327">
            <v>0</v>
          </cell>
        </row>
        <row r="328">
          <cell r="C328">
            <v>0</v>
          </cell>
        </row>
        <row r="329">
          <cell r="C329">
            <v>0</v>
          </cell>
        </row>
        <row r="330">
          <cell r="C330">
            <v>0</v>
          </cell>
        </row>
        <row r="331">
          <cell r="C331">
            <v>0</v>
          </cell>
        </row>
        <row r="332">
          <cell r="C332">
            <v>0</v>
          </cell>
        </row>
        <row r="333">
          <cell r="C333">
            <v>0</v>
          </cell>
        </row>
        <row r="334">
          <cell r="C334">
            <v>0</v>
          </cell>
        </row>
        <row r="335">
          <cell r="C335">
            <v>0</v>
          </cell>
        </row>
        <row r="336">
          <cell r="C336">
            <v>0</v>
          </cell>
        </row>
        <row r="337">
          <cell r="C337">
            <v>0</v>
          </cell>
        </row>
        <row r="338">
          <cell r="C338">
            <v>0</v>
          </cell>
        </row>
        <row r="339">
          <cell r="C339">
            <v>0</v>
          </cell>
        </row>
        <row r="340">
          <cell r="C340">
            <v>0</v>
          </cell>
        </row>
        <row r="341">
          <cell r="C341">
            <v>0</v>
          </cell>
        </row>
        <row r="342">
          <cell r="C342">
            <v>0</v>
          </cell>
        </row>
        <row r="343">
          <cell r="C343">
            <v>0</v>
          </cell>
        </row>
        <row r="344">
          <cell r="C344">
            <v>0</v>
          </cell>
        </row>
        <row r="345">
          <cell r="C345">
            <v>0</v>
          </cell>
        </row>
        <row r="346">
          <cell r="C346">
            <v>0</v>
          </cell>
        </row>
        <row r="347">
          <cell r="C347">
            <v>0</v>
          </cell>
        </row>
        <row r="348">
          <cell r="C348">
            <v>0</v>
          </cell>
        </row>
        <row r="349">
          <cell r="C349">
            <v>0</v>
          </cell>
        </row>
        <row r="350">
          <cell r="C350">
            <v>0</v>
          </cell>
        </row>
        <row r="351">
          <cell r="C351">
            <v>0</v>
          </cell>
        </row>
        <row r="352">
          <cell r="C352">
            <v>0</v>
          </cell>
        </row>
        <row r="353">
          <cell r="C353">
            <v>0</v>
          </cell>
        </row>
        <row r="354">
          <cell r="C354">
            <v>0</v>
          </cell>
        </row>
        <row r="355">
          <cell r="C355">
            <v>0</v>
          </cell>
        </row>
        <row r="356">
          <cell r="C356">
            <v>0</v>
          </cell>
        </row>
        <row r="357">
          <cell r="C357">
            <v>0</v>
          </cell>
        </row>
        <row r="358">
          <cell r="C358">
            <v>0</v>
          </cell>
        </row>
        <row r="359">
          <cell r="C359">
            <v>0</v>
          </cell>
        </row>
        <row r="360">
          <cell r="C360">
            <v>0</v>
          </cell>
        </row>
        <row r="361">
          <cell r="C361">
            <v>0</v>
          </cell>
        </row>
        <row r="362">
          <cell r="C362">
            <v>0</v>
          </cell>
        </row>
        <row r="363">
          <cell r="C363">
            <v>0</v>
          </cell>
        </row>
        <row r="364">
          <cell r="C364">
            <v>0</v>
          </cell>
        </row>
        <row r="365">
          <cell r="C365">
            <v>0</v>
          </cell>
        </row>
        <row r="366">
          <cell r="C366">
            <v>0</v>
          </cell>
        </row>
        <row r="367">
          <cell r="C367">
            <v>0</v>
          </cell>
        </row>
        <row r="368">
          <cell r="C368">
            <v>0</v>
          </cell>
        </row>
        <row r="369">
          <cell r="C369">
            <v>0</v>
          </cell>
        </row>
        <row r="370">
          <cell r="C370">
            <v>0</v>
          </cell>
        </row>
        <row r="371">
          <cell r="C371">
            <v>0</v>
          </cell>
        </row>
        <row r="372">
          <cell r="C372">
            <v>0</v>
          </cell>
        </row>
        <row r="373">
          <cell r="C373">
            <v>0</v>
          </cell>
        </row>
        <row r="374">
          <cell r="C374">
            <v>0</v>
          </cell>
        </row>
        <row r="375">
          <cell r="C375">
            <v>0</v>
          </cell>
        </row>
        <row r="376">
          <cell r="C376">
            <v>0</v>
          </cell>
        </row>
        <row r="377">
          <cell r="C377">
            <v>0</v>
          </cell>
        </row>
        <row r="378">
          <cell r="C378">
            <v>0</v>
          </cell>
        </row>
        <row r="379">
          <cell r="C379">
            <v>0</v>
          </cell>
        </row>
        <row r="380">
          <cell r="C380">
            <v>0</v>
          </cell>
        </row>
        <row r="381">
          <cell r="C381">
            <v>0</v>
          </cell>
        </row>
        <row r="382">
          <cell r="C382">
            <v>0</v>
          </cell>
        </row>
        <row r="383">
          <cell r="C383">
            <v>0</v>
          </cell>
        </row>
        <row r="384">
          <cell r="C384">
            <v>0</v>
          </cell>
        </row>
        <row r="385">
          <cell r="C385">
            <v>0</v>
          </cell>
        </row>
        <row r="386">
          <cell r="C386">
            <v>0</v>
          </cell>
        </row>
        <row r="387">
          <cell r="C387">
            <v>0</v>
          </cell>
        </row>
        <row r="388">
          <cell r="C388">
            <v>0</v>
          </cell>
        </row>
        <row r="389">
          <cell r="C389">
            <v>0</v>
          </cell>
        </row>
        <row r="390">
          <cell r="C390">
            <v>0</v>
          </cell>
        </row>
        <row r="391">
          <cell r="C391">
            <v>0</v>
          </cell>
        </row>
        <row r="392">
          <cell r="C392">
            <v>0</v>
          </cell>
        </row>
        <row r="393">
          <cell r="C393">
            <v>0</v>
          </cell>
        </row>
        <row r="394">
          <cell r="C394">
            <v>0</v>
          </cell>
        </row>
        <row r="395">
          <cell r="C395">
            <v>0</v>
          </cell>
        </row>
        <row r="396">
          <cell r="C396">
            <v>0</v>
          </cell>
        </row>
        <row r="397">
          <cell r="C397">
            <v>0</v>
          </cell>
        </row>
        <row r="398">
          <cell r="C398">
            <v>0</v>
          </cell>
        </row>
        <row r="399">
          <cell r="C399">
            <v>0</v>
          </cell>
        </row>
        <row r="400">
          <cell r="C400">
            <v>0</v>
          </cell>
        </row>
        <row r="401">
          <cell r="C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4">
          <cell r="C404">
            <v>0</v>
          </cell>
        </row>
        <row r="405">
          <cell r="C405">
            <v>0</v>
          </cell>
        </row>
        <row r="406">
          <cell r="C406">
            <v>0</v>
          </cell>
        </row>
        <row r="407">
          <cell r="C407">
            <v>0</v>
          </cell>
        </row>
        <row r="408">
          <cell r="C408">
            <v>0</v>
          </cell>
        </row>
        <row r="409">
          <cell r="C409">
            <v>0</v>
          </cell>
        </row>
        <row r="410">
          <cell r="C410">
            <v>0</v>
          </cell>
        </row>
        <row r="411">
          <cell r="C411">
            <v>0</v>
          </cell>
        </row>
        <row r="412">
          <cell r="C412">
            <v>0</v>
          </cell>
        </row>
        <row r="413">
          <cell r="C413">
            <v>0</v>
          </cell>
        </row>
        <row r="414">
          <cell r="C414">
            <v>0</v>
          </cell>
        </row>
        <row r="415">
          <cell r="C415">
            <v>0</v>
          </cell>
        </row>
        <row r="416">
          <cell r="C416">
            <v>0</v>
          </cell>
        </row>
        <row r="417">
          <cell r="C417">
            <v>0</v>
          </cell>
        </row>
        <row r="418">
          <cell r="C418">
            <v>0</v>
          </cell>
        </row>
        <row r="419">
          <cell r="C419">
            <v>0</v>
          </cell>
        </row>
        <row r="420">
          <cell r="C420">
            <v>0</v>
          </cell>
        </row>
        <row r="421">
          <cell r="C421">
            <v>0</v>
          </cell>
        </row>
        <row r="422">
          <cell r="C422">
            <v>0</v>
          </cell>
        </row>
        <row r="423">
          <cell r="C423">
            <v>0</v>
          </cell>
        </row>
        <row r="424">
          <cell r="C424">
            <v>0</v>
          </cell>
        </row>
        <row r="425">
          <cell r="C425">
            <v>0</v>
          </cell>
        </row>
        <row r="426">
          <cell r="C426">
            <v>0</v>
          </cell>
        </row>
        <row r="427">
          <cell r="C427">
            <v>0</v>
          </cell>
        </row>
        <row r="428">
          <cell r="C428">
            <v>0</v>
          </cell>
        </row>
        <row r="429">
          <cell r="C429">
            <v>0</v>
          </cell>
        </row>
        <row r="430">
          <cell r="C430">
            <v>0</v>
          </cell>
        </row>
        <row r="431">
          <cell r="C431">
            <v>0</v>
          </cell>
        </row>
        <row r="432">
          <cell r="C432">
            <v>0</v>
          </cell>
        </row>
        <row r="433">
          <cell r="C433">
            <v>0</v>
          </cell>
        </row>
        <row r="434">
          <cell r="C434">
            <v>0</v>
          </cell>
        </row>
        <row r="435">
          <cell r="C435">
            <v>0</v>
          </cell>
        </row>
        <row r="436">
          <cell r="C436">
            <v>0</v>
          </cell>
        </row>
        <row r="437">
          <cell r="C437">
            <v>0</v>
          </cell>
        </row>
        <row r="438">
          <cell r="C438">
            <v>0</v>
          </cell>
        </row>
        <row r="439">
          <cell r="C439">
            <v>0</v>
          </cell>
        </row>
        <row r="440">
          <cell r="C440">
            <v>0</v>
          </cell>
        </row>
        <row r="441">
          <cell r="C441">
            <v>0</v>
          </cell>
        </row>
        <row r="442">
          <cell r="C442">
            <v>0</v>
          </cell>
        </row>
        <row r="443">
          <cell r="C443">
            <v>0</v>
          </cell>
        </row>
        <row r="444">
          <cell r="C444">
            <v>0</v>
          </cell>
        </row>
        <row r="445">
          <cell r="C445">
            <v>0</v>
          </cell>
        </row>
        <row r="446">
          <cell r="C446">
            <v>0</v>
          </cell>
        </row>
        <row r="447">
          <cell r="C447">
            <v>0</v>
          </cell>
        </row>
        <row r="448">
          <cell r="C448">
            <v>0</v>
          </cell>
        </row>
        <row r="449">
          <cell r="C449">
            <v>0</v>
          </cell>
        </row>
        <row r="450">
          <cell r="C450">
            <v>0</v>
          </cell>
        </row>
        <row r="451">
          <cell r="C451">
            <v>0</v>
          </cell>
        </row>
        <row r="452">
          <cell r="C452">
            <v>0</v>
          </cell>
        </row>
        <row r="453">
          <cell r="C453">
            <v>0</v>
          </cell>
        </row>
        <row r="454">
          <cell r="C454">
            <v>0</v>
          </cell>
        </row>
        <row r="455">
          <cell r="C455">
            <v>0</v>
          </cell>
        </row>
        <row r="456">
          <cell r="C456">
            <v>0</v>
          </cell>
        </row>
        <row r="457">
          <cell r="C457">
            <v>0</v>
          </cell>
        </row>
        <row r="458">
          <cell r="C458">
            <v>0</v>
          </cell>
        </row>
        <row r="459">
          <cell r="C459">
            <v>0</v>
          </cell>
        </row>
        <row r="460">
          <cell r="C460">
            <v>0</v>
          </cell>
        </row>
        <row r="461">
          <cell r="C461">
            <v>0</v>
          </cell>
        </row>
        <row r="462">
          <cell r="C462">
            <v>0</v>
          </cell>
        </row>
        <row r="463">
          <cell r="C463">
            <v>0</v>
          </cell>
        </row>
        <row r="464">
          <cell r="C464">
            <v>0</v>
          </cell>
        </row>
        <row r="465">
          <cell r="C465">
            <v>0</v>
          </cell>
        </row>
        <row r="466">
          <cell r="C466">
            <v>0</v>
          </cell>
        </row>
        <row r="467">
          <cell r="C467">
            <v>0</v>
          </cell>
        </row>
        <row r="468">
          <cell r="C468">
            <v>0</v>
          </cell>
        </row>
        <row r="469">
          <cell r="C469">
            <v>0</v>
          </cell>
        </row>
        <row r="470">
          <cell r="C470">
            <v>0</v>
          </cell>
        </row>
        <row r="471">
          <cell r="C471">
            <v>0</v>
          </cell>
        </row>
        <row r="472">
          <cell r="C472">
            <v>0</v>
          </cell>
        </row>
        <row r="473">
          <cell r="C473">
            <v>0</v>
          </cell>
        </row>
        <row r="474">
          <cell r="C474">
            <v>0</v>
          </cell>
        </row>
        <row r="475">
          <cell r="C475">
            <v>0</v>
          </cell>
        </row>
        <row r="476">
          <cell r="C476">
            <v>0</v>
          </cell>
        </row>
        <row r="477">
          <cell r="C477">
            <v>0</v>
          </cell>
        </row>
        <row r="478">
          <cell r="C478">
            <v>0</v>
          </cell>
        </row>
        <row r="479">
          <cell r="C479">
            <v>0</v>
          </cell>
        </row>
        <row r="480">
          <cell r="C480">
            <v>0</v>
          </cell>
        </row>
        <row r="481">
          <cell r="C481">
            <v>0</v>
          </cell>
        </row>
        <row r="482">
          <cell r="C482">
            <v>0</v>
          </cell>
        </row>
        <row r="483">
          <cell r="C483">
            <v>0</v>
          </cell>
        </row>
        <row r="484">
          <cell r="C484">
            <v>0</v>
          </cell>
        </row>
        <row r="485">
          <cell r="C485">
            <v>0</v>
          </cell>
        </row>
        <row r="486">
          <cell r="C486">
            <v>0</v>
          </cell>
        </row>
        <row r="487">
          <cell r="C487">
            <v>0</v>
          </cell>
        </row>
        <row r="488">
          <cell r="C488">
            <v>0</v>
          </cell>
        </row>
        <row r="489">
          <cell r="C489">
            <v>0</v>
          </cell>
        </row>
        <row r="490">
          <cell r="C490">
            <v>0</v>
          </cell>
        </row>
        <row r="491">
          <cell r="C491">
            <v>0</v>
          </cell>
        </row>
        <row r="492">
          <cell r="C492">
            <v>0</v>
          </cell>
        </row>
        <row r="493">
          <cell r="C493">
            <v>0</v>
          </cell>
        </row>
        <row r="494">
          <cell r="C494">
            <v>0</v>
          </cell>
        </row>
        <row r="495">
          <cell r="C495">
            <v>0</v>
          </cell>
        </row>
        <row r="496">
          <cell r="C496">
            <v>0</v>
          </cell>
        </row>
        <row r="497">
          <cell r="C497">
            <v>0</v>
          </cell>
        </row>
        <row r="498">
          <cell r="C498">
            <v>0</v>
          </cell>
        </row>
        <row r="499">
          <cell r="C499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l Poor Connections"/>
    </sheetNames>
    <sheetDataSet>
      <sheetData sheetId="0" refreshError="1">
        <row r="7">
          <cell r="X7" t="str">
            <v>IGT</v>
          </cell>
        </row>
        <row r="8">
          <cell r="X8" t="str">
            <v>UIP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serInterface"/>
      <sheetName val="CommonInputs"/>
      <sheetName val="SHETL"/>
      <sheetName val="SPTL"/>
      <sheetName val="NGET_TO"/>
      <sheetName val="NGET_SO"/>
      <sheetName val="TIRG"/>
      <sheetName val="RevDriver"/>
      <sheetName val="NGGT_TO"/>
      <sheetName val="NGGT_SO"/>
      <sheetName val="EntryRevDriver"/>
      <sheetName val="ExitRevDriver"/>
      <sheetName val="East"/>
      <sheetName val="London"/>
      <sheetName val="North_West"/>
      <sheetName val="West_Midlands"/>
      <sheetName val="Northern"/>
      <sheetName val="Scotland"/>
      <sheetName val="Southern"/>
      <sheetName val="Wales_&amp;_West"/>
      <sheetName val="Input"/>
      <sheetName val="IQI"/>
      <sheetName val="RevCalcs"/>
      <sheetName val="RealRAV"/>
      <sheetName val="P&amp;L"/>
      <sheetName val="Notes"/>
      <sheetName val="Depn"/>
      <sheetName val="CF"/>
      <sheetName val="BS"/>
      <sheetName val="NominalRAV"/>
      <sheetName val="Change history"/>
      <sheetName val="TPCR4 data"/>
      <sheetName val="Results live"/>
      <sheetName val="Results SHETL"/>
      <sheetName val="Results SPTL"/>
      <sheetName val="Results NGET_TO"/>
      <sheetName val="Results NGET_SO"/>
      <sheetName val="Results NGGT_TO"/>
      <sheetName val="Results NGGT_S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261">
          <cell r="E261" t="e">
            <v>#VALUE!</v>
          </cell>
          <cell r="F261" t="e">
            <v>#VALUE!</v>
          </cell>
          <cell r="G261" t="e">
            <v>#VALUE!</v>
          </cell>
          <cell r="H261" t="e">
            <v>#VALUE!</v>
          </cell>
          <cell r="I261" t="e">
            <v>#VALUE!</v>
          </cell>
          <cell r="J261" t="e">
            <v>#VALUE!</v>
          </cell>
          <cell r="K261" t="e">
            <v>#VALUE!</v>
          </cell>
          <cell r="L261" t="e">
            <v>#VALUE!</v>
          </cell>
          <cell r="M261" t="e">
            <v>#VALUE!</v>
          </cell>
          <cell r="N261" t="e">
            <v>#VALUE!</v>
          </cell>
          <cell r="O261" t="e">
            <v>#VALUE!</v>
          </cell>
          <cell r="P261" t="e">
            <v>#VALUE!</v>
          </cell>
          <cell r="Q261" t="e">
            <v>#VALUE!</v>
          </cell>
          <cell r="R261" t="e">
            <v>#VALUE!</v>
          </cell>
          <cell r="S261" t="e">
            <v>#VALUE!</v>
          </cell>
          <cell r="T261" t="e">
            <v>#VALUE!</v>
          </cell>
          <cell r="U261" t="e">
            <v>#VALUE!</v>
          </cell>
          <cell r="V261" t="e">
            <v>#VALUE!</v>
          </cell>
          <cell r="W261" t="e">
            <v>#VALUE!</v>
          </cell>
          <cell r="X261" t="e">
            <v>#VALUE!</v>
          </cell>
          <cell r="Y261" t="e">
            <v>#VALUE!</v>
          </cell>
          <cell r="Z261" t="e">
            <v>#VALUE!</v>
          </cell>
          <cell r="AA261" t="e">
            <v>#VALUE!</v>
          </cell>
          <cell r="AB261" t="e">
            <v>#VALUE!</v>
          </cell>
          <cell r="AC261" t="e">
            <v>#VALUE!</v>
          </cell>
          <cell r="AD261" t="e">
            <v>#VALUE!</v>
          </cell>
          <cell r="AE261" t="e">
            <v>#VALUE!</v>
          </cell>
          <cell r="AF261" t="e">
            <v>#VALUE!</v>
          </cell>
          <cell r="AG261" t="e">
            <v>#VALUE!</v>
          </cell>
          <cell r="AH261" t="e">
            <v>#VALUE!</v>
          </cell>
          <cell r="AI261" t="e">
            <v>#VALUE!</v>
          </cell>
          <cell r="AJ261" t="e">
            <v>#VALUE!</v>
          </cell>
          <cell r="AK261" t="e">
            <v>#VALUE!</v>
          </cell>
        </row>
        <row r="262">
          <cell r="E262" t="e">
            <v>#VALUE!</v>
          </cell>
          <cell r="F262" t="e">
            <v>#VALUE!</v>
          </cell>
          <cell r="G262" t="e">
            <v>#VALUE!</v>
          </cell>
          <cell r="H262" t="e">
            <v>#VALUE!</v>
          </cell>
          <cell r="I262" t="e">
            <v>#VALUE!</v>
          </cell>
          <cell r="J262" t="e">
            <v>#VALUE!</v>
          </cell>
          <cell r="K262" t="e">
            <v>#VALUE!</v>
          </cell>
          <cell r="L262" t="e">
            <v>#VALUE!</v>
          </cell>
          <cell r="M262" t="e">
            <v>#VALUE!</v>
          </cell>
          <cell r="N262" t="e">
            <v>#VALUE!</v>
          </cell>
          <cell r="O262" t="e">
            <v>#VALUE!</v>
          </cell>
          <cell r="P262" t="e">
            <v>#VALUE!</v>
          </cell>
          <cell r="Q262" t="e">
            <v>#VALUE!</v>
          </cell>
          <cell r="R262" t="e">
            <v>#VALUE!</v>
          </cell>
          <cell r="S262" t="e">
            <v>#VALUE!</v>
          </cell>
          <cell r="T262" t="e">
            <v>#VALUE!</v>
          </cell>
          <cell r="U262" t="e">
            <v>#VALUE!</v>
          </cell>
          <cell r="V262" t="e">
            <v>#VALUE!</v>
          </cell>
          <cell r="W262" t="e">
            <v>#VALUE!</v>
          </cell>
          <cell r="X262" t="e">
            <v>#VALUE!</v>
          </cell>
          <cell r="Y262" t="e">
            <v>#VALUE!</v>
          </cell>
          <cell r="Z262" t="e">
            <v>#VALUE!</v>
          </cell>
          <cell r="AA262" t="e">
            <v>#VALUE!</v>
          </cell>
          <cell r="AB262" t="e">
            <v>#VALUE!</v>
          </cell>
          <cell r="AC262" t="e">
            <v>#VALUE!</v>
          </cell>
          <cell r="AD262" t="e">
            <v>#VALUE!</v>
          </cell>
          <cell r="AE262" t="e">
            <v>#VALUE!</v>
          </cell>
          <cell r="AF262" t="e">
            <v>#VALUE!</v>
          </cell>
          <cell r="AG262" t="e">
            <v>#VALUE!</v>
          </cell>
          <cell r="AH262" t="e">
            <v>#VALUE!</v>
          </cell>
          <cell r="AI262" t="e">
            <v>#VALUE!</v>
          </cell>
          <cell r="AJ262" t="e">
            <v>#VALUE!</v>
          </cell>
          <cell r="AK262" t="e">
            <v>#VALUE!</v>
          </cell>
        </row>
        <row r="263">
          <cell r="E263" t="e">
            <v>#VALUE!</v>
          </cell>
          <cell r="F263" t="e">
            <v>#VALUE!</v>
          </cell>
          <cell r="G263" t="e">
            <v>#VALUE!</v>
          </cell>
          <cell r="H263" t="e">
            <v>#VALUE!</v>
          </cell>
          <cell r="I263" t="e">
            <v>#VALUE!</v>
          </cell>
          <cell r="J263" t="e">
            <v>#VALUE!</v>
          </cell>
          <cell r="K263" t="e">
            <v>#VALUE!</v>
          </cell>
          <cell r="L263" t="e">
            <v>#VALUE!</v>
          </cell>
          <cell r="M263" t="e">
            <v>#VALUE!</v>
          </cell>
          <cell r="N263" t="e">
            <v>#VALUE!</v>
          </cell>
          <cell r="O263" t="e">
            <v>#VALUE!</v>
          </cell>
          <cell r="P263" t="e">
            <v>#VALUE!</v>
          </cell>
          <cell r="Q263" t="e">
            <v>#VALUE!</v>
          </cell>
          <cell r="R263" t="e">
            <v>#VALUE!</v>
          </cell>
          <cell r="S263" t="e">
            <v>#VALUE!</v>
          </cell>
          <cell r="T263" t="e">
            <v>#VALUE!</v>
          </cell>
          <cell r="U263" t="e">
            <v>#VALUE!</v>
          </cell>
          <cell r="V263" t="e">
            <v>#VALUE!</v>
          </cell>
          <cell r="W263" t="e">
            <v>#VALUE!</v>
          </cell>
          <cell r="X263" t="e">
            <v>#VALUE!</v>
          </cell>
          <cell r="Y263" t="e">
            <v>#VALUE!</v>
          </cell>
          <cell r="Z263" t="e">
            <v>#VALUE!</v>
          </cell>
          <cell r="AA263" t="e">
            <v>#VALUE!</v>
          </cell>
          <cell r="AB263" t="e">
            <v>#VALUE!</v>
          </cell>
          <cell r="AC263" t="e">
            <v>#VALUE!</v>
          </cell>
          <cell r="AD263" t="e">
            <v>#VALUE!</v>
          </cell>
          <cell r="AE263" t="e">
            <v>#VALUE!</v>
          </cell>
          <cell r="AF263" t="e">
            <v>#VALUE!</v>
          </cell>
          <cell r="AG263" t="e">
            <v>#VALUE!</v>
          </cell>
          <cell r="AH263" t="e">
            <v>#VALUE!</v>
          </cell>
          <cell r="AI263" t="e">
            <v>#VALUE!</v>
          </cell>
          <cell r="AJ263" t="e">
            <v>#VALUE!</v>
          </cell>
          <cell r="AK263" t="e">
            <v>#VALUE!</v>
          </cell>
        </row>
        <row r="264">
          <cell r="E264" t="e">
            <v>#VALUE!</v>
          </cell>
          <cell r="F264" t="e">
            <v>#VALUE!</v>
          </cell>
          <cell r="G264" t="e">
            <v>#VALUE!</v>
          </cell>
          <cell r="H264" t="e">
            <v>#VALUE!</v>
          </cell>
          <cell r="I264" t="e">
            <v>#VALUE!</v>
          </cell>
          <cell r="J264" t="e">
            <v>#VALUE!</v>
          </cell>
          <cell r="K264" t="e">
            <v>#VALUE!</v>
          </cell>
          <cell r="L264" t="e">
            <v>#VALUE!</v>
          </cell>
          <cell r="M264" t="e">
            <v>#VALUE!</v>
          </cell>
          <cell r="N264" t="e">
            <v>#VALUE!</v>
          </cell>
          <cell r="O264" t="e">
            <v>#VALUE!</v>
          </cell>
          <cell r="P264" t="e">
            <v>#VALUE!</v>
          </cell>
          <cell r="Q264" t="e">
            <v>#VALUE!</v>
          </cell>
          <cell r="R264" t="e">
            <v>#VALUE!</v>
          </cell>
          <cell r="S264" t="e">
            <v>#VALUE!</v>
          </cell>
          <cell r="T264" t="e">
            <v>#VALUE!</v>
          </cell>
          <cell r="U264" t="e">
            <v>#VALUE!</v>
          </cell>
          <cell r="V264" t="e">
            <v>#VALUE!</v>
          </cell>
          <cell r="W264" t="e">
            <v>#VALUE!</v>
          </cell>
          <cell r="X264" t="e">
            <v>#VALUE!</v>
          </cell>
          <cell r="Y264" t="e">
            <v>#VALUE!</v>
          </cell>
          <cell r="Z264" t="e">
            <v>#VALUE!</v>
          </cell>
          <cell r="AA264" t="e">
            <v>#VALUE!</v>
          </cell>
          <cell r="AB264" t="e">
            <v>#VALUE!</v>
          </cell>
          <cell r="AC264" t="e">
            <v>#VALUE!</v>
          </cell>
          <cell r="AD264" t="e">
            <v>#VALUE!</v>
          </cell>
          <cell r="AE264" t="e">
            <v>#VALUE!</v>
          </cell>
          <cell r="AF264" t="e">
            <v>#VALUE!</v>
          </cell>
          <cell r="AG264" t="e">
            <v>#VALUE!</v>
          </cell>
          <cell r="AH264" t="e">
            <v>#VALUE!</v>
          </cell>
          <cell r="AI264" t="e">
            <v>#VALUE!</v>
          </cell>
          <cell r="AJ264" t="e">
            <v>#VALUE!</v>
          </cell>
          <cell r="AK264" t="e">
            <v>#VALUE!</v>
          </cell>
        </row>
        <row r="265">
          <cell r="E265" t="e">
            <v>#VALUE!</v>
          </cell>
          <cell r="F265" t="e">
            <v>#VALUE!</v>
          </cell>
          <cell r="G265" t="e">
            <v>#VALUE!</v>
          </cell>
          <cell r="H265" t="e">
            <v>#VALUE!</v>
          </cell>
          <cell r="I265" t="e">
            <v>#VALUE!</v>
          </cell>
          <cell r="J265" t="e">
            <v>#VALUE!</v>
          </cell>
          <cell r="K265" t="e">
            <v>#VALUE!</v>
          </cell>
          <cell r="L265" t="e">
            <v>#VALUE!</v>
          </cell>
          <cell r="M265" t="e">
            <v>#VALUE!</v>
          </cell>
          <cell r="N265" t="e">
            <v>#VALUE!</v>
          </cell>
          <cell r="O265" t="e">
            <v>#VALUE!</v>
          </cell>
          <cell r="P265" t="e">
            <v>#VALUE!</v>
          </cell>
          <cell r="Q265" t="e">
            <v>#VALUE!</v>
          </cell>
          <cell r="R265" t="e">
            <v>#VALUE!</v>
          </cell>
          <cell r="S265" t="e">
            <v>#VALUE!</v>
          </cell>
          <cell r="T265" t="e">
            <v>#VALUE!</v>
          </cell>
          <cell r="U265" t="e">
            <v>#VALUE!</v>
          </cell>
          <cell r="V265" t="e">
            <v>#VALUE!</v>
          </cell>
          <cell r="W265" t="e">
            <v>#VALUE!</v>
          </cell>
          <cell r="X265" t="e">
            <v>#VALUE!</v>
          </cell>
          <cell r="Y265" t="e">
            <v>#VALUE!</v>
          </cell>
          <cell r="Z265" t="e">
            <v>#VALUE!</v>
          </cell>
          <cell r="AA265" t="e">
            <v>#VALUE!</v>
          </cell>
          <cell r="AB265" t="e">
            <v>#VALUE!</v>
          </cell>
          <cell r="AC265" t="e">
            <v>#VALUE!</v>
          </cell>
          <cell r="AD265" t="e">
            <v>#VALUE!</v>
          </cell>
          <cell r="AE265" t="e">
            <v>#VALUE!</v>
          </cell>
          <cell r="AF265" t="e">
            <v>#VALUE!</v>
          </cell>
          <cell r="AG265" t="e">
            <v>#VALUE!</v>
          </cell>
          <cell r="AH265" t="e">
            <v>#VALUE!</v>
          </cell>
          <cell r="AI265" t="e">
            <v>#VALUE!</v>
          </cell>
          <cell r="AJ265" t="e">
            <v>#VALUE!</v>
          </cell>
          <cell r="AK265" t="e">
            <v>#VALUE!</v>
          </cell>
        </row>
        <row r="266">
          <cell r="E266" t="e">
            <v>#VALUE!</v>
          </cell>
          <cell r="F266" t="e">
            <v>#VALUE!</v>
          </cell>
          <cell r="G266" t="e">
            <v>#VALUE!</v>
          </cell>
          <cell r="H266" t="e">
            <v>#VALUE!</v>
          </cell>
          <cell r="I266" t="e">
            <v>#VALUE!</v>
          </cell>
          <cell r="J266" t="e">
            <v>#VALUE!</v>
          </cell>
          <cell r="K266" t="e">
            <v>#VALUE!</v>
          </cell>
          <cell r="L266" t="e">
            <v>#VALUE!</v>
          </cell>
          <cell r="M266" t="e">
            <v>#VALUE!</v>
          </cell>
          <cell r="N266" t="e">
            <v>#VALUE!</v>
          </cell>
          <cell r="O266" t="e">
            <v>#VALUE!</v>
          </cell>
          <cell r="P266" t="e">
            <v>#VALUE!</v>
          </cell>
          <cell r="Q266" t="e">
            <v>#VALUE!</v>
          </cell>
          <cell r="R266" t="e">
            <v>#VALUE!</v>
          </cell>
          <cell r="S266" t="e">
            <v>#VALUE!</v>
          </cell>
          <cell r="T266" t="e">
            <v>#VALUE!</v>
          </cell>
          <cell r="U266" t="e">
            <v>#VALUE!</v>
          </cell>
          <cell r="V266" t="e">
            <v>#VALUE!</v>
          </cell>
          <cell r="W266" t="e">
            <v>#VALUE!</v>
          </cell>
          <cell r="X266" t="e">
            <v>#VALUE!</v>
          </cell>
          <cell r="Y266" t="e">
            <v>#VALUE!</v>
          </cell>
          <cell r="Z266" t="e">
            <v>#VALUE!</v>
          </cell>
          <cell r="AA266" t="e">
            <v>#VALUE!</v>
          </cell>
          <cell r="AB266" t="e">
            <v>#VALUE!</v>
          </cell>
          <cell r="AC266" t="e">
            <v>#VALUE!</v>
          </cell>
          <cell r="AD266" t="e">
            <v>#VALUE!</v>
          </cell>
          <cell r="AE266" t="e">
            <v>#VALUE!</v>
          </cell>
          <cell r="AF266" t="e">
            <v>#VALUE!</v>
          </cell>
          <cell r="AG266" t="e">
            <v>#VALUE!</v>
          </cell>
          <cell r="AH266" t="e">
            <v>#VALUE!</v>
          </cell>
          <cell r="AI266" t="e">
            <v>#VALUE!</v>
          </cell>
          <cell r="AJ266" t="e">
            <v>#VALUE!</v>
          </cell>
          <cell r="AK266" t="e">
            <v>#VALUE!</v>
          </cell>
        </row>
        <row r="267">
          <cell r="E267" t="e">
            <v>#VALUE!</v>
          </cell>
          <cell r="F267" t="e">
            <v>#VALUE!</v>
          </cell>
          <cell r="G267" t="e">
            <v>#VALUE!</v>
          </cell>
          <cell r="H267" t="e">
            <v>#VALUE!</v>
          </cell>
          <cell r="I267" t="e">
            <v>#VALUE!</v>
          </cell>
          <cell r="J267" t="e">
            <v>#VALUE!</v>
          </cell>
          <cell r="K267" t="e">
            <v>#VALUE!</v>
          </cell>
          <cell r="L267" t="e">
            <v>#VALUE!</v>
          </cell>
          <cell r="M267" t="e">
            <v>#VALUE!</v>
          </cell>
          <cell r="N267" t="e">
            <v>#VALUE!</v>
          </cell>
          <cell r="O267" t="e">
            <v>#VALUE!</v>
          </cell>
          <cell r="P267" t="e">
            <v>#VALUE!</v>
          </cell>
          <cell r="Q267" t="e">
            <v>#VALUE!</v>
          </cell>
          <cell r="R267" t="e">
            <v>#VALUE!</v>
          </cell>
          <cell r="S267" t="e">
            <v>#VALUE!</v>
          </cell>
          <cell r="T267" t="e">
            <v>#VALUE!</v>
          </cell>
          <cell r="U267" t="e">
            <v>#VALUE!</v>
          </cell>
          <cell r="V267" t="e">
            <v>#VALUE!</v>
          </cell>
          <cell r="W267" t="e">
            <v>#VALUE!</v>
          </cell>
          <cell r="X267" t="e">
            <v>#VALUE!</v>
          </cell>
          <cell r="Y267" t="e">
            <v>#VALUE!</v>
          </cell>
          <cell r="Z267" t="e">
            <v>#VALUE!</v>
          </cell>
          <cell r="AA267" t="e">
            <v>#VALUE!</v>
          </cell>
          <cell r="AB267" t="e">
            <v>#VALUE!</v>
          </cell>
          <cell r="AC267" t="e">
            <v>#VALUE!</v>
          </cell>
          <cell r="AD267" t="e">
            <v>#VALUE!</v>
          </cell>
          <cell r="AE267" t="e">
            <v>#VALUE!</v>
          </cell>
          <cell r="AF267" t="e">
            <v>#VALUE!</v>
          </cell>
          <cell r="AG267" t="e">
            <v>#VALUE!</v>
          </cell>
          <cell r="AH267" t="e">
            <v>#VALUE!</v>
          </cell>
          <cell r="AI267" t="e">
            <v>#VALUE!</v>
          </cell>
          <cell r="AJ267" t="e">
            <v>#VALUE!</v>
          </cell>
          <cell r="AK267" t="e">
            <v>#VALUE!</v>
          </cell>
        </row>
        <row r="268">
          <cell r="E268" t="e">
            <v>#VALUE!</v>
          </cell>
          <cell r="F268" t="e">
            <v>#VALUE!</v>
          </cell>
          <cell r="G268" t="e">
            <v>#VALUE!</v>
          </cell>
          <cell r="H268" t="e">
            <v>#VALUE!</v>
          </cell>
          <cell r="I268" t="e">
            <v>#VALUE!</v>
          </cell>
          <cell r="J268" t="e">
            <v>#VALUE!</v>
          </cell>
          <cell r="K268" t="e">
            <v>#VALUE!</v>
          </cell>
          <cell r="L268" t="e">
            <v>#VALUE!</v>
          </cell>
          <cell r="M268" t="e">
            <v>#VALUE!</v>
          </cell>
          <cell r="N268" t="e">
            <v>#VALUE!</v>
          </cell>
          <cell r="O268" t="e">
            <v>#VALUE!</v>
          </cell>
          <cell r="P268" t="e">
            <v>#VALUE!</v>
          </cell>
          <cell r="Q268" t="e">
            <v>#VALUE!</v>
          </cell>
          <cell r="R268" t="e">
            <v>#VALUE!</v>
          </cell>
          <cell r="S268" t="e">
            <v>#VALUE!</v>
          </cell>
          <cell r="T268" t="e">
            <v>#VALUE!</v>
          </cell>
          <cell r="U268" t="e">
            <v>#VALUE!</v>
          </cell>
          <cell r="V268" t="e">
            <v>#VALUE!</v>
          </cell>
          <cell r="W268" t="e">
            <v>#VALUE!</v>
          </cell>
          <cell r="X268" t="e">
            <v>#VALUE!</v>
          </cell>
          <cell r="Y268" t="e">
            <v>#VALUE!</v>
          </cell>
          <cell r="Z268" t="e">
            <v>#VALUE!</v>
          </cell>
          <cell r="AA268" t="e">
            <v>#VALUE!</v>
          </cell>
          <cell r="AB268" t="e">
            <v>#VALUE!</v>
          </cell>
          <cell r="AC268" t="e">
            <v>#VALUE!</v>
          </cell>
          <cell r="AD268" t="e">
            <v>#VALUE!</v>
          </cell>
          <cell r="AE268" t="e">
            <v>#VALUE!</v>
          </cell>
          <cell r="AF268" t="e">
            <v>#VALUE!</v>
          </cell>
          <cell r="AG268" t="e">
            <v>#VALUE!</v>
          </cell>
          <cell r="AH268" t="e">
            <v>#VALUE!</v>
          </cell>
          <cell r="AI268" t="e">
            <v>#VALUE!</v>
          </cell>
          <cell r="AJ268" t="e">
            <v>#VALUE!</v>
          </cell>
          <cell r="AK268" t="e">
            <v>#VALUE!</v>
          </cell>
        </row>
        <row r="269">
          <cell r="E269" t="e">
            <v>#VALUE!</v>
          </cell>
          <cell r="F269" t="e">
            <v>#VALUE!</v>
          </cell>
          <cell r="G269" t="e">
            <v>#VALUE!</v>
          </cell>
          <cell r="H269" t="e">
            <v>#VALUE!</v>
          </cell>
          <cell r="I269" t="e">
            <v>#VALUE!</v>
          </cell>
          <cell r="J269" t="e">
            <v>#VALUE!</v>
          </cell>
          <cell r="K269" t="e">
            <v>#VALUE!</v>
          </cell>
          <cell r="L269" t="e">
            <v>#VALUE!</v>
          </cell>
          <cell r="M269" t="e">
            <v>#VALUE!</v>
          </cell>
          <cell r="N269" t="e">
            <v>#VALUE!</v>
          </cell>
          <cell r="O269" t="e">
            <v>#VALUE!</v>
          </cell>
          <cell r="P269" t="e">
            <v>#VALUE!</v>
          </cell>
          <cell r="Q269" t="e">
            <v>#VALUE!</v>
          </cell>
          <cell r="R269" t="e">
            <v>#VALUE!</v>
          </cell>
          <cell r="S269" t="e">
            <v>#VALUE!</v>
          </cell>
          <cell r="T269" t="e">
            <v>#VALUE!</v>
          </cell>
          <cell r="U269" t="e">
            <v>#VALUE!</v>
          </cell>
          <cell r="V269" t="e">
            <v>#VALUE!</v>
          </cell>
          <cell r="W269" t="e">
            <v>#VALUE!</v>
          </cell>
          <cell r="X269" t="e">
            <v>#VALUE!</v>
          </cell>
          <cell r="Y269" t="e">
            <v>#VALUE!</v>
          </cell>
          <cell r="Z269" t="e">
            <v>#VALUE!</v>
          </cell>
          <cell r="AA269" t="e">
            <v>#VALUE!</v>
          </cell>
          <cell r="AB269" t="e">
            <v>#VALUE!</v>
          </cell>
          <cell r="AC269" t="e">
            <v>#VALUE!</v>
          </cell>
          <cell r="AD269" t="e">
            <v>#VALUE!</v>
          </cell>
          <cell r="AE269" t="e">
            <v>#VALUE!</v>
          </cell>
          <cell r="AF269" t="e">
            <v>#VALUE!</v>
          </cell>
          <cell r="AG269" t="e">
            <v>#VALUE!</v>
          </cell>
          <cell r="AH269" t="e">
            <v>#VALUE!</v>
          </cell>
          <cell r="AI269" t="e">
            <v>#VALUE!</v>
          </cell>
          <cell r="AJ269" t="e">
            <v>#VALUE!</v>
          </cell>
          <cell r="AK269" t="e">
            <v>#VALUE!</v>
          </cell>
        </row>
        <row r="270">
          <cell r="E270" t="e">
            <v>#VALUE!</v>
          </cell>
          <cell r="F270" t="e">
            <v>#VALUE!</v>
          </cell>
          <cell r="G270" t="e">
            <v>#VALUE!</v>
          </cell>
          <cell r="H270" t="e">
            <v>#VALUE!</v>
          </cell>
          <cell r="I270" t="e">
            <v>#VALUE!</v>
          </cell>
          <cell r="J270" t="e">
            <v>#VALUE!</v>
          </cell>
          <cell r="K270" t="e">
            <v>#VALUE!</v>
          </cell>
          <cell r="L270" t="e">
            <v>#VALUE!</v>
          </cell>
          <cell r="M270" t="e">
            <v>#VALUE!</v>
          </cell>
          <cell r="N270" t="e">
            <v>#VALUE!</v>
          </cell>
          <cell r="O270" t="e">
            <v>#VALUE!</v>
          </cell>
          <cell r="P270" t="e">
            <v>#VALUE!</v>
          </cell>
          <cell r="Q270" t="e">
            <v>#VALUE!</v>
          </cell>
          <cell r="R270" t="e">
            <v>#VALUE!</v>
          </cell>
          <cell r="S270" t="e">
            <v>#VALUE!</v>
          </cell>
          <cell r="T270" t="e">
            <v>#VALUE!</v>
          </cell>
          <cell r="U270" t="e">
            <v>#VALUE!</v>
          </cell>
          <cell r="V270" t="e">
            <v>#VALUE!</v>
          </cell>
          <cell r="W270" t="e">
            <v>#VALUE!</v>
          </cell>
          <cell r="X270" t="e">
            <v>#VALUE!</v>
          </cell>
          <cell r="Y270" t="e">
            <v>#VALUE!</v>
          </cell>
          <cell r="Z270" t="e">
            <v>#VALUE!</v>
          </cell>
          <cell r="AA270" t="e">
            <v>#VALUE!</v>
          </cell>
          <cell r="AB270" t="e">
            <v>#VALUE!</v>
          </cell>
          <cell r="AC270" t="e">
            <v>#VALUE!</v>
          </cell>
          <cell r="AD270" t="e">
            <v>#VALUE!</v>
          </cell>
          <cell r="AE270" t="e">
            <v>#VALUE!</v>
          </cell>
          <cell r="AF270" t="e">
            <v>#VALUE!</v>
          </cell>
          <cell r="AG270" t="e">
            <v>#VALUE!</v>
          </cell>
          <cell r="AH270" t="e">
            <v>#VALUE!</v>
          </cell>
          <cell r="AI270" t="e">
            <v>#VALUE!</v>
          </cell>
          <cell r="AJ270" t="e">
            <v>#VALUE!</v>
          </cell>
          <cell r="AK270" t="e">
            <v>#VALUE!</v>
          </cell>
        </row>
        <row r="271">
          <cell r="E271" t="e">
            <v>#VALUE!</v>
          </cell>
          <cell r="F271" t="e">
            <v>#VALUE!</v>
          </cell>
          <cell r="G271" t="e">
            <v>#VALUE!</v>
          </cell>
          <cell r="H271" t="e">
            <v>#VALUE!</v>
          </cell>
          <cell r="I271" t="e">
            <v>#VALUE!</v>
          </cell>
          <cell r="J271" t="e">
            <v>#VALUE!</v>
          </cell>
          <cell r="K271" t="e">
            <v>#VALUE!</v>
          </cell>
          <cell r="L271" t="e">
            <v>#VALUE!</v>
          </cell>
          <cell r="M271" t="e">
            <v>#VALUE!</v>
          </cell>
          <cell r="N271" t="e">
            <v>#VALUE!</v>
          </cell>
          <cell r="O271" t="e">
            <v>#VALUE!</v>
          </cell>
          <cell r="P271" t="e">
            <v>#VALUE!</v>
          </cell>
          <cell r="Q271" t="e">
            <v>#VALUE!</v>
          </cell>
          <cell r="R271" t="e">
            <v>#VALUE!</v>
          </cell>
          <cell r="S271" t="e">
            <v>#VALUE!</v>
          </cell>
          <cell r="T271" t="e">
            <v>#VALUE!</v>
          </cell>
          <cell r="U271" t="e">
            <v>#VALUE!</v>
          </cell>
          <cell r="V271" t="e">
            <v>#VALUE!</v>
          </cell>
          <cell r="W271" t="e">
            <v>#VALUE!</v>
          </cell>
          <cell r="X271" t="e">
            <v>#VALUE!</v>
          </cell>
          <cell r="Y271" t="e">
            <v>#VALUE!</v>
          </cell>
          <cell r="Z271" t="e">
            <v>#VALUE!</v>
          </cell>
          <cell r="AA271" t="e">
            <v>#VALUE!</v>
          </cell>
          <cell r="AB271" t="e">
            <v>#VALUE!</v>
          </cell>
          <cell r="AC271" t="e">
            <v>#VALUE!</v>
          </cell>
          <cell r="AD271" t="e">
            <v>#VALUE!</v>
          </cell>
          <cell r="AE271" t="e">
            <v>#VALUE!</v>
          </cell>
          <cell r="AF271" t="e">
            <v>#VALUE!</v>
          </cell>
          <cell r="AG271" t="e">
            <v>#VALUE!</v>
          </cell>
          <cell r="AH271" t="e">
            <v>#VALUE!</v>
          </cell>
          <cell r="AI271" t="e">
            <v>#VALUE!</v>
          </cell>
          <cell r="AJ271" t="e">
            <v>#VALUE!</v>
          </cell>
          <cell r="AK271" t="e">
            <v>#VALUE!</v>
          </cell>
        </row>
        <row r="272">
          <cell r="E272" t="e">
            <v>#VALUE!</v>
          </cell>
          <cell r="F272" t="e">
            <v>#VALUE!</v>
          </cell>
          <cell r="G272" t="e">
            <v>#VALUE!</v>
          </cell>
          <cell r="H272" t="e">
            <v>#VALUE!</v>
          </cell>
          <cell r="I272" t="e">
            <v>#VALUE!</v>
          </cell>
          <cell r="J272" t="e">
            <v>#VALUE!</v>
          </cell>
          <cell r="K272" t="e">
            <v>#VALUE!</v>
          </cell>
          <cell r="L272" t="e">
            <v>#VALUE!</v>
          </cell>
          <cell r="M272" t="e">
            <v>#VALUE!</v>
          </cell>
          <cell r="N272" t="e">
            <v>#VALUE!</v>
          </cell>
          <cell r="O272" t="e">
            <v>#VALUE!</v>
          </cell>
          <cell r="P272" t="e">
            <v>#VALUE!</v>
          </cell>
          <cell r="Q272" t="e">
            <v>#VALUE!</v>
          </cell>
          <cell r="R272" t="e">
            <v>#VALUE!</v>
          </cell>
          <cell r="S272" t="e">
            <v>#VALUE!</v>
          </cell>
          <cell r="T272" t="e">
            <v>#VALUE!</v>
          </cell>
          <cell r="U272" t="e">
            <v>#VALUE!</v>
          </cell>
          <cell r="V272" t="e">
            <v>#VALUE!</v>
          </cell>
          <cell r="W272" t="e">
            <v>#VALUE!</v>
          </cell>
          <cell r="X272" t="e">
            <v>#VALUE!</v>
          </cell>
          <cell r="Y272" t="e">
            <v>#VALUE!</v>
          </cell>
          <cell r="Z272" t="e">
            <v>#VALUE!</v>
          </cell>
          <cell r="AA272" t="e">
            <v>#VALUE!</v>
          </cell>
          <cell r="AB272" t="e">
            <v>#VALUE!</v>
          </cell>
          <cell r="AC272" t="e">
            <v>#VALUE!</v>
          </cell>
          <cell r="AD272" t="e">
            <v>#VALUE!</v>
          </cell>
          <cell r="AE272" t="e">
            <v>#VALUE!</v>
          </cell>
          <cell r="AF272" t="e">
            <v>#VALUE!</v>
          </cell>
          <cell r="AG272" t="e">
            <v>#VALUE!</v>
          </cell>
          <cell r="AH272" t="e">
            <v>#VALUE!</v>
          </cell>
          <cell r="AI272" t="e">
            <v>#VALUE!</v>
          </cell>
          <cell r="AJ272" t="e">
            <v>#VALUE!</v>
          </cell>
          <cell r="AK272" t="e">
            <v>#VALUE!</v>
          </cell>
        </row>
        <row r="273">
          <cell r="E273" t="e">
            <v>#VALUE!</v>
          </cell>
          <cell r="F273" t="e">
            <v>#VALUE!</v>
          </cell>
          <cell r="G273" t="e">
            <v>#VALUE!</v>
          </cell>
          <cell r="H273" t="e">
            <v>#VALUE!</v>
          </cell>
          <cell r="I273" t="e">
            <v>#VALUE!</v>
          </cell>
          <cell r="J273" t="e">
            <v>#VALUE!</v>
          </cell>
          <cell r="K273" t="e">
            <v>#VALUE!</v>
          </cell>
          <cell r="L273" t="e">
            <v>#VALUE!</v>
          </cell>
          <cell r="M273" t="e">
            <v>#VALUE!</v>
          </cell>
          <cell r="N273" t="e">
            <v>#VALUE!</v>
          </cell>
          <cell r="O273" t="e">
            <v>#VALUE!</v>
          </cell>
          <cell r="P273" t="e">
            <v>#VALUE!</v>
          </cell>
          <cell r="Q273" t="e">
            <v>#VALUE!</v>
          </cell>
          <cell r="R273" t="e">
            <v>#VALUE!</v>
          </cell>
          <cell r="S273" t="e">
            <v>#VALUE!</v>
          </cell>
          <cell r="T273" t="e">
            <v>#VALUE!</v>
          </cell>
          <cell r="U273" t="e">
            <v>#VALUE!</v>
          </cell>
          <cell r="V273" t="e">
            <v>#VALUE!</v>
          </cell>
          <cell r="W273" t="e">
            <v>#VALUE!</v>
          </cell>
          <cell r="X273" t="e">
            <v>#VALUE!</v>
          </cell>
          <cell r="Y273" t="e">
            <v>#VALUE!</v>
          </cell>
          <cell r="Z273" t="e">
            <v>#VALUE!</v>
          </cell>
          <cell r="AA273" t="e">
            <v>#VALUE!</v>
          </cell>
          <cell r="AB273" t="e">
            <v>#VALUE!</v>
          </cell>
          <cell r="AC273" t="e">
            <v>#VALUE!</v>
          </cell>
          <cell r="AD273" t="e">
            <v>#VALUE!</v>
          </cell>
          <cell r="AE273" t="e">
            <v>#VALUE!</v>
          </cell>
          <cell r="AF273" t="e">
            <v>#VALUE!</v>
          </cell>
          <cell r="AG273" t="e">
            <v>#VALUE!</v>
          </cell>
          <cell r="AH273" t="e">
            <v>#VALUE!</v>
          </cell>
          <cell r="AI273" t="e">
            <v>#VALUE!</v>
          </cell>
          <cell r="AJ273" t="e">
            <v>#VALUE!</v>
          </cell>
          <cell r="AK273" t="e">
            <v>#VALUE!</v>
          </cell>
        </row>
        <row r="274">
          <cell r="E274" t="e">
            <v>#VALUE!</v>
          </cell>
          <cell r="F274" t="e">
            <v>#VALUE!</v>
          </cell>
          <cell r="G274" t="e">
            <v>#VALUE!</v>
          </cell>
          <cell r="H274" t="e">
            <v>#VALUE!</v>
          </cell>
          <cell r="I274" t="e">
            <v>#VALUE!</v>
          </cell>
          <cell r="J274" t="e">
            <v>#VALUE!</v>
          </cell>
          <cell r="K274" t="e">
            <v>#VALUE!</v>
          </cell>
          <cell r="L274" t="e">
            <v>#VALUE!</v>
          </cell>
          <cell r="M274" t="e">
            <v>#VALUE!</v>
          </cell>
          <cell r="N274" t="e">
            <v>#VALUE!</v>
          </cell>
          <cell r="O274" t="e">
            <v>#VALUE!</v>
          </cell>
          <cell r="P274" t="e">
            <v>#VALUE!</v>
          </cell>
          <cell r="Q274" t="e">
            <v>#VALUE!</v>
          </cell>
          <cell r="R274" t="e">
            <v>#VALUE!</v>
          </cell>
          <cell r="S274" t="e">
            <v>#VALUE!</v>
          </cell>
          <cell r="T274" t="e">
            <v>#VALUE!</v>
          </cell>
          <cell r="U274" t="e">
            <v>#VALUE!</v>
          </cell>
          <cell r="V274" t="e">
            <v>#VALUE!</v>
          </cell>
          <cell r="W274" t="e">
            <v>#VALUE!</v>
          </cell>
          <cell r="X274" t="e">
            <v>#VALUE!</v>
          </cell>
          <cell r="Y274" t="e">
            <v>#VALUE!</v>
          </cell>
          <cell r="Z274" t="e">
            <v>#VALUE!</v>
          </cell>
          <cell r="AA274" t="e">
            <v>#VALUE!</v>
          </cell>
          <cell r="AB274" t="e">
            <v>#VALUE!</v>
          </cell>
          <cell r="AC274" t="e">
            <v>#VALUE!</v>
          </cell>
          <cell r="AD274" t="e">
            <v>#VALUE!</v>
          </cell>
          <cell r="AE274" t="e">
            <v>#VALUE!</v>
          </cell>
          <cell r="AF274" t="e">
            <v>#VALUE!</v>
          </cell>
          <cell r="AG274" t="e">
            <v>#VALUE!</v>
          </cell>
          <cell r="AH274" t="e">
            <v>#VALUE!</v>
          </cell>
          <cell r="AI274" t="e">
            <v>#VALUE!</v>
          </cell>
          <cell r="AJ274" t="e">
            <v>#VALUE!</v>
          </cell>
          <cell r="AK274" t="e">
            <v>#VALUE!</v>
          </cell>
        </row>
        <row r="275">
          <cell r="E275" t="e">
            <v>#VALUE!</v>
          </cell>
          <cell r="F275" t="e">
            <v>#VALUE!</v>
          </cell>
          <cell r="G275" t="e">
            <v>#VALUE!</v>
          </cell>
          <cell r="H275" t="e">
            <v>#VALUE!</v>
          </cell>
          <cell r="I275" t="e">
            <v>#VALUE!</v>
          </cell>
          <cell r="J275" t="e">
            <v>#VALUE!</v>
          </cell>
          <cell r="K275" t="e">
            <v>#VALUE!</v>
          </cell>
          <cell r="L275" t="e">
            <v>#VALUE!</v>
          </cell>
          <cell r="M275" t="e">
            <v>#VALUE!</v>
          </cell>
          <cell r="N275" t="e">
            <v>#VALUE!</v>
          </cell>
          <cell r="O275" t="e">
            <v>#VALUE!</v>
          </cell>
          <cell r="P275" t="e">
            <v>#VALUE!</v>
          </cell>
          <cell r="Q275" t="e">
            <v>#VALUE!</v>
          </cell>
          <cell r="R275" t="e">
            <v>#VALUE!</v>
          </cell>
          <cell r="S275" t="e">
            <v>#VALUE!</v>
          </cell>
          <cell r="T275" t="e">
            <v>#VALUE!</v>
          </cell>
          <cell r="U275" t="e">
            <v>#VALUE!</v>
          </cell>
          <cell r="V275" t="e">
            <v>#VALUE!</v>
          </cell>
          <cell r="W275" t="e">
            <v>#VALUE!</v>
          </cell>
          <cell r="X275" t="e">
            <v>#VALUE!</v>
          </cell>
          <cell r="Y275" t="e">
            <v>#VALUE!</v>
          </cell>
          <cell r="Z275" t="e">
            <v>#VALUE!</v>
          </cell>
          <cell r="AA275" t="e">
            <v>#VALUE!</v>
          </cell>
          <cell r="AB275" t="e">
            <v>#VALUE!</v>
          </cell>
          <cell r="AC275" t="e">
            <v>#VALUE!</v>
          </cell>
          <cell r="AD275" t="e">
            <v>#VALUE!</v>
          </cell>
          <cell r="AE275" t="e">
            <v>#VALUE!</v>
          </cell>
          <cell r="AF275" t="e">
            <v>#VALUE!</v>
          </cell>
          <cell r="AG275" t="e">
            <v>#VALUE!</v>
          </cell>
          <cell r="AH275" t="e">
            <v>#VALUE!</v>
          </cell>
          <cell r="AI275" t="e">
            <v>#VALUE!</v>
          </cell>
          <cell r="AJ275" t="e">
            <v>#VALUE!</v>
          </cell>
          <cell r="AK275" t="e">
            <v>#VALUE!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serInterface"/>
      <sheetName val="SHETL"/>
      <sheetName val="SPTL"/>
      <sheetName val="NGET_TO"/>
      <sheetName val="NGET_SO"/>
      <sheetName val="Input"/>
      <sheetName val="Output"/>
      <sheetName val="PC_POut"/>
      <sheetName val="Ratios"/>
      <sheetName val="PostTaxRev"/>
      <sheetName val="P&amp;L"/>
      <sheetName val="BS"/>
      <sheetName val="CF"/>
      <sheetName val="Depn"/>
      <sheetName val="RealRAV"/>
      <sheetName val="NominalRAV"/>
      <sheetName val="Notes"/>
      <sheetName val="RevDriver"/>
      <sheetName val="TIRG"/>
    </sheetNames>
    <sheetDataSet>
      <sheetData sheetId="0"/>
      <sheetData sheetId="1" refreshError="1">
        <row r="48">
          <cell r="B48">
            <v>2</v>
          </cell>
        </row>
        <row r="72">
          <cell r="B72">
            <v>2</v>
          </cell>
        </row>
      </sheetData>
      <sheetData sheetId="2"/>
      <sheetData sheetId="3"/>
      <sheetData sheetId="4"/>
      <sheetData sheetId="5"/>
      <sheetData sheetId="6" refreshError="1">
        <row r="8">
          <cell r="E8">
            <v>188.15</v>
          </cell>
          <cell r="F8">
            <v>193.0419</v>
          </cell>
          <cell r="G8">
            <v>198.06098940000001</v>
          </cell>
          <cell r="H8">
            <v>203.21057512440001</v>
          </cell>
          <cell r="I8">
            <v>208.49405007763443</v>
          </cell>
          <cell r="J8">
            <v>213.91489537965293</v>
          </cell>
          <cell r="K8">
            <v>219.4766826595239</v>
          </cell>
          <cell r="L8">
            <v>225.18307640867152</v>
          </cell>
          <cell r="M8">
            <v>231.03783639529698</v>
          </cell>
          <cell r="N8">
            <v>237.04482014157472</v>
          </cell>
          <cell r="O8">
            <v>243.20798546525566</v>
          </cell>
          <cell r="P8">
            <v>249.53139308735231</v>
          </cell>
          <cell r="Q8">
            <v>256.0192093076235</v>
          </cell>
          <cell r="R8">
            <v>262.67570874962172</v>
          </cell>
          <cell r="S8">
            <v>269.50527717711191</v>
          </cell>
          <cell r="T8">
            <v>276.51241438371682</v>
          </cell>
          <cell r="U8">
            <v>283.70173715769346</v>
          </cell>
          <cell r="V8">
            <v>291.07798232379349</v>
          </cell>
          <cell r="W8">
            <v>298.64600986421215</v>
          </cell>
          <cell r="X8">
            <v>306.41080612068168</v>
          </cell>
          <cell r="Y8">
            <v>314.37748707981939</v>
          </cell>
          <cell r="Z8">
            <v>322.55130174389473</v>
          </cell>
          <cell r="AA8">
            <v>330.93763558923598</v>
          </cell>
          <cell r="AB8">
            <v>339.54201411455614</v>
          </cell>
          <cell r="AC8">
            <v>348.37010648153461</v>
          </cell>
          <cell r="AD8">
            <v>357.42772925005454</v>
          </cell>
          <cell r="AE8">
            <v>366.72085021055597</v>
          </cell>
          <cell r="AF8">
            <v>376.2555923160304</v>
          </cell>
          <cell r="AG8">
            <v>386.03823771624718</v>
          </cell>
          <cell r="AH8">
            <v>396.07523189686964</v>
          </cell>
          <cell r="AI8">
            <v>406.37318792618828</v>
          </cell>
          <cell r="AJ8">
            <v>416.93889081226916</v>
          </cell>
          <cell r="AK8">
            <v>427.77930197338816</v>
          </cell>
        </row>
        <row r="10">
          <cell r="E10">
            <v>188.15</v>
          </cell>
        </row>
        <row r="20">
          <cell r="E20" t="str">
            <v>The tax calculation has not been run!</v>
          </cell>
        </row>
        <row r="21">
          <cell r="E21" t="str">
            <v>All prices are £m in 2004/05 terms</v>
          </cell>
        </row>
        <row r="139">
          <cell r="E139">
            <v>30</v>
          </cell>
        </row>
        <row r="140">
          <cell r="E140">
            <v>20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hanges Log"/>
      <sheetName val="Fixed Data"/>
      <sheetName val="Check&amp;Bal report"/>
      <sheetName val="Contents"/>
      <sheetName val="1.1 Summary"/>
      <sheetName val=" 1.2 Rec to Reg Accts"/>
      <sheetName val="1.3 Net Debt "/>
      <sheetName val="1.4 Tax comp"/>
      <sheetName val="1.5 Capital allowances"/>
      <sheetName val="1.6 Fixed asset disposals"/>
      <sheetName val="1.7 RAV"/>
      <sheetName val="2.1 Op Cost Matrix"/>
      <sheetName val="2.2 Maintenance"/>
      <sheetName val="2.3  Related Party"/>
      <sheetName val=" 2.4 Exc &amp; Demin "/>
      <sheetName val="2.5a YOY movements"/>
      <sheetName val="2.5b YOY movements "/>
      <sheetName val=" 2.6 Cost mapping"/>
      <sheetName val=" 2.7 Labour Costs &amp; FTEs"/>
      <sheetName val="2.8 Apprentices &amp; Training"/>
      <sheetName val="2.9 Pension data"/>
      <sheetName val="2.10 Provisions"/>
      <sheetName val=" 2.11 Accruals"/>
      <sheetName val=" 2.12 Shrinkage"/>
      <sheetName val="2.13 TMA &amp; NRSWA Costs"/>
      <sheetName val="3.1 Capex Summary"/>
      <sheetName val="3.2 LTS"/>
      <sheetName val="3.3 Mains"/>
      <sheetName val="3.4 Governors"/>
      <sheetName val="3.5 Connections"/>
      <sheetName val="3.6 Other Capex"/>
      <sheetName val="3.7 Breakdown of Cap. OHs"/>
      <sheetName val="3.8 Cap Expenditure Analysis"/>
      <sheetName val="3.9 Repex Summary"/>
      <sheetName val="3.9a Repex to RAV"/>
      <sheetName val="3.10 Repex Mains "/>
      <sheetName val="3.11 Repex Services "/>
      <sheetName val="3.11a Expenditure analysis "/>
      <sheetName val="3.12 LTS Asset Data"/>
      <sheetName val="3.13 Capacity&amp;Storage"/>
      <sheetName val="3.14 Mains&amp;Governors "/>
      <sheetName val="3.15 Additional Data"/>
      <sheetName val="3.16 Capacity &amp; Demand Dat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8">
          <cell r="N8" t="str">
            <v>Mains</v>
          </cell>
          <cell r="O8" t="str">
            <v>Services</v>
          </cell>
          <cell r="P8" t="str">
            <v>Other</v>
          </cell>
          <cell r="Q8" t="str">
            <v>Total</v>
          </cell>
        </row>
        <row r="9">
          <cell r="M9">
            <v>1</v>
          </cell>
          <cell r="N9">
            <v>70</v>
          </cell>
          <cell r="O9">
            <v>30.3</v>
          </cell>
          <cell r="P9">
            <v>1.8599999999999999</v>
          </cell>
          <cell r="Q9">
            <v>102.16</v>
          </cell>
        </row>
        <row r="10">
          <cell r="M10">
            <v>2</v>
          </cell>
          <cell r="N10">
            <v>64.2</v>
          </cell>
          <cell r="O10">
            <v>19.28</v>
          </cell>
          <cell r="P10">
            <v>5.5</v>
          </cell>
          <cell r="Q10">
            <v>88.98</v>
          </cell>
        </row>
        <row r="11">
          <cell r="M11">
            <v>3</v>
          </cell>
          <cell r="N11">
            <v>68.319999999999993</v>
          </cell>
          <cell r="O11">
            <v>24.52</v>
          </cell>
          <cell r="P11">
            <v>1.46</v>
          </cell>
          <cell r="Q11">
            <v>94.299999999999983</v>
          </cell>
        </row>
        <row r="12">
          <cell r="M12">
            <v>4</v>
          </cell>
          <cell r="N12">
            <v>51.9</v>
          </cell>
          <cell r="O12">
            <v>18.68</v>
          </cell>
          <cell r="P12">
            <v>1.04</v>
          </cell>
          <cell r="Q12">
            <v>71.62</v>
          </cell>
        </row>
        <row r="13">
          <cell r="M13">
            <v>5</v>
          </cell>
          <cell r="N13">
            <v>48.18</v>
          </cell>
          <cell r="O13">
            <v>24.34</v>
          </cell>
          <cell r="P13">
            <v>27.76</v>
          </cell>
          <cell r="Q13">
            <v>100.28</v>
          </cell>
        </row>
        <row r="14">
          <cell r="M14">
            <v>6</v>
          </cell>
          <cell r="N14">
            <v>33.5</v>
          </cell>
          <cell r="O14">
            <v>16.239999999999998</v>
          </cell>
          <cell r="P14">
            <v>0.74</v>
          </cell>
          <cell r="Q14">
            <v>50.48</v>
          </cell>
        </row>
        <row r="15">
          <cell r="M15">
            <v>7</v>
          </cell>
          <cell r="N15">
            <v>85.6</v>
          </cell>
          <cell r="O15">
            <v>47.9</v>
          </cell>
          <cell r="P15">
            <v>18.899999999999999</v>
          </cell>
          <cell r="Q15">
            <v>152.4</v>
          </cell>
        </row>
        <row r="16">
          <cell r="M16">
            <v>8</v>
          </cell>
          <cell r="N16">
            <v>37.5</v>
          </cell>
          <cell r="O16">
            <v>23.2</v>
          </cell>
          <cell r="P16">
            <v>15.1</v>
          </cell>
          <cell r="Q16">
            <v>75.8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Universal data"/>
      <sheetName val="4.2  Activity indicators"/>
      <sheetName val="4.3_System_perf_NG"/>
      <sheetName val="4.8_Boundary_transf_capab"/>
      <sheetName val="4.9_Demand_&amp;_Supply_at_sub"/>
      <sheetName val="4.11 Asset description NGET"/>
      <sheetName val="4.12 Asset age 2012"/>
      <sheetName val="4.15 Asset adds &amp; disps"/>
      <sheetName val="4.16 Asset lives"/>
      <sheetName val="4.18 Capex summary e"/>
      <sheetName val="4.19 Scheme Listing LR"/>
      <sheetName val="4.20 Scheme Listing NLR"/>
      <sheetName val="4.21 Quasi capex "/>
      <sheetName val="4.22 Other Capex costs"/>
      <sheetName val="4.23 TIRG"/>
      <sheetName val="4.24 Revenue Driver info"/>
      <sheetName val="4.25 CEI"/>
      <sheetName val="4.27.3_Unit_costs"/>
      <sheetName val="4.28A_Asset_health_&amp;_crit"/>
      <sheetName val="4.28B_Asset_health_&amp;_cr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Summary Data"/>
      <sheetName val="1.3 Acc._Costs NG"/>
      <sheetName val="1.3a Acc._Costs"/>
      <sheetName val="1.3b Acc._Costs_Cap"/>
      <sheetName val="1.4 Provisions"/>
      <sheetName val="1.7 Analysis-Other Costs"/>
      <sheetName val="1.7a Analysis-Other Costs"/>
      <sheetName val="1.8 Irregular Items"/>
      <sheetName val="1.8a Irregular Items"/>
      <sheetName val="2.1 Eng Opex Actuals"/>
      <sheetName val="2.2 Non Op Capex"/>
      <sheetName val="2.3 Other Trans CC"/>
      <sheetName val="2.4 Exc &amp; Demin"/>
      <sheetName val="2.5 Corporate Costs"/>
      <sheetName val="2.6 IT"/>
      <sheetName val="2.7 Insurance"/>
      <sheetName val="2.8 Property"/>
      <sheetName val="2.9.1 UK Bus Serv (1.3a)"/>
      <sheetName val="2.9.2 UK Bus Serv (Alloc) (1.3a"/>
      <sheetName val="2.9.1 UK Bus Serv (1.3)"/>
      <sheetName val="2.9.2 UK Bus Serv (Alloc) (1.3)"/>
      <sheetName val="2.10 Related Party"/>
      <sheetName val="2.12 SO Capex"/>
      <sheetName val="2.13 Network Ops"/>
      <sheetName val="2.14 Year on Year Movt"/>
      <sheetName val="2.15 Staff Numbers"/>
      <sheetName val="2.17 Resilience Table"/>
      <sheetName val="5.1 System characs"/>
      <sheetName val="5.2 Activity indicators"/>
      <sheetName val="5.3 Utilisation &amp; performan"/>
      <sheetName val="5.5 Compressor utilisation"/>
      <sheetName val="5.6 Environmental"/>
      <sheetName val="5.8 Capex summary"/>
      <sheetName val="5.9 Asset data"/>
      <sheetName val="5.10 Project Listing "/>
      <sheetName val="5.11 Forecast Scenarios"/>
      <sheetName val="5.13 Capex price vol var"/>
      <sheetName val="5.14 Sys incidents &amp; responses"/>
      <sheetName val="5.15.1 Cond &amp; Risk-Entry Points"/>
      <sheetName val="5.15.2 Cond &amp; Risk-Exit Points"/>
      <sheetName val="5.15.3 Cond &amp; Risk-Comps"/>
      <sheetName val="5.15.4 Cond &amp; Risk-Pipelines"/>
      <sheetName val="5.15.5 Cond &amp; Risk-Multijunctin"/>
    </sheetNames>
    <sheetDataSet>
      <sheetData sheetId="0"/>
      <sheetData sheetId="1"/>
      <sheetData sheetId="2" refreshError="1">
        <row r="21">
          <cell r="C21" t="str">
            <v>2009/10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2s Ofgem Adjustments Scots"/>
      <sheetName val="1.3s Accounting C Costs Scots"/>
      <sheetName val="1.4s Performance Scots"/>
      <sheetName val="1.5s Reconciliation Scots"/>
      <sheetName val="2.1 Eng Opex Elec "/>
      <sheetName val="2.2 Non Op Capex"/>
      <sheetName val="2.4 Exc &amp; Demin "/>
      <sheetName val="2.5 Corporate Costs Scots"/>
      <sheetName val="2.6 IT Scots"/>
      <sheetName val="2.7s Insurance"/>
      <sheetName val="2.7 Captive Insure"/>
      <sheetName val="2.10 Related Party Scots"/>
      <sheetName val="2.11s Staff Scots"/>
      <sheetName val="2.14 Year on Year Movt"/>
      <sheetName val="2.16.1 Recharge Model"/>
      <sheetName val="2.16.2 Recharge Model "/>
      <sheetName val="3.01_Other_PC_data"/>
      <sheetName val="3.02_Pension DB costs"/>
      <sheetName val="3.1.2 Pension_summary"/>
      <sheetName val="3.1.4 Pension_DC_scheme"/>
      <sheetName val="3.1.5 PPF_levy"/>
      <sheetName val="3.1.6 Pension_admin"/>
      <sheetName val="3.3 Tax"/>
      <sheetName val="3.5.1 P&amp;L"/>
      <sheetName val="3.5.2 Bal_Sht"/>
      <sheetName val="3.5.3 Cashflow"/>
      <sheetName val="3.7 Tax allocations "/>
      <sheetName val="4.1  System Info"/>
      <sheetName val="4.2  Activity indicators"/>
      <sheetName val="4.3_System_perf_SHETL_SPT"/>
      <sheetName val="4.4  Defects SHETL"/>
      <sheetName val="4.5  Faults"/>
      <sheetName val="4.6  Failures SHETL"/>
      <sheetName val="4.7B Condition Assessment SHETL"/>
      <sheetName val="4.8_Boundary_transf_capab"/>
      <sheetName val="4.9_Demand_&amp;_Supply_at_sub"/>
      <sheetName val="4.10 Reactive compensation"/>
      <sheetName val="4.11 Asset description SHETL"/>
      <sheetName val="4.12 Asset age 2007"/>
      <sheetName val="4.12 Asset age 2008"/>
      <sheetName val="4.12 Asset age 2009"/>
      <sheetName val="4.12 Asset age 2010"/>
      <sheetName val="4.13 Asset disposal LRE by age"/>
      <sheetName val="4.14 Asset disposal NLRE by age"/>
      <sheetName val="4.15 Asset adds &amp; disps"/>
      <sheetName val="4.16 Asset lives"/>
      <sheetName val="4.17 Unit costs"/>
      <sheetName val="4.18 Capex summary e"/>
      <sheetName val="4.19 Scheme Listing LR"/>
      <sheetName val="4.20 Scheme Listing NLR"/>
      <sheetName val="4.21 Quasi Capex"/>
      <sheetName val="4.22 Other Capex costs"/>
      <sheetName val="4.23 TIRG"/>
      <sheetName val="4.24 Revenue Driver info"/>
      <sheetName val="4.25 CEI"/>
      <sheetName val="4.26 Capex Movment"/>
      <sheetName val="4.27.1 Capex Price Vol Var"/>
      <sheetName val="4.27.2 Capex Price Vol Var"/>
      <sheetName val="4.28A_Asset_health_&amp;_crit"/>
      <sheetName val="4.28B_Asset_health_&amp;_crit"/>
      <sheetName val="4.29A_Criticality_subs_NG_SHETL"/>
      <sheetName val="4.29B_Criticality_ccts_NG_SHETL"/>
      <sheetName val="4.30 TPCR Forecast"/>
      <sheetName val="4.31 E3 Grid"/>
      <sheetName val="Input"/>
    </sheetNames>
    <sheetDataSet>
      <sheetData sheetId="0" refreshError="1"/>
      <sheetData sheetId="1" refreshError="1"/>
      <sheetData sheetId="2" refreshError="1">
        <row r="22">
          <cell r="C22" t="str">
            <v>2010/11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Universal data"/>
      <sheetName val="4.2  Activity indicators"/>
      <sheetName val="4.3_System_perf"/>
      <sheetName val="4.8_Boundary_transf_capab"/>
      <sheetName val="4.9_Demand_&amp;_Supply_at_sub"/>
      <sheetName val="4.11 Asset description"/>
      <sheetName val="4.12 Asset age 2012"/>
      <sheetName val="4.15 Asset adds &amp; disps"/>
      <sheetName val="4.16 Asset lives"/>
      <sheetName val="4.18 Capex summary e"/>
      <sheetName val="4.19 Scheme Listing LR"/>
      <sheetName val="4.20 Scheme Listing NLR"/>
      <sheetName val="4.22 Other Capex costs"/>
      <sheetName val="4.23 TIRG"/>
      <sheetName val="4.24 Revenue Driver info"/>
      <sheetName val="4.25 CEI"/>
      <sheetName val="4.27.3_Unit_costs"/>
      <sheetName val="4.28A_Asset_health_&amp;_crit"/>
      <sheetName val="4.28B_Asset_health_&amp;_cr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Published Costs"/>
      <sheetName val="1.3s Acct C Costs 2011"/>
      <sheetName val="1.3s Acct C Costs 2012"/>
      <sheetName val="1.3s Acct C Costs 2013"/>
      <sheetName val="2.1 Eng Opex Elec 2011 "/>
      <sheetName val="2.1 Eng Opex Elec 2012"/>
      <sheetName val="2.1 Eng Opex Elec 2013"/>
      <sheetName val="2.2 Non Op Capex"/>
      <sheetName val="2.4 Exc &amp; Demin "/>
      <sheetName val="2.5 Corp Costs 2011"/>
      <sheetName val="2.5 Corp Costs 2012"/>
      <sheetName val="2.5 Corp Costs 2013"/>
      <sheetName val="2.6 Resilience Table"/>
      <sheetName val="2.11s Staff Scots 2011"/>
      <sheetName val="2.11s Staff Scots 2012"/>
      <sheetName val="2.11s Staff Scots 2013"/>
      <sheetName val="2.14 Year on Year Movt 2011"/>
      <sheetName val="2.14 Year on Year Movt 2012"/>
      <sheetName val="2.14 Year on Year Movt 2013"/>
      <sheetName val="3.01_Other_PC_data"/>
      <sheetName val="3.02_Pension DB costs"/>
      <sheetName val="3.1.2 Pension_summary"/>
      <sheetName val="3.1.3 Pension_DB_scheme_det"/>
      <sheetName val="3.1.4 Pension_DC_scheme"/>
      <sheetName val="3.1.5 PPF_levy"/>
      <sheetName val="3.1.6 Pension_admin"/>
      <sheetName val="3.3 Tax"/>
      <sheetName val="3.5.1 P&amp;L"/>
      <sheetName val="3.5.2 Bal_Sht"/>
      <sheetName val="3.5.3 Cashflow"/>
      <sheetName val="3.7 Tax allocations "/>
      <sheetName val="4.18 Capex summary"/>
      <sheetName val="Input"/>
      <sheetName val="2010_SHETL_TPCR4_RO_FBPQ_(Opex)"/>
    </sheetNames>
    <sheetDataSet>
      <sheetData sheetId="0" refreshError="1"/>
      <sheetData sheetId="1" refreshError="1"/>
      <sheetData sheetId="2" refreshError="1">
        <row r="29">
          <cell r="C29">
            <v>0.2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F1.0_Other_PC_data"/>
      <sheetName val="F 1.1.1_Pension DB costs"/>
      <sheetName val="F 1.1.2 Pension_DC_scheme"/>
      <sheetName val="F 1.1.3 PPF_levy"/>
      <sheetName val="F1.1.4  Pension_admin"/>
      <sheetName val="F 1.2.1 Tax"/>
      <sheetName val="F 1.2.2 Tax allocations "/>
      <sheetName val="F 1.3.1  Inc_Stat"/>
      <sheetName val="F 1.3.2 Fin_Pos"/>
      <sheetName val="F 1.3.3  C_F"/>
      <sheetName val="1.7 RAV"/>
      <sheetName val="1.8 RAV Additions"/>
      <sheetName val="4.18 Capex Summary"/>
      <sheetName val="Input"/>
    </sheetNames>
    <sheetDataSet>
      <sheetData sheetId="0"/>
      <sheetData sheetId="1"/>
      <sheetData sheetId="2" refreshError="1">
        <row r="8">
          <cell r="C8" t="str">
            <v>Scottish Hydro Electric Transmission Ltd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Interface"/>
      <sheetName val="Formula Inputs"/>
      <sheetName val="market debt data"/>
      <sheetName val="Financial reports (Nominal)"/>
      <sheetName val="Financial reports (Nom) EDFE"/>
      <sheetName val="Financial reports (Nom) CNE"/>
      <sheetName val="Financial reports (Nom) EDFL"/>
      <sheetName val="Financial reports (Nom) SPM"/>
      <sheetName val="Financial reports (Nom) CNW"/>
      <sheetName val="Financial reports (Nom) NEDL"/>
      <sheetName val="Financial reports (Nom) ENW"/>
      <sheetName val="Financial reports (Nom) EDFS"/>
      <sheetName val="Financial reports (Nom) SSEH"/>
      <sheetName val="Financial reports (Nom) SPdist"/>
      <sheetName val="Financial reports (Nom) SSES"/>
      <sheetName val="Financial reports (Nom) SWales"/>
      <sheetName val="Financial reports (Nom) SWest"/>
      <sheetName val="Financial reports (Nom) YEDL"/>
      <sheetName val="Financial reports (Real)"/>
      <sheetName val="Financial reports (Real) EDFE"/>
      <sheetName val="Financial reports (Real) CNE"/>
      <sheetName val="Financial reports (Real) EDFL"/>
      <sheetName val="Financial reports (Real) SPM"/>
      <sheetName val="Financial reports (Real) CNW"/>
      <sheetName val="Financial reports (Real) NEDL"/>
      <sheetName val="Financial reports (Real) ENW"/>
      <sheetName val="Financial reports (Real) EDFS"/>
      <sheetName val="Financial reports (Real) SSEH"/>
      <sheetName val="Financial reports (Real) SPdist"/>
      <sheetName val="Financial reports (Real) SSES"/>
      <sheetName val="Financial reports (Real) SWales"/>
      <sheetName val="Financial reports (Real) SWest"/>
      <sheetName val="Financial reports (Real) YEDL"/>
      <sheetName val="Results_SelectedDNO"/>
      <sheetName val="Results_SelectedDNO EDFE"/>
      <sheetName val="Results_SelectedDNO CNE"/>
      <sheetName val="Results_SelectedDNO EDFL"/>
      <sheetName val="Results_SelectedDNO SPM"/>
      <sheetName val="Results_SelectedDNO CNW"/>
      <sheetName val="Results_SelectedDNO NEDL"/>
      <sheetName val="Results_SelectedDNO ENW"/>
      <sheetName val="Results_SelectedDNO EDFS"/>
      <sheetName val="Results_SelectedDNO SSEH"/>
      <sheetName val="Results_SelectedDNO SPdist"/>
      <sheetName val="Results_SelectedDNO SSES"/>
      <sheetName val="Results_SelectedDNO SWales"/>
      <sheetName val="Results_SelectedDNO SWest"/>
      <sheetName val="Results_SelectedDNO YEDL"/>
      <sheetName val="NotesToFinReps"/>
      <sheetName val="NotesToFinReps EDFE"/>
      <sheetName val="NotesToFinReps CNE"/>
      <sheetName val="NotesToFinReps EDFL"/>
      <sheetName val="NotesToFinReps SPM"/>
      <sheetName val="NotesToFinReps CNW"/>
      <sheetName val="NotesToFinReps NEDL"/>
      <sheetName val="NotesToFinReps ENW"/>
      <sheetName val="NotesToFinReps EDFS"/>
      <sheetName val="NotesToFinReps SSEH"/>
      <sheetName val="NotesToFinReps SPdist"/>
      <sheetName val="NotesToFinReps SSES"/>
      <sheetName val="NotesToFinReps SWales"/>
      <sheetName val="NotesToFinReps SWest"/>
      <sheetName val="NotesToFinReps YEDL"/>
      <sheetName val="Selected Inputs"/>
      <sheetName val="Price Control Calcs"/>
      <sheetName val="Price Control Calcs EDFE"/>
      <sheetName val="Price Control Calcs CNE"/>
      <sheetName val="Price Control Calcs EDFL"/>
      <sheetName val="Price Control Calcs SPM"/>
      <sheetName val="Price Control Calcs CNW"/>
      <sheetName val="Price Control Calcs NEDL"/>
      <sheetName val="Price Control Calcs ENW"/>
      <sheetName val="Price Control Calcs EDFS"/>
      <sheetName val="Price Control Calcs SSEH"/>
      <sheetName val="Price Control Calcs SPD"/>
      <sheetName val="Price Control Calcs SSES"/>
      <sheetName val="Price Control Calcs SWales"/>
      <sheetName val="Price Control Calcs SWest"/>
      <sheetName val="Price Control Calcs YEDL"/>
      <sheetName val="Rav roll forward"/>
      <sheetName val="Rav roll forward EDFE"/>
      <sheetName val="Rav roll forward CNE"/>
      <sheetName val="Rav roll forward EDFL"/>
      <sheetName val="Rav roll forward SPM"/>
      <sheetName val="Rav roll forward CNW"/>
      <sheetName val="Rav roll forward NEDL"/>
      <sheetName val="Rav roll forward ENW"/>
      <sheetName val="Rav roll forward EDFS"/>
      <sheetName val="Rav roll forward SSEH"/>
      <sheetName val="Rav roll forward SPdist"/>
      <sheetName val="Rav roll forward SSES"/>
      <sheetName val="Rav roll forward SWales"/>
      <sheetName val="Rav roll forward SWest"/>
      <sheetName val="Rav roll forward YEDL"/>
      <sheetName val="Capex Incentive Scheme"/>
      <sheetName val="Capex Incentive Scheme EDFE"/>
      <sheetName val="Capex Incentive Scheme CNE"/>
      <sheetName val="Capex Incentive Scheme EDFL"/>
      <sheetName val="Capex Incentive Scheme SPM"/>
      <sheetName val="Capex Incentive Scheme CNW"/>
      <sheetName val="Capex Incentive Scheme NEDL"/>
      <sheetName val="Capex Incentive Scheme ENW"/>
      <sheetName val="Capex Incentive Scheme EDFS"/>
      <sheetName val="Capex Incentive Scheme SSEH"/>
      <sheetName val="Capex Incentive Scheme SPdist"/>
      <sheetName val="Capex Incentive Scheme SSES"/>
      <sheetName val="Capex Incentive Scheme SWales"/>
      <sheetName val="Capex Incentive Scheme SWest"/>
      <sheetName val="Capex Incentive Scheme YEDL"/>
      <sheetName val="CNW"/>
      <sheetName val="CNE"/>
      <sheetName val="ENW"/>
      <sheetName val="NEDL"/>
      <sheetName val="YEDL"/>
      <sheetName val="SWest"/>
      <sheetName val="SWales"/>
      <sheetName val="EDFL"/>
      <sheetName val="EDFS"/>
      <sheetName val="EDFE"/>
      <sheetName val="SPD"/>
      <sheetName val="SPM"/>
      <sheetName val="SSEH"/>
      <sheetName val="SSES"/>
      <sheetName val="ChangeHistory"/>
      <sheetName val="Chart var 3yr bridge"/>
      <sheetName val="Chart var 3yr bridge (2)"/>
      <sheetName val="Chart var 3yr bridge (3)"/>
      <sheetName val="Chart var 3yr bridge (4)"/>
      <sheetName val="Chart var 3yr bridge (5)"/>
      <sheetName val="Chart var 3yr bridge (6)"/>
      <sheetName val="var 3yr bridge"/>
      <sheetName val="Chart var 3yr by dno"/>
      <sheetName val="Chart var 3yr by dno (2)"/>
      <sheetName val="Chart var 3yr by dno (3)"/>
      <sheetName val="Chart var 5yr by dno"/>
      <sheetName val="var 3yr bridge by DNO"/>
      <sheetName val="Chart Po for DPCR5"/>
      <sheetName val="Split cost of capital"/>
      <sheetName val="Interest rate tagged to market "/>
      <sheetName val="Finissues"/>
      <sheetName val="check totals"/>
      <sheetName val="cost per customer DPCR4 model"/>
      <sheetName val="Results_AllDNOs"/>
    </sheetNames>
    <sheetDataSet>
      <sheetData sheetId="0" refreshError="1">
        <row r="45">
          <cell r="Z45">
            <v>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 refreshError="1"/>
      <sheetData sheetId="132" refreshError="1"/>
      <sheetData sheetId="133" refreshError="1"/>
      <sheetData sheetId="134" refreshError="1"/>
      <sheetData sheetId="135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Published Data"/>
      <sheetName val="1.2s Ofgem Adjustments Scots"/>
      <sheetName val="1.3s Accounting C Costs Scots"/>
      <sheetName val="1.4s Performance Scots"/>
      <sheetName val="1.5s Reconciliation Scots"/>
      <sheetName val="2.1 Eng Opex Elec "/>
      <sheetName val="2.2 Non Op Capex"/>
      <sheetName val="2.4 Exc &amp; Demin "/>
      <sheetName val="2.5 Corporate Costs Scots"/>
      <sheetName val="2.6 IT Scots"/>
      <sheetName val="2.7s Insurance"/>
      <sheetName val="2.7 Captive Insure"/>
      <sheetName val="2.10 Related Party Scots"/>
      <sheetName val="2.11s Staff Scots"/>
      <sheetName val="2.14 Year on Year Movt"/>
      <sheetName val="2.16.1 Recharge Model"/>
      <sheetName val="2.16.2 Recharge Model "/>
      <sheetName val="3.1s Pensions Scots"/>
      <sheetName val="3.1.1 DB Pension Costs"/>
      <sheetName val="3.1.2 DB Pension Detail"/>
      <sheetName val="3.1.3 Pensions DC"/>
      <sheetName val="3.1.4 Pension PPF levy"/>
      <sheetName val="3.1.5 Pension Admin"/>
      <sheetName val="3.2 Net Debt"/>
      <sheetName val="3.3 Tax"/>
      <sheetName val="3.4 Fixed Asset Disposals"/>
      <sheetName val="3.5 P&amp;L"/>
      <sheetName val="3.5.1 Bal Sht"/>
      <sheetName val="3.5.2 Cashflow"/>
      <sheetName val="3.6 Fin Req"/>
      <sheetName val="3.7 Tax allocations"/>
      <sheetName val="3.7.1 Tax allocations CT600"/>
      <sheetName val="4.1  System Info"/>
      <sheetName val="4.2  Activity indicators"/>
      <sheetName val="4.3_System_perf_SHETL_SPT"/>
      <sheetName val="4.4  Defects SHETL"/>
      <sheetName val="4.5  Faults"/>
      <sheetName val="4.6  Failures SHETL"/>
      <sheetName val="4.7B Condition Assessment SHETL"/>
      <sheetName val="4.8_Boundary_transf_capab"/>
      <sheetName val="4.9_Demand_&amp;_Supply_at_sub"/>
      <sheetName val="4.10 Reactive compensation"/>
      <sheetName val="4.11 Asset description SHETL"/>
      <sheetName val="4.12 Asset age 2007"/>
      <sheetName val="4.12 Asset age 2008"/>
      <sheetName val="4.12 Asset age 2009"/>
      <sheetName val="4.12 Asset age 2010"/>
      <sheetName val="4.13 Asset disposal LRE by age"/>
      <sheetName val="4.14 Asset disposal NLRE by age"/>
      <sheetName val="4.15 Asset adds &amp; disps"/>
      <sheetName val="4.16 Asset lives"/>
      <sheetName val="4.17 Unit costs"/>
      <sheetName val="4.18 Capex summary e"/>
      <sheetName val="4.19 Scheme Listing LR"/>
      <sheetName val="4.20 Scheme Listing NLR"/>
      <sheetName val="4.21 Quasi Capex"/>
      <sheetName val="4.22 Other Capex costs"/>
      <sheetName val="4.23 TIRG"/>
      <sheetName val="4.24 Revenue Driver info"/>
      <sheetName val="4.25 CEI"/>
      <sheetName val="4.26 Capex Movment"/>
      <sheetName val="4.27.1 Capex Price Vol Var"/>
      <sheetName val="4.27.2 Capex Price Vol Var"/>
      <sheetName val="4.28A_Asset_health_&amp;_crit"/>
      <sheetName val="4.28B_Asset_health_&amp;_crit"/>
      <sheetName val="4.29A_Criticality_subs_NG_SHETL"/>
      <sheetName val="4.29B_Criticality_ccts_NG_SHETL"/>
      <sheetName val="4.30 TPCR Forecast"/>
      <sheetName val="4.31 E3 Grid"/>
    </sheetNames>
    <sheetDataSet>
      <sheetData sheetId="0" refreshError="1"/>
      <sheetData sheetId="1" refreshError="1"/>
      <sheetData sheetId="2" refreshError="1">
        <row r="9">
          <cell r="C9" t="str">
            <v>SHETL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serInterface"/>
      <sheetName val="SHETL"/>
      <sheetName val="SPTL"/>
      <sheetName val="NGET_TO"/>
      <sheetName val="NGET_SO"/>
      <sheetName val="Input"/>
      <sheetName val="Output"/>
      <sheetName val="PC_POut"/>
      <sheetName val="Ratios"/>
      <sheetName val="PostTaxRev"/>
      <sheetName val="P&amp;L"/>
      <sheetName val="BS"/>
      <sheetName val="CF"/>
      <sheetName val="Depn"/>
      <sheetName val="RealRAV"/>
      <sheetName val="NominalRAV"/>
      <sheetName val="Notes"/>
      <sheetName val="RevDriver"/>
      <sheetName val="TIRG"/>
      <sheetName val="Dpcn profiles"/>
    </sheetNames>
    <sheetDataSet>
      <sheetData sheetId="0"/>
      <sheetData sheetId="1" refreshError="1">
        <row r="54">
          <cell r="B54">
            <v>2</v>
          </cell>
        </row>
        <row r="60">
          <cell r="B60">
            <v>1</v>
          </cell>
        </row>
      </sheetData>
      <sheetData sheetId="2"/>
      <sheetData sheetId="3"/>
      <sheetData sheetId="4"/>
      <sheetData sheetId="5"/>
      <sheetData sheetId="6" refreshError="1"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0.02</v>
          </cell>
          <cell r="J22">
            <v>0.02</v>
          </cell>
          <cell r="K22">
            <v>0.02</v>
          </cell>
          <cell r="L22">
            <v>0.02</v>
          </cell>
          <cell r="M22">
            <v>0</v>
          </cell>
          <cell r="N22">
            <v>0.02</v>
          </cell>
          <cell r="O22">
            <v>0.02</v>
          </cell>
          <cell r="P22">
            <v>0.02</v>
          </cell>
          <cell r="Q22">
            <v>0.02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</row>
        <row r="49">
          <cell r="E49">
            <v>65.400000000000006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145">
          <cell r="E145">
            <v>14</v>
          </cell>
        </row>
        <row r="193"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</row>
        <row r="194">
          <cell r="E194">
            <v>-0.8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</row>
        <row r="196"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</row>
        <row r="245">
          <cell r="E245">
            <v>8.7999999999999995E-2</v>
          </cell>
        </row>
        <row r="246">
          <cell r="E246">
            <v>20</v>
          </cell>
        </row>
      </sheetData>
      <sheetData sheetId="7"/>
      <sheetData sheetId="8"/>
      <sheetData sheetId="9"/>
      <sheetData sheetId="10" refreshError="1">
        <row r="10">
          <cell r="E10">
            <v>5.1699999999999996E-2</v>
          </cell>
          <cell r="F10">
            <v>5.1699999999999996E-2</v>
          </cell>
          <cell r="G10">
            <v>5.0600000000000006E-2</v>
          </cell>
          <cell r="H10">
            <v>5.0500000000000003E-2</v>
          </cell>
          <cell r="I10">
            <v>5.0500000000000003E-2</v>
          </cell>
          <cell r="J10">
            <v>5.0500000000000003E-2</v>
          </cell>
          <cell r="K10">
            <v>5.0500000000000003E-2</v>
          </cell>
          <cell r="L10">
            <v>5.0500000000000003E-2</v>
          </cell>
          <cell r="M10">
            <v>5.0500000000000003E-2</v>
          </cell>
          <cell r="N10">
            <v>5.0500000000000003E-2</v>
          </cell>
          <cell r="O10">
            <v>5.0500000000000003E-2</v>
          </cell>
          <cell r="P10">
            <v>5.0500000000000003E-2</v>
          </cell>
          <cell r="Q10">
            <v>5.0500000000000003E-2</v>
          </cell>
          <cell r="R10">
            <v>5.0500000000000003E-2</v>
          </cell>
          <cell r="S10">
            <v>5.0500000000000003E-2</v>
          </cell>
          <cell r="T10">
            <v>5.0500000000000003E-2</v>
          </cell>
          <cell r="U10">
            <v>5.0500000000000003E-2</v>
          </cell>
          <cell r="V10">
            <v>5.0500000000000003E-2</v>
          </cell>
          <cell r="W10">
            <v>5.0500000000000003E-2</v>
          </cell>
          <cell r="X10">
            <v>5.0500000000000003E-2</v>
          </cell>
          <cell r="Y10">
            <v>5.0500000000000003E-2</v>
          </cell>
          <cell r="Z10">
            <v>5.0500000000000003E-2</v>
          </cell>
          <cell r="AA10">
            <v>5.0500000000000003E-2</v>
          </cell>
          <cell r="AB10">
            <v>5.0500000000000003E-2</v>
          </cell>
          <cell r="AC10">
            <v>5.0500000000000003E-2</v>
          </cell>
          <cell r="AD10">
            <v>5.0500000000000003E-2</v>
          </cell>
          <cell r="AE10">
            <v>5.0500000000000003E-2</v>
          </cell>
          <cell r="AF10">
            <v>5.0500000000000003E-2</v>
          </cell>
          <cell r="AG10">
            <v>5.0500000000000003E-2</v>
          </cell>
          <cell r="AH10">
            <v>5.0500000000000003E-2</v>
          </cell>
          <cell r="AI10">
            <v>5.0500000000000003E-2</v>
          </cell>
          <cell r="AJ10">
            <v>5.0500000000000003E-2</v>
          </cell>
          <cell r="AK10">
            <v>5.0500000000000003E-2</v>
          </cell>
        </row>
      </sheetData>
      <sheetData sheetId="11"/>
      <sheetData sheetId="12"/>
      <sheetData sheetId="13"/>
      <sheetData sheetId="14" refreshError="1">
        <row r="29">
          <cell r="E29">
            <v>-6.5</v>
          </cell>
          <cell r="F29">
            <v>-5.1392132767691887</v>
          </cell>
          <cell r="G29">
            <v>-6.2423735084824985</v>
          </cell>
          <cell r="H29">
            <v>-8.5777514631330156</v>
          </cell>
          <cell r="I29">
            <v>-9.9575041771317245</v>
          </cell>
          <cell r="J29">
            <v>-11.014394947145231</v>
          </cell>
          <cell r="K29">
            <v>-12.770324965070333</v>
          </cell>
          <cell r="L29">
            <v>-13.922352957534869</v>
          </cell>
          <cell r="M29">
            <v>-15.074964615098638</v>
          </cell>
          <cell r="N29">
            <v>-16.226392859580802</v>
          </cell>
          <cell r="O29">
            <v>-17.375467164222844</v>
          </cell>
          <cell r="P29">
            <v>-18.52176383626902</v>
          </cell>
          <cell r="Q29">
            <v>-19.665412094206033</v>
          </cell>
          <cell r="R29">
            <v>-20.80694036317227</v>
          </cell>
          <cell r="S29">
            <v>-21.947161904541453</v>
          </cell>
          <cell r="T29">
            <v>-23.087090167611258</v>
          </cell>
          <cell r="U29">
            <v>-24.227876381204918</v>
          </cell>
          <cell r="V29">
            <v>-25.370763768765773</v>
          </cell>
          <cell r="W29">
            <v>-26.517054177946232</v>
          </cell>
          <cell r="X29">
            <v>-27.668083971306825</v>
          </cell>
          <cell r="Y29">
            <v>-28.825206816262785</v>
          </cell>
          <cell r="Z29">
            <v>-29.989781605872622</v>
          </cell>
          <cell r="AA29">
            <v>-31.163164186982083</v>
          </cell>
          <cell r="AB29">
            <v>-32.346701905763169</v>
          </cell>
          <cell r="AC29">
            <v>-33.411988601347517</v>
          </cell>
          <cell r="AD29">
            <v>-34.618516261287311</v>
          </cell>
          <cell r="AE29">
            <v>-35.840476544462788</v>
          </cell>
          <cell r="AF29">
            <v>-37.077849306388693</v>
          </cell>
          <cell r="AG29">
            <v>-38.331913651406651</v>
          </cell>
          <cell r="AH29">
            <v>-39.603935973764266</v>
          </cell>
          <cell r="AI29">
            <v>-40.895171290809927</v>
          </cell>
          <cell r="AJ29">
            <v>-42.206864766364653</v>
          </cell>
          <cell r="AK29">
            <v>-43.540253356616269</v>
          </cell>
        </row>
        <row r="37">
          <cell r="E37">
            <v>52</v>
          </cell>
          <cell r="F37">
            <v>67.368907309201617</v>
          </cell>
          <cell r="G37">
            <v>90.960583736870262</v>
          </cell>
          <cell r="H37">
            <v>134.91583964954208</v>
          </cell>
          <cell r="I37">
            <v>164.22037635083859</v>
          </cell>
          <cell r="J37">
            <v>189.1843691079678</v>
          </cell>
          <cell r="K37">
            <v>217.76720996476297</v>
          </cell>
          <cell r="L37">
            <v>240.02718367515911</v>
          </cell>
          <cell r="M37">
            <v>262.0732259486353</v>
          </cell>
          <cell r="N37">
            <v>283.93092588400987</v>
          </cell>
          <cell r="O37">
            <v>305.6276776546888</v>
          </cell>
          <cell r="P37">
            <v>327.19195017290667</v>
          </cell>
          <cell r="Q37">
            <v>348.65275110568177</v>
          </cell>
          <cell r="R37">
            <v>370.03924503546983</v>
          </cell>
          <cell r="S37">
            <v>391.38048644278319</v>
          </cell>
          <cell r="T37">
            <v>412.7052378004127</v>
          </cell>
          <cell r="U37">
            <v>434.04185055138237</v>
          </cell>
          <cell r="V37">
            <v>455.41819235950527</v>
          </cell>
          <cell r="W37">
            <v>476.86160823072453</v>
          </cell>
          <cell r="X37">
            <v>498.39890625713906</v>
          </cell>
          <cell r="Y37">
            <v>520.05636109781597</v>
          </cell>
          <cell r="Z37">
            <v>541.85973007924122</v>
          </cell>
          <cell r="AA37">
            <v>563.83427812210425</v>
          </cell>
          <cell r="AB37">
            <v>586.00480869143962</v>
          </cell>
          <cell r="AC37">
            <v>608.52544033682102</v>
          </cell>
          <cell r="AD37">
            <v>631.16199054662297</v>
          </cell>
          <cell r="AE37">
            <v>654.06521220149784</v>
          </cell>
          <cell r="AF37">
            <v>677.25974439552056</v>
          </cell>
          <cell r="AG37">
            <v>700.76864131142679</v>
          </cell>
          <cell r="AH37">
            <v>724.61472412761657</v>
          </cell>
          <cell r="AI37">
            <v>748.82061926319034</v>
          </cell>
          <cell r="AJ37">
            <v>773.40879579818625</v>
          </cell>
          <cell r="AK37">
            <v>798.40160196465683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Published Data"/>
      <sheetName val="1.2 Ofgem Adjustments NG"/>
      <sheetName val="1.3 Accounting Costs NG"/>
      <sheetName val="1.4 Performance NG"/>
      <sheetName val="1.5 Opex Reconciliation NG"/>
      <sheetName val="1.6 Capex Reconciliation NG"/>
      <sheetName val="1.7 Analysis of Other Costs"/>
      <sheetName val="2.1 Eng Opex "/>
      <sheetName val="2.2 Non Op Capex"/>
      <sheetName val="2.3 Other Trans CC"/>
      <sheetName val="2.4 Exc &amp; Demin "/>
      <sheetName val="2.5 Corporate Costs NG"/>
      <sheetName val="2.6 IT"/>
      <sheetName val="2.7 Insurance"/>
      <sheetName val="2.7 Captive Insure"/>
      <sheetName val="2.8 Property NG"/>
      <sheetName val="2.9 UK Bus Serv"/>
      <sheetName val="2.9 UK BS Reconciliation"/>
      <sheetName val="2.10 Related Party NG"/>
      <sheetName val="2.11 Staff NG"/>
      <sheetName val="2.11 Staff NG BS"/>
      <sheetName val="2.12 SO Capex"/>
      <sheetName val="2.13 Network Ops"/>
      <sheetName val="2.14 Year on Year Movt"/>
      <sheetName val="2.15 Staff Numbers"/>
      <sheetName val="3.1 Pensions NG "/>
      <sheetName val="3.2 Net Debt 1"/>
      <sheetName val="3.2 Net Debt 2"/>
      <sheetName val="3.2 Net debt 3"/>
      <sheetName val="3.3 Tax"/>
      <sheetName val="3.4 Disposals"/>
      <sheetName val="3.5 Net Debt Rec"/>
      <sheetName val="5.8 Capex Summary"/>
    </sheetNames>
    <sheetDataSet>
      <sheetData sheetId="0"/>
      <sheetData sheetId="1"/>
      <sheetData sheetId="2" refreshError="1">
        <row r="20">
          <cell r="C20" t="str">
            <v>2007/08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serInterface"/>
      <sheetName val="SHETL"/>
      <sheetName val="SPTL"/>
      <sheetName val="NGET_TO"/>
      <sheetName val="NGET_SO"/>
      <sheetName val="Input"/>
      <sheetName val="Output"/>
      <sheetName val="PC_POut"/>
      <sheetName val="Ratios"/>
      <sheetName val="PostTaxRev"/>
      <sheetName val="P&amp;L"/>
      <sheetName val="BS"/>
      <sheetName val="CF"/>
      <sheetName val="Depn"/>
      <sheetName val="RealRAV"/>
      <sheetName val="NominalRAV"/>
      <sheetName val="Notes"/>
      <sheetName val="RevDriver"/>
      <sheetName val="TIRG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0">
          <cell r="E20" t="str">
            <v>The tax calculation has not been run!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Universal data"/>
      <sheetName val="Check and Balances"/>
      <sheetName val="1.1 Published Data"/>
      <sheetName val="1.2 Ofgem Adjustments NG"/>
      <sheetName val="1.3 Accounting Costs NG"/>
      <sheetName val="1.4 Performance NG"/>
      <sheetName val="1.5 Opex Reconciliation NG"/>
      <sheetName val="1.6 Capex Reconciliation NG"/>
      <sheetName val="1.7 Analysis of Other Costs"/>
      <sheetName val="1.8 Cash Flow"/>
      <sheetName val="2.1 Eng Opex "/>
      <sheetName val="2.2 Non Op Capex"/>
      <sheetName val="2.3 Other Trans CC"/>
      <sheetName val="2.4 Exc &amp; Demin "/>
      <sheetName val="2.5 Corporate Costs NG"/>
      <sheetName val="2.6 IT"/>
      <sheetName val="2.7 Insurance"/>
      <sheetName val="2.7 Captive Insure"/>
      <sheetName val="2.8 Property NG"/>
      <sheetName val="2.9 UK Bus Serv"/>
      <sheetName val="2.9 UK BS Reconciliation"/>
      <sheetName val="2.10 Related Party NG"/>
      <sheetName val="2.11 Staff NG"/>
      <sheetName val="2.11 Staff NG BS"/>
      <sheetName val="2.12 SO Capex"/>
      <sheetName val="2.13 Network Ops"/>
      <sheetName val="2.14 Year on Year Movt"/>
      <sheetName val="2.15 Staff Numbers"/>
      <sheetName val="3.1 Pensions NG "/>
      <sheetName val="3.2 Net Debt 1"/>
      <sheetName val="3.2 Net Debt 2"/>
      <sheetName val="3.2 Net debt 3"/>
      <sheetName val="3.3 Tax"/>
      <sheetName val="3.4 Disposals"/>
      <sheetName val="Indx"/>
      <sheetName val="Universal data "/>
      <sheetName val="5.1 System characs"/>
      <sheetName val="5.3 Utilisation &amp; performan"/>
      <sheetName val="5.4 Demand &amp; capability"/>
      <sheetName val="5.7 Quasi capex "/>
      <sheetName val="5.8 Capex summary"/>
      <sheetName val="5.10 Project Listing "/>
      <sheetName val="5.11 Forecast Scenarios"/>
      <sheetName val="5.15.1 Cond &amp; Risk-Entry Points"/>
      <sheetName val="5.15.2 Cond &amp; Risk-Exit Points"/>
      <sheetName val="5.15.3 Cond &amp; Risk-Comps"/>
      <sheetName val="5.15.4 Cond &amp; Risk-Pipelines"/>
      <sheetName val="5.15.5 Cond &amp; Risk-Multijunct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>
        <row r="8">
          <cell r="C8" t="str">
            <v>National Grid Gas - NTS (Capex)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r band, freq band, shorts"/>
      <sheetName val="Dis HV Circuit Data all incdnt "/>
      <sheetName val="Dis HV Circuit Data excl ee"/>
      <sheetName val="QoS_schemes_annual"/>
      <sheetName val="QoS CI and CML improvements"/>
      <sheetName val="WSC_scheme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Filters"/>
      <sheetName val="Busservdata"/>
      <sheetName val="1.3 Ac Costs NG"/>
      <sheetName val="2.5 Corporate Costs NG"/>
      <sheetName val="2.6 IT"/>
      <sheetName val="2.7 Insurance"/>
      <sheetName val="2.8 Property NG"/>
      <sheetName val="2.9 UK Bus Serv"/>
      <sheetName val="2.9 UK BS Reconciliation"/>
      <sheetName val="2.11 Staff NG"/>
      <sheetName val="2.14 Year on Year Movt"/>
      <sheetName val="AC Mapping"/>
      <sheetName val="Mapping"/>
      <sheetName val="Models Map rec"/>
      <sheetName val="Mapping2"/>
      <sheetName val="UDF Map"/>
    </sheetNames>
    <sheetDataSet>
      <sheetData sheetId="0" refreshError="1"/>
      <sheetData sheetId="1" refreshError="1"/>
      <sheetData sheetId="2" refreshError="1">
        <row r="4">
          <cell r="BB4" t="str">
            <v>Communications</v>
          </cell>
          <cell r="BC4" t="str">
            <v>Legal</v>
          </cell>
          <cell r="BD4" t="str">
            <v>Safety Health Environment</v>
          </cell>
          <cell r="BE4" t="str">
            <v>Regulation</v>
          </cell>
          <cell r="BF4" t="str">
            <v>Supply Chain Management</v>
          </cell>
          <cell r="BG4" t="str">
            <v>Human Resources</v>
          </cell>
          <cell r="BH4" t="str">
            <v>Shared Services Finance</v>
          </cell>
          <cell r="BI4" t="str">
            <v>Insurance</v>
          </cell>
          <cell r="BJ4" t="str">
            <v>Audit</v>
          </cell>
          <cell r="BK4" t="str">
            <v>Property</v>
          </cell>
          <cell r="BL4" t="str">
            <v>IS</v>
          </cell>
          <cell r="BM4" t="str">
            <v>Operational Telecoms</v>
          </cell>
          <cell r="BN4" t="str">
            <v>Corporate Centre</v>
          </cell>
        </row>
        <row r="6">
          <cell r="D6" t="str">
            <v>Basic salaries and wages (inc. NI, bonuses, PRP. Overtime, standby &amp; other allowances)</v>
          </cell>
          <cell r="BB6">
            <v>2.1913009399999996</v>
          </cell>
          <cell r="BC6">
            <v>2.2360210199999999</v>
          </cell>
          <cell r="BD6">
            <v>2.9088850199999992</v>
          </cell>
          <cell r="BE6">
            <v>0.81703557999999998</v>
          </cell>
          <cell r="BF6">
            <v>4.1148826600000001</v>
          </cell>
          <cell r="BG6">
            <v>5.89317388</v>
          </cell>
          <cell r="BH6">
            <v>12.403779220000001</v>
          </cell>
          <cell r="BI6">
            <v>0.25180503000000004</v>
          </cell>
          <cell r="BJ6">
            <v>2.2175758499999993</v>
          </cell>
          <cell r="BK6">
            <v>3.1569344300000002</v>
          </cell>
          <cell r="BL6">
            <v>12.221008320000001</v>
          </cell>
          <cell r="BM6">
            <v>0</v>
          </cell>
          <cell r="BN6">
            <v>19.948876050000003</v>
          </cell>
        </row>
        <row r="7">
          <cell r="D7" t="str">
            <v>Normal Pension Charges</v>
          </cell>
          <cell r="BB7">
            <v>0.27739768000000004</v>
          </cell>
          <cell r="BC7">
            <v>0.42584375999999996</v>
          </cell>
          <cell r="BD7">
            <v>0.51555473000000007</v>
          </cell>
          <cell r="BE7">
            <v>0.10211093000000002</v>
          </cell>
          <cell r="BF7">
            <v>1.1883202900000001</v>
          </cell>
          <cell r="BG7">
            <v>2.10145369</v>
          </cell>
          <cell r="BH7">
            <v>2.4549518700000004</v>
          </cell>
          <cell r="BI7">
            <v>4.972157E-2</v>
          </cell>
          <cell r="BJ7">
            <v>0.33894429000000004</v>
          </cell>
          <cell r="BK7">
            <v>0.63775660999999995</v>
          </cell>
          <cell r="BL7">
            <v>2.3027507799999998</v>
          </cell>
          <cell r="BM7">
            <v>0</v>
          </cell>
          <cell r="BN7">
            <v>2.2925436000000001</v>
          </cell>
        </row>
        <row r="8">
          <cell r="D8" t="str">
            <v>Share Options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4.2188399900000002</v>
          </cell>
        </row>
        <row r="9">
          <cell r="D9" t="str">
            <v>Capitalised Salaries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-1.7268876000000002</v>
          </cell>
          <cell r="BG9">
            <v>8.6691000000000003E-4</v>
          </cell>
          <cell r="BH9">
            <v>-0.77778438999999988</v>
          </cell>
          <cell r="BI9">
            <v>0</v>
          </cell>
          <cell r="BJ9">
            <v>0</v>
          </cell>
          <cell r="BK9">
            <v>1.18326E-3</v>
          </cell>
          <cell r="BL9">
            <v>-4.6949941300000004</v>
          </cell>
          <cell r="BM9">
            <v>0</v>
          </cell>
          <cell r="BN9">
            <v>0</v>
          </cell>
        </row>
        <row r="10">
          <cell r="D10" t="str">
            <v>Capitalised Pension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</row>
        <row r="11">
          <cell r="D11" t="str">
            <v>Agency Costs</v>
          </cell>
          <cell r="BB11">
            <v>0.24807388</v>
          </cell>
          <cell r="BC11">
            <v>9.5671809999999996E-2</v>
          </cell>
          <cell r="BD11">
            <v>6.7560900000000002E-3</v>
          </cell>
          <cell r="BE11">
            <v>6.5084000000000008E-4</v>
          </cell>
          <cell r="BF11">
            <v>2.1308371699999999</v>
          </cell>
          <cell r="BG11">
            <v>0.37415433000000003</v>
          </cell>
          <cell r="BH11">
            <v>6.4975255999999995</v>
          </cell>
          <cell r="BI11">
            <v>4.6816000000000002E-4</v>
          </cell>
          <cell r="BJ11">
            <v>1.0790940000000001E-2</v>
          </cell>
          <cell r="BK11">
            <v>9.5844330000000005E-2</v>
          </cell>
          <cell r="BL11">
            <v>10.88057087</v>
          </cell>
          <cell r="BM11">
            <v>0</v>
          </cell>
          <cell r="BN11">
            <v>1.1997612200000001</v>
          </cell>
        </row>
        <row r="12">
          <cell r="D12" t="str">
            <v>Redundancy and severance expenses</v>
          </cell>
          <cell r="BB12">
            <v>9.9729999999999992E-3</v>
          </cell>
          <cell r="BC12">
            <v>-2.3994700000000001E-2</v>
          </cell>
          <cell r="BD12">
            <v>3.6852370000000002E-2</v>
          </cell>
          <cell r="BE12">
            <v>0</v>
          </cell>
          <cell r="BF12">
            <v>-1.1999999999999999E-7</v>
          </cell>
          <cell r="BG12">
            <v>1.14006E-3</v>
          </cell>
          <cell r="BH12">
            <v>-9.9735000000000015E-4</v>
          </cell>
          <cell r="BI12">
            <v>0</v>
          </cell>
          <cell r="BJ12">
            <v>0.12116406</v>
          </cell>
          <cell r="BK12">
            <v>2.3706870599999998</v>
          </cell>
          <cell r="BL12">
            <v>1.1324985700000001</v>
          </cell>
          <cell r="BM12">
            <v>0</v>
          </cell>
          <cell r="BN12">
            <v>2.7368455599999999</v>
          </cell>
        </row>
        <row r="13">
          <cell r="D13" t="str">
            <v>Non salary staff costs</v>
          </cell>
          <cell r="BB13">
            <v>0.44036383000000001</v>
          </cell>
          <cell r="BC13">
            <v>0.38207573999999994</v>
          </cell>
          <cell r="BD13">
            <v>0.81644391000000005</v>
          </cell>
          <cell r="BE13">
            <v>0.1135178</v>
          </cell>
          <cell r="BF13">
            <v>0.63104619999999989</v>
          </cell>
          <cell r="BG13">
            <v>10.824936420000002</v>
          </cell>
          <cell r="BH13">
            <v>2.0900213699999997</v>
          </cell>
          <cell r="BI13">
            <v>3.4745930000000001E-2</v>
          </cell>
          <cell r="BJ13">
            <v>0.46924419000000001</v>
          </cell>
          <cell r="BK13">
            <v>1.4098233600000001</v>
          </cell>
          <cell r="BL13">
            <v>2.8318116399999997</v>
          </cell>
          <cell r="BM13">
            <v>0</v>
          </cell>
          <cell r="BN13">
            <v>5.10643037</v>
          </cell>
        </row>
        <row r="14">
          <cell r="D14" t="str">
            <v>Materials</v>
          </cell>
          <cell r="BB14">
            <v>0</v>
          </cell>
          <cell r="BC14">
            <v>6.9999999999999999E-6</v>
          </cell>
          <cell r="BD14">
            <v>1.125365E-2</v>
          </cell>
          <cell r="BE14">
            <v>-4.2009999999999999E-5</v>
          </cell>
          <cell r="BF14">
            <v>5.8432629800000004</v>
          </cell>
          <cell r="BG14">
            <v>3.789439E-2</v>
          </cell>
          <cell r="BH14">
            <v>1.0089700000000001E-3</v>
          </cell>
          <cell r="BI14">
            <v>0</v>
          </cell>
          <cell r="BJ14">
            <v>0</v>
          </cell>
          <cell r="BK14">
            <v>0.1987033</v>
          </cell>
          <cell r="BL14">
            <v>53.449887679999996</v>
          </cell>
          <cell r="BM14">
            <v>0</v>
          </cell>
          <cell r="BN14">
            <v>1.3305539999999999E-2</v>
          </cell>
        </row>
        <row r="15">
          <cell r="D15" t="str">
            <v>Contractors</v>
          </cell>
          <cell r="BB15">
            <v>0</v>
          </cell>
          <cell r="BC15">
            <v>5.5062499999999999E-3</v>
          </cell>
          <cell r="BD15">
            <v>-0.21664160000000002</v>
          </cell>
          <cell r="BE15">
            <v>0</v>
          </cell>
          <cell r="BF15">
            <v>1.9571118599999999</v>
          </cell>
          <cell r="BG15">
            <v>7.5867100000000007E-2</v>
          </cell>
          <cell r="BH15">
            <v>1.9907959999999999E-2</v>
          </cell>
          <cell r="BI15">
            <v>0</v>
          </cell>
          <cell r="BJ15">
            <v>0</v>
          </cell>
          <cell r="BK15">
            <v>-9.5957749999999994E-2</v>
          </cell>
          <cell r="BL15">
            <v>-35.912436040000003</v>
          </cell>
          <cell r="BM15">
            <v>0</v>
          </cell>
          <cell r="BN15">
            <v>8.8930439999999986E-2</v>
          </cell>
        </row>
        <row r="16">
          <cell r="D16" t="str">
            <v>Rent and Building Costs</v>
          </cell>
          <cell r="BB16">
            <v>-5.0000000000000001E-3</v>
          </cell>
          <cell r="BC16">
            <v>1.0690000000000001E-3</v>
          </cell>
          <cell r="BD16">
            <v>1.1421849999999999E-2</v>
          </cell>
          <cell r="BE16">
            <v>0</v>
          </cell>
          <cell r="BF16">
            <v>0.20442135</v>
          </cell>
          <cell r="BG16">
            <v>3.5099240000000004E-2</v>
          </cell>
          <cell r="BH16">
            <v>2.7588149999999999E-2</v>
          </cell>
          <cell r="BI16">
            <v>0</v>
          </cell>
          <cell r="BJ16">
            <v>0</v>
          </cell>
          <cell r="BK16">
            <v>51.843758660000013</v>
          </cell>
          <cell r="BL16">
            <v>8.3520699999999996E-3</v>
          </cell>
          <cell r="BM16">
            <v>0</v>
          </cell>
          <cell r="BN16">
            <v>3.8686710499999997</v>
          </cell>
        </row>
        <row r="17">
          <cell r="D17" t="str">
            <v>Insurance</v>
          </cell>
          <cell r="BB17">
            <v>0</v>
          </cell>
          <cell r="BC17">
            <v>-8.2055999999999991E-4</v>
          </cell>
          <cell r="BD17">
            <v>-1.32701E-3</v>
          </cell>
          <cell r="BE17">
            <v>0</v>
          </cell>
          <cell r="BF17">
            <v>-3.0156999999999997E-4</v>
          </cell>
          <cell r="BG17">
            <v>1.1052073</v>
          </cell>
          <cell r="BH17">
            <v>-9.3733E-4</v>
          </cell>
          <cell r="BI17">
            <v>28.130940979999998</v>
          </cell>
          <cell r="BJ17">
            <v>0</v>
          </cell>
          <cell r="BK17">
            <v>0.19936055999999999</v>
          </cell>
          <cell r="BL17">
            <v>-5.7442999999999991E-4</v>
          </cell>
          <cell r="BM17">
            <v>0</v>
          </cell>
          <cell r="BN17">
            <v>0.53776964000000005</v>
          </cell>
        </row>
        <row r="18">
          <cell r="D18" t="str">
            <v>Professional services and subscriptions</v>
          </cell>
          <cell r="BB18">
            <v>0.34331397999999996</v>
          </cell>
          <cell r="BC18">
            <v>2.5576993700000004</v>
          </cell>
          <cell r="BD18">
            <v>0.91843361999999995</v>
          </cell>
          <cell r="BE18">
            <v>0.23152805999999998</v>
          </cell>
          <cell r="BF18">
            <v>0.29776070999999998</v>
          </cell>
          <cell r="BG18">
            <v>1.3452865099999998</v>
          </cell>
          <cell r="BH18">
            <v>13.76732616</v>
          </cell>
          <cell r="BI18">
            <v>7.4012100000000001E-3</v>
          </cell>
          <cell r="BJ18">
            <v>2.1028616199999997</v>
          </cell>
          <cell r="BK18">
            <v>0.60716556999999993</v>
          </cell>
          <cell r="BL18">
            <v>0.91275228000000008</v>
          </cell>
          <cell r="BM18">
            <v>0</v>
          </cell>
          <cell r="BN18">
            <v>10.925852419999998</v>
          </cell>
        </row>
        <row r="19">
          <cell r="D19" t="str">
            <v>Profit / loss on sale of fixed assets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-1.245885E-2</v>
          </cell>
          <cell r="BI19">
            <v>0</v>
          </cell>
          <cell r="BJ19">
            <v>0</v>
          </cell>
          <cell r="BK19">
            <v>-2.7430123000000002</v>
          </cell>
          <cell r="BL19">
            <v>2.3999999999999998E-7</v>
          </cell>
          <cell r="BM19">
            <v>0</v>
          </cell>
          <cell r="BN19">
            <v>0</v>
          </cell>
        </row>
        <row r="20">
          <cell r="D20" t="str">
            <v>Charges from UK Business Support &amp; Corporate Centre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-34.225264000000003</v>
          </cell>
        </row>
        <row r="21">
          <cell r="D21" t="str">
            <v>Other (See Table 1.7 for full details)</v>
          </cell>
          <cell r="BB21">
            <v>2.1057471300000001</v>
          </cell>
          <cell r="BC21">
            <v>8.933426999999998E-2</v>
          </cell>
          <cell r="BD21">
            <v>1.5044481900000002</v>
          </cell>
          <cell r="BE21">
            <v>-7.4897560000000002E-2</v>
          </cell>
          <cell r="BF21">
            <v>-4.8001328900000004</v>
          </cell>
          <cell r="BG21">
            <v>-1.6559474600000004</v>
          </cell>
          <cell r="BH21">
            <v>-20.024958849999997</v>
          </cell>
          <cell r="BI21">
            <v>1.707127E-2</v>
          </cell>
          <cell r="BJ21">
            <v>0.38994583999999993</v>
          </cell>
          <cell r="BK21">
            <v>4.0447173700000008</v>
          </cell>
          <cell r="BL21">
            <v>47.267281279999992</v>
          </cell>
          <cell r="BM21">
            <v>18.849583460000002</v>
          </cell>
          <cell r="BN21">
            <v>45.455685700000004</v>
          </cell>
        </row>
        <row r="22">
          <cell r="D22" t="str">
            <v>Excluded Services</v>
          </cell>
          <cell r="BB22">
            <v>1.5877220000000001E-2</v>
          </cell>
          <cell r="BC22">
            <v>0.40668105999999998</v>
          </cell>
          <cell r="BD22">
            <v>0.35856832</v>
          </cell>
          <cell r="BE22">
            <v>0</v>
          </cell>
          <cell r="BF22">
            <v>6.6831428599999985</v>
          </cell>
          <cell r="BG22">
            <v>0</v>
          </cell>
          <cell r="BH22">
            <v>0.7026427300000001</v>
          </cell>
          <cell r="BI22">
            <v>0.44660540000000004</v>
          </cell>
          <cell r="BJ22">
            <v>0.31182594000000002</v>
          </cell>
          <cell r="BK22">
            <v>2.3573469999999999</v>
          </cell>
          <cell r="BL22">
            <v>22.83501777</v>
          </cell>
          <cell r="BM22">
            <v>0</v>
          </cell>
          <cell r="BN22">
            <v>0</v>
          </cell>
        </row>
        <row r="23">
          <cell r="D23" t="str">
            <v>Pensions (net of Capitalisation)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</row>
        <row r="24">
          <cell r="D24" t="str">
            <v>Deficit Repair Payments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</row>
        <row r="25">
          <cell r="D25" t="str">
            <v>IFI Costs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</row>
        <row r="26">
          <cell r="D26" t="str">
            <v>Scottish Independent Undertakings Price Differential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</row>
        <row r="27">
          <cell r="D27" t="str">
            <v>Temporary Physical Disconnection Compensation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</row>
        <row r="28">
          <cell r="D28" t="str">
            <v>Quarry and Loss Development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</row>
        <row r="29">
          <cell r="D29" t="str">
            <v>BT 21  CN Teleprotection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</row>
        <row r="30">
          <cell r="D30" t="str">
            <v>Offshore Transmission Project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</row>
        <row r="31">
          <cell r="D31" t="str">
            <v>CNI Security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7.0000000000000007E-2</v>
          </cell>
          <cell r="BL31">
            <v>0</v>
          </cell>
          <cell r="BM31">
            <v>0</v>
          </cell>
          <cell r="BN31">
            <v>0</v>
          </cell>
        </row>
        <row r="32">
          <cell r="D32" t="str">
            <v>Network Rates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2.9533153999999997</v>
          </cell>
          <cell r="BL32">
            <v>0</v>
          </cell>
          <cell r="BM32">
            <v>0</v>
          </cell>
          <cell r="BN32">
            <v>0</v>
          </cell>
        </row>
        <row r="33">
          <cell r="D33" t="str">
            <v>Transmission Licence Fee</v>
          </cell>
          <cell r="BB33">
            <v>0</v>
          </cell>
          <cell r="BC33">
            <v>0</v>
          </cell>
          <cell r="BD33">
            <v>0</v>
          </cell>
          <cell r="BE33">
            <v>28.027000000000001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</row>
        <row r="34">
          <cell r="D34" t="str">
            <v>Xoserve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D35" t="str">
            <v>Quasi Capex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D36" t="str">
            <v>Cross Border Trading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</row>
        <row r="37">
          <cell r="D37" t="str">
            <v>Depreciation</v>
          </cell>
          <cell r="BB37">
            <v>2E-8</v>
          </cell>
          <cell r="BC37">
            <v>8.4940999999999999E-4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-8.8000000000001272E-5</v>
          </cell>
          <cell r="BI37">
            <v>8.7999999999999998E-5</v>
          </cell>
          <cell r="BJ37">
            <v>0</v>
          </cell>
          <cell r="BK37">
            <v>7.2330502299999999</v>
          </cell>
          <cell r="BL37">
            <v>23.696240029999998</v>
          </cell>
          <cell r="BM37">
            <v>0</v>
          </cell>
          <cell r="BN37">
            <v>5.3226999999999994E-4</v>
          </cell>
        </row>
        <row r="38">
          <cell r="D38" t="str">
            <v>Amortisation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29.167272100000002</v>
          </cell>
          <cell r="BM38">
            <v>0</v>
          </cell>
          <cell r="BN38">
            <v>0</v>
          </cell>
        </row>
        <row r="39">
          <cell r="D39" t="str">
            <v>Accounting Costs (1.3)</v>
          </cell>
          <cell r="BB39">
            <v>5.6270476800000004</v>
          </cell>
          <cell r="BC39">
            <v>6.1759434300000002</v>
          </cell>
          <cell r="BD39">
            <v>6.8706491399999994</v>
          </cell>
          <cell r="BE39">
            <v>29.216903640000002</v>
          </cell>
          <cell r="BF39">
            <v>16.523463899999999</v>
          </cell>
          <cell r="BG39">
            <v>20.139132370000006</v>
          </cell>
          <cell r="BH39">
            <v>17.14752726</v>
          </cell>
          <cell r="BI39">
            <v>28.938847549999995</v>
          </cell>
          <cell r="BJ39">
            <v>5.9623527300000001</v>
          </cell>
          <cell r="BK39">
            <v>74.340677090000014</v>
          </cell>
          <cell r="BL39">
            <v>166.09743902999995</v>
          </cell>
          <cell r="BM39">
            <v>18.849583460000002</v>
          </cell>
          <cell r="BN39">
            <v>62.16877985</v>
          </cell>
        </row>
        <row r="40">
          <cell r="D40" t="str">
            <v>BSIS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</row>
        <row r="41">
          <cell r="D41" t="str">
            <v>Capitalised Interest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</row>
        <row r="42">
          <cell r="D42" t="str">
            <v>Interest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</row>
        <row r="43">
          <cell r="D43" t="str">
            <v>Dividends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</row>
        <row r="44">
          <cell r="D44" t="str">
            <v>Total Accounting Costs</v>
          </cell>
          <cell r="BB44">
            <v>5.6270476800000004</v>
          </cell>
          <cell r="BC44">
            <v>6.1759434300000002</v>
          </cell>
          <cell r="BD44">
            <v>6.8706491399999994</v>
          </cell>
          <cell r="BE44">
            <v>29.216903640000002</v>
          </cell>
          <cell r="BF44">
            <v>16.523463899999999</v>
          </cell>
          <cell r="BG44">
            <v>20.139132370000006</v>
          </cell>
          <cell r="BH44">
            <v>17.14752726</v>
          </cell>
          <cell r="BI44">
            <v>28.938847549999995</v>
          </cell>
          <cell r="BJ44">
            <v>5.9623527300000001</v>
          </cell>
          <cell r="BK44">
            <v>74.340677090000014</v>
          </cell>
          <cell r="BL44">
            <v>166.09743902999995</v>
          </cell>
          <cell r="BM44">
            <v>18.849583460000002</v>
          </cell>
          <cell r="BN44">
            <v>62.16877985</v>
          </cell>
        </row>
        <row r="45">
          <cell r="BB45">
            <v>5.6270476799999987</v>
          </cell>
          <cell r="BC45">
            <v>6.1759434300000002</v>
          </cell>
          <cell r="BD45">
            <v>6.8706491400000003</v>
          </cell>
          <cell r="BE45">
            <v>29.216903640000002</v>
          </cell>
          <cell r="BF45">
            <v>16.523463899999999</v>
          </cell>
          <cell r="BG45">
            <v>20.139132370000002</v>
          </cell>
          <cell r="BH45">
            <v>17.147527259999997</v>
          </cell>
          <cell r="BI45">
            <v>28.938847549999998</v>
          </cell>
          <cell r="BJ45">
            <v>5.9623527300000001</v>
          </cell>
          <cell r="BK45">
            <v>74.340677090000014</v>
          </cell>
          <cell r="BL45">
            <v>166.09743902999992</v>
          </cell>
          <cell r="BM45">
            <v>18.849583460000002</v>
          </cell>
          <cell r="BN45">
            <v>62.168779849999964</v>
          </cell>
        </row>
        <row r="660">
          <cell r="BB660" t="str">
            <v>Communications</v>
          </cell>
          <cell r="BC660" t="str">
            <v>Legal</v>
          </cell>
          <cell r="BD660" t="str">
            <v>Safety Health Environment</v>
          </cell>
          <cell r="BE660" t="str">
            <v>Regulation</v>
          </cell>
          <cell r="BF660" t="str">
            <v>Supply Chain Management</v>
          </cell>
          <cell r="BG660" t="str">
            <v>Human Resources</v>
          </cell>
          <cell r="BH660" t="str">
            <v>Shared Services Finance</v>
          </cell>
          <cell r="BI660" t="str">
            <v>Insurance</v>
          </cell>
          <cell r="BJ660" t="str">
            <v>Audit</v>
          </cell>
          <cell r="BK660" t="str">
            <v>Property</v>
          </cell>
          <cell r="BL660" t="str">
            <v>IS</v>
          </cell>
          <cell r="BM660" t="str">
            <v>Operational Telecoms</v>
          </cell>
          <cell r="BN660" t="str">
            <v>Corporate Centre</v>
          </cell>
        </row>
        <row r="661">
          <cell r="BA661" t="str">
            <v>ETO</v>
          </cell>
          <cell r="BB661">
            <v>1.31267175</v>
          </cell>
          <cell r="BC661">
            <v>1.60702419</v>
          </cell>
          <cell r="BD661">
            <v>2.0250206999999998</v>
          </cell>
          <cell r="BE661">
            <v>16.08862714</v>
          </cell>
          <cell r="BF661">
            <v>3.2260117699999999</v>
          </cell>
          <cell r="BG661">
            <v>7.7301954900000016</v>
          </cell>
          <cell r="BH661">
            <v>3.7017439599999999</v>
          </cell>
          <cell r="BI661">
            <v>7.63393166</v>
          </cell>
          <cell r="BJ661">
            <v>3.3555028599999996</v>
          </cell>
          <cell r="BK661">
            <v>19.234971429999998</v>
          </cell>
          <cell r="BL661">
            <v>28.342966153000003</v>
          </cell>
          <cell r="BM661">
            <v>17.907104286999999</v>
          </cell>
          <cell r="BN661">
            <v>0</v>
          </cell>
        </row>
        <row r="662">
          <cell r="BA662" t="str">
            <v>ESO</v>
          </cell>
          <cell r="BB662">
            <v>0.31782765000000002</v>
          </cell>
          <cell r="BC662">
            <v>0.38909706999999999</v>
          </cell>
          <cell r="BD662">
            <v>0.49030351999999999</v>
          </cell>
          <cell r="BE662">
            <v>8.9030720000000008E-2</v>
          </cell>
          <cell r="BF662">
            <v>0.49832510999999996</v>
          </cell>
          <cell r="BG662">
            <v>0.64631880999999991</v>
          </cell>
          <cell r="BH662">
            <v>0.8962763199999999</v>
          </cell>
          <cell r="BI662">
            <v>1.8483483000000001</v>
          </cell>
          <cell r="BJ662">
            <v>0.36734412</v>
          </cell>
          <cell r="BK662">
            <v>6.7328984299999997</v>
          </cell>
          <cell r="BL662">
            <v>28.112772576999998</v>
          </cell>
          <cell r="BM662">
            <v>0.94247917300000017</v>
          </cell>
          <cell r="BN662">
            <v>0</v>
          </cell>
        </row>
        <row r="663">
          <cell r="BA663" t="str">
            <v>GTO</v>
          </cell>
          <cell r="BB663">
            <v>0.39184230999999997</v>
          </cell>
          <cell r="BC663">
            <v>0.48805913000000001</v>
          </cell>
          <cell r="BD663">
            <v>0.60448379000000008</v>
          </cell>
          <cell r="BE663">
            <v>12.413142949999999</v>
          </cell>
          <cell r="BF663">
            <v>0.76737410000000006</v>
          </cell>
          <cell r="BG663">
            <v>1.1703404799999999</v>
          </cell>
          <cell r="BH663">
            <v>1.62543807</v>
          </cell>
          <cell r="BI663">
            <v>3.6131966699999998</v>
          </cell>
          <cell r="BJ663">
            <v>0.45289001000000001</v>
          </cell>
          <cell r="BK663">
            <v>5.8976724400000009</v>
          </cell>
          <cell r="BL663">
            <v>4.9534510099999993</v>
          </cell>
          <cell r="BM663">
            <v>0</v>
          </cell>
          <cell r="BN66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serInterface"/>
      <sheetName val="NGGT_TO"/>
      <sheetName val="NGGT_SO"/>
      <sheetName val="Input"/>
      <sheetName val="Output"/>
      <sheetName val="PC_POut"/>
      <sheetName val="Ratios"/>
      <sheetName val="PostTaxRev"/>
      <sheetName val="P&amp;L"/>
      <sheetName val="BS"/>
      <sheetName val="CF"/>
      <sheetName val="Depn"/>
      <sheetName val="RealRAV"/>
      <sheetName val="NominalRAV"/>
      <sheetName val="EntryRevDriver"/>
      <sheetName val="ExitRevDriver"/>
      <sheetName val="Notes"/>
    </sheetNames>
    <sheetDataSet>
      <sheetData sheetId="0"/>
      <sheetData sheetId="1"/>
      <sheetData sheetId="2"/>
      <sheetData sheetId="3"/>
      <sheetData sheetId="4" refreshError="1">
        <row r="7">
          <cell r="E7">
            <v>38442</v>
          </cell>
        </row>
        <row r="13">
          <cell r="E13">
            <v>1</v>
          </cell>
          <cell r="F13">
            <v>1.026</v>
          </cell>
          <cell r="G13">
            <v>1.026</v>
          </cell>
          <cell r="H13">
            <v>1.026</v>
          </cell>
          <cell r="I13">
            <v>1.026</v>
          </cell>
          <cell r="J13">
            <v>1.026</v>
          </cell>
          <cell r="K13">
            <v>1.026</v>
          </cell>
          <cell r="L13">
            <v>1.026</v>
          </cell>
          <cell r="M13">
            <v>1.026</v>
          </cell>
          <cell r="N13">
            <v>1.026</v>
          </cell>
          <cell r="O13">
            <v>1.026</v>
          </cell>
          <cell r="P13">
            <v>1.026</v>
          </cell>
          <cell r="Q13">
            <v>1.026</v>
          </cell>
          <cell r="R13">
            <v>1.026</v>
          </cell>
          <cell r="S13">
            <v>1.026</v>
          </cell>
          <cell r="T13">
            <v>1.026</v>
          </cell>
          <cell r="U13">
            <v>1.026</v>
          </cell>
          <cell r="V13">
            <v>1.026</v>
          </cell>
          <cell r="W13">
            <v>1.026</v>
          </cell>
          <cell r="X13">
            <v>1.026</v>
          </cell>
          <cell r="Y13">
            <v>1.026</v>
          </cell>
          <cell r="Z13">
            <v>1.026</v>
          </cell>
          <cell r="AA13">
            <v>1.026</v>
          </cell>
          <cell r="AB13">
            <v>1.026</v>
          </cell>
          <cell r="AC13">
            <v>1.026</v>
          </cell>
          <cell r="AD13">
            <v>1.026</v>
          </cell>
          <cell r="AE13">
            <v>1.026</v>
          </cell>
          <cell r="AF13">
            <v>1.026</v>
          </cell>
          <cell r="AG13">
            <v>1.026</v>
          </cell>
          <cell r="AH13">
            <v>1.026</v>
          </cell>
          <cell r="AI13">
            <v>1.026</v>
          </cell>
          <cell r="AJ13">
            <v>1.026</v>
          </cell>
          <cell r="AK13">
            <v>1.026</v>
          </cell>
          <cell r="AL13">
            <v>1.026</v>
          </cell>
          <cell r="AM13">
            <v>1.026</v>
          </cell>
          <cell r="AN13">
            <v>1.026</v>
          </cell>
          <cell r="AO13">
            <v>1.026</v>
          </cell>
        </row>
        <row r="18">
          <cell r="E18">
            <v>1</v>
          </cell>
          <cell r="F18">
            <v>1.026</v>
          </cell>
          <cell r="G18">
            <v>1.0526759999999999</v>
          </cell>
          <cell r="H18">
            <v>1.0800455760000001</v>
          </cell>
          <cell r="I18">
            <v>1.1081267609760002</v>
          </cell>
          <cell r="J18">
            <v>1.1369380567613763</v>
          </cell>
          <cell r="K18">
            <v>1.1664984462371719</v>
          </cell>
          <cell r="L18">
            <v>1.1968274058393384</v>
          </cell>
          <cell r="M18">
            <v>1.227944918391161</v>
          </cell>
          <cell r="N18">
            <v>1.2598714862693314</v>
          </cell>
          <cell r="O18">
            <v>1.292628144912334</v>
          </cell>
          <cell r="P18">
            <v>1.3262364766800547</v>
          </cell>
          <cell r="Q18">
            <v>1.3607186250737364</v>
          </cell>
          <cell r="R18">
            <v>1.3960973093256535</v>
          </cell>
          <cell r="S18">
            <v>1.4323958393681206</v>
          </cell>
          <cell r="T18">
            <v>1.4696381311916917</v>
          </cell>
          <cell r="U18">
            <v>1.5078487226026758</v>
          </cell>
          <cell r="V18">
            <v>1.5470527893903454</v>
          </cell>
          <cell r="W18">
            <v>1.5872761619144944</v>
          </cell>
          <cell r="X18">
            <v>1.6285453421242715</v>
          </cell>
          <cell r="Y18">
            <v>1.6708875210195024</v>
          </cell>
          <cell r="Z18">
            <v>1.7143305965660096</v>
          </cell>
          <cell r="AA18">
            <v>1.758903192076726</v>
          </cell>
          <cell r="AB18">
            <v>1.804634675070721</v>
          </cell>
          <cell r="AC18">
            <v>1.8515551766225595</v>
          </cell>
          <cell r="AD18">
            <v>1.8996956112147463</v>
          </cell>
          <cell r="AE18">
            <v>1.9490876971063298</v>
          </cell>
          <cell r="AF18">
            <v>1.9997639772310942</v>
          </cell>
          <cell r="AG18">
            <v>2.0517578406391026</v>
          </cell>
          <cell r="AH18">
            <v>2.1051035444957193</v>
          </cell>
          <cell r="AI18">
            <v>2.1598362366526085</v>
          </cell>
          <cell r="AJ18">
            <v>2.215991978805576</v>
          </cell>
          <cell r="AK18">
            <v>2.2736077702545212</v>
          </cell>
          <cell r="AL18">
            <v>2.3327215722811387</v>
          </cell>
          <cell r="AM18">
            <v>2.3933723331604484</v>
          </cell>
          <cell r="AN18">
            <v>2.4556000138226204</v>
          </cell>
          <cell r="AO18">
            <v>2.5194456141820085</v>
          </cell>
        </row>
        <row r="19">
          <cell r="E19" t="str">
            <v>All prices are £m in Nominal terms</v>
          </cell>
        </row>
        <row r="37">
          <cell r="E37">
            <v>0.04</v>
          </cell>
        </row>
        <row r="38">
          <cell r="E38">
            <v>0.06</v>
          </cell>
        </row>
        <row r="40">
          <cell r="E40">
            <v>0.25</v>
          </cell>
        </row>
        <row r="41">
          <cell r="E41">
            <v>0.03</v>
          </cell>
        </row>
        <row r="153">
          <cell r="E153">
            <v>45</v>
          </cell>
        </row>
        <row r="154">
          <cell r="E154">
            <v>20</v>
          </cell>
        </row>
        <row r="289"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300</v>
          </cell>
          <cell r="L289">
            <v>0</v>
          </cell>
        </row>
        <row r="290"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1"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400</v>
          </cell>
        </row>
        <row r="298"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</row>
        <row r="299"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0"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5"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G306">
            <v>650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09"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6">
          <cell r="C316" t="str">
            <v>Capacity Range (mscmd)</v>
          </cell>
          <cell r="E316">
            <v>0</v>
          </cell>
          <cell r="F316">
            <v>1</v>
          </cell>
          <cell r="G316">
            <v>50</v>
          </cell>
          <cell r="H316">
            <v>250</v>
          </cell>
          <cell r="I316">
            <v>750</v>
          </cell>
        </row>
        <row r="317">
          <cell r="C317" t="str">
            <v>Easington</v>
          </cell>
          <cell r="E317">
            <v>0</v>
          </cell>
          <cell r="F317">
            <v>27.360289855072466</v>
          </cell>
          <cell r="G317">
            <v>25.684637681159415</v>
          </cell>
          <cell r="H317">
            <v>59.964672260983377</v>
          </cell>
          <cell r="I317">
            <v>38.186637634427598</v>
          </cell>
        </row>
        <row r="318">
          <cell r="C318" t="str">
            <v>Bacton</v>
          </cell>
          <cell r="E318">
            <v>0</v>
          </cell>
          <cell r="F318">
            <v>62.702608695652174</v>
          </cell>
          <cell r="G318">
            <v>52.230810841739142</v>
          </cell>
          <cell r="H318">
            <v>86.928749735777316</v>
          </cell>
          <cell r="I318">
            <v>58.152060080776465</v>
          </cell>
        </row>
        <row r="319">
          <cell r="C319" t="str">
            <v>Isle of Grain</v>
          </cell>
          <cell r="E319">
            <v>0</v>
          </cell>
          <cell r="F319">
            <v>34.707101449275363</v>
          </cell>
          <cell r="G319">
            <v>30.820398550724644</v>
          </cell>
          <cell r="H319">
            <v>65.063009575003619</v>
          </cell>
          <cell r="I319">
            <v>53.85388208653665</v>
          </cell>
        </row>
        <row r="320">
          <cell r="C320" t="str">
            <v>Milford Haven</v>
          </cell>
          <cell r="E320">
            <v>0</v>
          </cell>
          <cell r="F320">
            <v>181.79732927173913</v>
          </cell>
          <cell r="G320">
            <v>164.69135721445653</v>
          </cell>
          <cell r="H320">
            <v>167.29109146325379</v>
          </cell>
          <cell r="I320">
            <v>111.38499091309862</v>
          </cell>
        </row>
        <row r="321">
          <cell r="C321" t="str">
            <v>St Fergus</v>
          </cell>
          <cell r="E321">
            <v>0</v>
          </cell>
          <cell r="F321">
            <v>23.261391986086959</v>
          </cell>
          <cell r="G321">
            <v>39.630244482028992</v>
          </cell>
          <cell r="H321">
            <v>155.55104329238611</v>
          </cell>
          <cell r="I321">
            <v>111.12136030398699</v>
          </cell>
        </row>
        <row r="322">
          <cell r="C322" t="str">
            <v>Teeside</v>
          </cell>
          <cell r="E322">
            <v>0</v>
          </cell>
          <cell r="F322">
            <v>26.388657815652177</v>
          </cell>
          <cell r="G322">
            <v>20.353930553623186</v>
          </cell>
          <cell r="H322">
            <v>19.260043919631233</v>
          </cell>
          <cell r="I322">
            <v>24.528889224192845</v>
          </cell>
        </row>
        <row r="323">
          <cell r="C323" t="str">
            <v>Barrow</v>
          </cell>
          <cell r="E323">
            <v>0</v>
          </cell>
          <cell r="F323">
            <v>32.426666666666669</v>
          </cell>
          <cell r="G323">
            <v>20.756766099710145</v>
          </cell>
          <cell r="H323">
            <v>21.080803651156906</v>
          </cell>
          <cell r="I323">
            <v>17.407134276713617</v>
          </cell>
        </row>
        <row r="324">
          <cell r="C324" t="str">
            <v>Theddlethorpe</v>
          </cell>
          <cell r="E324">
            <v>0</v>
          </cell>
          <cell r="F324">
            <v>74.600397732173917</v>
          </cell>
          <cell r="G324">
            <v>23.010099433043479</v>
          </cell>
          <cell r="H324">
            <v>62.007389618148956</v>
          </cell>
          <cell r="I324">
            <v>41.331877489613575</v>
          </cell>
        </row>
        <row r="325">
          <cell r="C325" t="str">
            <v>Point of Ayr</v>
          </cell>
          <cell r="E325">
            <v>0</v>
          </cell>
          <cell r="F325">
            <v>97.069462845217416</v>
          </cell>
          <cell r="G325">
            <v>58.928458975072459</v>
          </cell>
          <cell r="H325">
            <v>31.040840818105568</v>
          </cell>
          <cell r="I325">
            <v>19.910052405128205</v>
          </cell>
        </row>
        <row r="326">
          <cell r="C326" t="str">
            <v>Hole House Farm</v>
          </cell>
          <cell r="E326">
            <v>0</v>
          </cell>
          <cell r="F326">
            <v>111.80755137855071</v>
          </cell>
          <cell r="G326">
            <v>52.518823525072463</v>
          </cell>
          <cell r="H326">
            <v>21.146500559233552</v>
          </cell>
          <cell r="I326">
            <v>11.730762434586495</v>
          </cell>
        </row>
        <row r="327">
          <cell r="C327" t="str">
            <v>Humbly Grove</v>
          </cell>
          <cell r="E327">
            <v>0</v>
          </cell>
          <cell r="F327">
            <v>106.70038103478261</v>
          </cell>
          <cell r="G327">
            <v>40.961828592028986</v>
          </cell>
          <cell r="H327">
            <v>63.655217404454078</v>
          </cell>
          <cell r="I327">
            <v>63.351668821339842</v>
          </cell>
        </row>
        <row r="328">
          <cell r="C328" t="str">
            <v>Hatfield Moor</v>
          </cell>
          <cell r="E328">
            <v>0</v>
          </cell>
          <cell r="F328">
            <v>53.450144927536236</v>
          </cell>
          <cell r="G328">
            <v>19.562536231884057</v>
          </cell>
          <cell r="H328">
            <v>47.598437093275486</v>
          </cell>
          <cell r="I328">
            <v>25.971334632145183</v>
          </cell>
        </row>
        <row r="329">
          <cell r="C329" t="str">
            <v>Aldborough</v>
          </cell>
          <cell r="E329">
            <v>0</v>
          </cell>
          <cell r="F329">
            <v>39.840289855072463</v>
          </cell>
          <cell r="G329">
            <v>28.679130434782614</v>
          </cell>
          <cell r="H329">
            <v>62.8449295010846</v>
          </cell>
          <cell r="I329">
            <v>35.889335721700974</v>
          </cell>
        </row>
        <row r="330">
          <cell r="C330" t="str">
            <v>Cheshire</v>
          </cell>
          <cell r="E330">
            <v>0</v>
          </cell>
          <cell r="F330">
            <v>30.928408438467098</v>
          </cell>
          <cell r="G330">
            <v>8.4754354429501078</v>
          </cell>
          <cell r="H330">
            <v>20.056420421923356</v>
          </cell>
          <cell r="I330">
            <v>10.697755205951607</v>
          </cell>
        </row>
        <row r="331">
          <cell r="C331" t="str">
            <v>Hornsea</v>
          </cell>
          <cell r="E331">
            <v>0</v>
          </cell>
          <cell r="F331">
            <v>45.036231884057969</v>
          </cell>
          <cell r="G331">
            <v>41.531911084057974</v>
          </cell>
          <cell r="H331">
            <v>58.783512054432386</v>
          </cell>
          <cell r="I331">
            <v>34.275200422997479</v>
          </cell>
        </row>
        <row r="332">
          <cell r="C332" t="str">
            <v>Canvey</v>
          </cell>
          <cell r="E332">
            <v>0</v>
          </cell>
          <cell r="F332">
            <v>42.666666666666664</v>
          </cell>
          <cell r="G332">
            <v>22.666666666666668</v>
          </cell>
          <cell r="H332">
            <v>44.48866666666666</v>
          </cell>
          <cell r="I332">
            <v>45.410999999999994</v>
          </cell>
        </row>
        <row r="333">
          <cell r="C333" t="str">
            <v>Portland</v>
          </cell>
          <cell r="E333">
            <v>0</v>
          </cell>
          <cell r="F333">
            <v>66.20326399999999</v>
          </cell>
          <cell r="G333">
            <v>39.170882666666664</v>
          </cell>
          <cell r="H333">
            <v>99.060173586666664</v>
          </cell>
          <cell r="I333">
            <v>73.696753459999996</v>
          </cell>
        </row>
        <row r="334">
          <cell r="C334" t="str">
            <v>Fleetwood</v>
          </cell>
          <cell r="E334">
            <v>0</v>
          </cell>
          <cell r="F334">
            <v>17.190000000000001</v>
          </cell>
          <cell r="G334">
            <v>17.190000000000001</v>
          </cell>
          <cell r="H334">
            <v>23.98</v>
          </cell>
          <cell r="I334">
            <v>23.77</v>
          </cell>
        </row>
        <row r="335">
          <cell r="C335" t="str">
            <v>Option 4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C336" t="str">
            <v>Option 5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C337" t="str">
            <v>Option 6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C338" t="str">
            <v>Option 7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C339" t="str">
            <v>Option 8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C340" t="str">
            <v>Option 9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C341" t="str">
            <v>Option 10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4">
          <cell r="E344">
            <v>0.1</v>
          </cell>
          <cell r="F344">
            <v>0.28000000000000003</v>
          </cell>
          <cell r="G344">
            <v>0.53</v>
          </cell>
          <cell r="H344">
            <v>0.09</v>
          </cell>
        </row>
        <row r="367">
          <cell r="C367" t="str">
            <v>Langage Phase 1</v>
          </cell>
          <cell r="E367">
            <v>90.069949399439906</v>
          </cell>
          <cell r="F367">
            <v>39.97</v>
          </cell>
        </row>
        <row r="368">
          <cell r="C368" t="str">
            <v>Langage Phase 2</v>
          </cell>
          <cell r="E368">
            <v>52.21</v>
          </cell>
          <cell r="F368">
            <v>18</v>
          </cell>
        </row>
        <row r="369">
          <cell r="C369" t="str">
            <v>Marchwood</v>
          </cell>
          <cell r="E369">
            <v>43.1</v>
          </cell>
          <cell r="F369">
            <v>45</v>
          </cell>
        </row>
        <row r="370">
          <cell r="C370" t="str">
            <v>Pembroke</v>
          </cell>
          <cell r="E370">
            <v>60.52</v>
          </cell>
          <cell r="F370">
            <v>86.88</v>
          </cell>
        </row>
        <row r="371">
          <cell r="C371" t="str">
            <v>Grain</v>
          </cell>
          <cell r="E371">
            <v>100.28</v>
          </cell>
          <cell r="F371">
            <v>55.25</v>
          </cell>
        </row>
        <row r="372">
          <cell r="C372" t="str">
            <v>SW demand</v>
          </cell>
          <cell r="E372">
            <v>132.55588438426417</v>
          </cell>
          <cell r="F372">
            <v>17.13</v>
          </cell>
        </row>
        <row r="373">
          <cell r="C373" t="str">
            <v>ANOther 1</v>
          </cell>
          <cell r="E373">
            <v>0</v>
          </cell>
          <cell r="F373">
            <v>0</v>
          </cell>
        </row>
        <row r="374">
          <cell r="C374" t="str">
            <v>ANOther 2</v>
          </cell>
          <cell r="E374">
            <v>0</v>
          </cell>
          <cell r="F374">
            <v>0</v>
          </cell>
        </row>
        <row r="375">
          <cell r="C375" t="str">
            <v>ANOther 3</v>
          </cell>
          <cell r="E375">
            <v>0</v>
          </cell>
          <cell r="F375">
            <v>0</v>
          </cell>
        </row>
        <row r="376">
          <cell r="C376" t="str">
            <v>ANOther 4</v>
          </cell>
          <cell r="E376">
            <v>0</v>
          </cell>
          <cell r="F376">
            <v>0</v>
          </cell>
        </row>
        <row r="378">
          <cell r="E378">
            <v>0.2</v>
          </cell>
        </row>
        <row r="379">
          <cell r="E379">
            <v>0.8</v>
          </cell>
        </row>
        <row r="381">
          <cell r="E381">
            <v>0.10271963331130796</v>
          </cell>
        </row>
        <row r="383">
          <cell r="G383">
            <v>102.56617850234872</v>
          </cell>
          <cell r="H383">
            <v>105.23487151146726</v>
          </cell>
          <cell r="I383">
            <v>107.20249608547482</v>
          </cell>
          <cell r="J383">
            <v>109.05107304043474</v>
          </cell>
          <cell r="K383">
            <v>111.01869761444229</v>
          </cell>
          <cell r="L383">
            <v>114.27931288569587</v>
          </cell>
          <cell r="M383">
            <v>114.27931288569587</v>
          </cell>
          <cell r="N383">
            <v>114.27931288569587</v>
          </cell>
          <cell r="O383">
            <v>114.27931288569587</v>
          </cell>
          <cell r="P383">
            <v>114.27931288569587</v>
          </cell>
          <cell r="Q383">
            <v>114.27931288569587</v>
          </cell>
          <cell r="R383">
            <v>114.27931288569587</v>
          </cell>
          <cell r="S383">
            <v>114.27931288569587</v>
          </cell>
          <cell r="T383">
            <v>114.27931288569587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F 1.0_Other_PC_data"/>
      <sheetName val="F 1.1.1 Pension DB costs"/>
      <sheetName val="F 1.1.2 Pension_DC_scheme"/>
      <sheetName val="F 1.1.3 PPF_levy"/>
      <sheetName val="F 1.1.4 Pension_admin"/>
      <sheetName val="F 1.2.1 Tax"/>
      <sheetName val="F 1.2.2 Tax allocations"/>
      <sheetName val="F 1.3.1 Inc_Stat"/>
      <sheetName val="F 1.3.2 Fin_Pos"/>
      <sheetName val="F 1.3.3 C_F"/>
      <sheetName val="3.8 RAV"/>
      <sheetName val="3.9 RAV Additions"/>
      <sheetName val="4.18 Capex Summary"/>
      <sheetName val="Input"/>
    </sheetNames>
    <sheetDataSet>
      <sheetData sheetId="0" refreshError="1"/>
      <sheetData sheetId="1" refreshError="1"/>
      <sheetData sheetId="2" refreshError="1">
        <row r="8">
          <cell r="C8" t="str">
            <v>Scottish Power Transmission Ltd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3.01_Other_PC_data"/>
      <sheetName val="3.1.2 Pension_summary"/>
      <sheetName val="3.02 Pension DB costs"/>
      <sheetName val="3.1.4 Pension_DC_scheme"/>
      <sheetName val="3.1.5 PPF_levy"/>
      <sheetName val="3.1.6 Pension_admin"/>
      <sheetName val="3.3 Tax"/>
      <sheetName val="3.5.1 Inc_Stat"/>
      <sheetName val="3.5.2 Fin_Pos"/>
      <sheetName val="3.5.3 C_F"/>
      <sheetName val="3.7 Tax allocations "/>
      <sheetName val="3.8 RAV"/>
      <sheetName val="3.9 RAV Additions"/>
      <sheetName val="4.18 Capex Summary"/>
      <sheetName val="Input"/>
    </sheetNames>
    <sheetDataSet>
      <sheetData sheetId="0"/>
      <sheetData sheetId="1" refreshError="1"/>
      <sheetData sheetId="2" refreshError="1">
        <row r="8">
          <cell r="C8" t="str">
            <v>Scottish Power Transmission Ltd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Published Data"/>
      <sheetName val="1.3 A-C Cont Costs 2011"/>
      <sheetName val="1.3 A-C Cont Costs 2012"/>
      <sheetName val="1.3 A-C Cont Costs 2013"/>
      <sheetName val="2.1 Eng Opex Elec 2011 "/>
      <sheetName val="2.1 Eng Opex Elec 2012"/>
      <sheetName val="2.1 Eng Opex Elec 2013"/>
      <sheetName val="2.2 Non Op Capex"/>
      <sheetName val="2.4 Exc &amp; Demin "/>
      <sheetName val="2.5 CorpCosts Scots 2011"/>
      <sheetName val="2.5 CorpCosts Scots 2012"/>
      <sheetName val="2.5 CorpCosts Scots 2013"/>
      <sheetName val="2.6 Resilience Table"/>
      <sheetName val="2.11s Staff Scots 2011"/>
      <sheetName val="2.11s Staff Scots 2012"/>
      <sheetName val="2.11s Staff Scots 2013"/>
      <sheetName val="2.14 Year on Year Movt 2011"/>
      <sheetName val="2.14 Year on Year Movt 2012"/>
      <sheetName val="2.14 Year on Year Movt 2013"/>
      <sheetName val="3.01_Other_PC_data"/>
      <sheetName val="3.02_Pension DB costs"/>
      <sheetName val="3.1.2 Pension_summary"/>
      <sheetName val="3.1.3 Pension_DB_scheme_det"/>
      <sheetName val="3.1.4 Pension_DC_scheme"/>
      <sheetName val="3.1.5 PPF_levy"/>
      <sheetName val="3.1.6 Pension_admin"/>
      <sheetName val="3.3 Tax"/>
      <sheetName val="3.5.1 P&amp;L"/>
      <sheetName val="3.5.2 Bal_Sht"/>
      <sheetName val="3.5.3 Cashflow"/>
      <sheetName val="3.7 Tax allocations "/>
      <sheetName val="4.18 Capex Summary"/>
      <sheetName val="Input"/>
      <sheetName val="SPTL_TPCR4_RO_FBPQ"/>
    </sheetNames>
    <sheetDataSet>
      <sheetData sheetId="0" refreshError="1"/>
      <sheetData sheetId="1" refreshError="1"/>
      <sheetData sheetId="2" refreshError="1">
        <row r="8">
          <cell r="C8" t="str">
            <v>Scottish Power Transmission Ltd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O65"/>
  <sheetViews>
    <sheetView tabSelected="1" zoomScale="85" zoomScaleNormal="85" workbookViewId="0"/>
  </sheetViews>
  <sheetFormatPr defaultColWidth="10.28515625" defaultRowHeight="14.25"/>
  <cols>
    <col min="1" max="1" width="6.140625" style="1" customWidth="1"/>
    <col min="2" max="2" width="30.42578125" style="3" customWidth="1"/>
    <col min="3" max="3" width="4.85546875" style="3" customWidth="1"/>
    <col min="4" max="4" width="41.28515625" style="3" customWidth="1"/>
    <col min="5" max="5" width="6.5703125" style="1" customWidth="1"/>
    <col min="6" max="6" width="6.140625" style="1" customWidth="1"/>
    <col min="7" max="7" width="35.28515625" style="1" customWidth="1"/>
    <col min="8" max="8" width="7.85546875" style="1" bestFit="1" customWidth="1"/>
    <col min="9" max="9" width="10.28515625" style="1"/>
    <col min="10" max="10" width="11.42578125" style="1" bestFit="1" customWidth="1"/>
    <col min="11" max="11" width="10.28515625" style="1"/>
    <col min="12" max="12" width="11.7109375" style="1" customWidth="1"/>
    <col min="13" max="13" width="3.5703125" style="1" customWidth="1"/>
    <col min="14" max="14" width="17.140625" style="1" bestFit="1" customWidth="1"/>
    <col min="15" max="15" width="14.5703125" style="1" bestFit="1" customWidth="1"/>
    <col min="16" max="16" width="2.85546875" style="1" customWidth="1"/>
    <col min="17" max="17" width="15.7109375" style="1" customWidth="1"/>
    <col min="18" max="22" width="10.28515625" style="1"/>
    <col min="23" max="23" width="4.5703125" style="1" customWidth="1"/>
    <col min="24" max="24" width="24" style="1" bestFit="1" customWidth="1"/>
    <col min="25" max="25" width="3.85546875" style="1" customWidth="1"/>
    <col min="26" max="30" width="12.140625" style="1" bestFit="1" customWidth="1"/>
    <col min="31" max="31" width="4.5703125" style="1" customWidth="1"/>
    <col min="32" max="33" width="10.28515625" style="1"/>
    <col min="34" max="34" width="10.7109375" style="1" bestFit="1" customWidth="1"/>
    <col min="35" max="37" width="10.28515625" style="1"/>
    <col min="38" max="38" width="2.7109375" style="1" customWidth="1"/>
    <col min="39" max="40" width="10.28515625" style="1"/>
    <col min="41" max="41" width="13.85546875" style="1" bestFit="1" customWidth="1"/>
    <col min="42" max="16384" width="10.28515625" style="1"/>
  </cols>
  <sheetData>
    <row r="1" spans="2:41" ht="15" thickBot="1"/>
    <row r="2" spans="2:41" ht="27" thickBot="1">
      <c r="B2" s="18" t="s">
        <v>33</v>
      </c>
      <c r="C2" s="19"/>
      <c r="D2" s="20"/>
      <c r="G2" s="118" t="s">
        <v>114</v>
      </c>
      <c r="H2" s="119"/>
      <c r="I2" s="119"/>
      <c r="J2" s="120"/>
    </row>
    <row r="3" spans="2:41" ht="27" thickBot="1">
      <c r="B3" s="21" t="s">
        <v>34</v>
      </c>
      <c r="C3" s="2"/>
      <c r="D3" s="22"/>
    </row>
    <row r="4" spans="2:41" ht="15" thickBot="1">
      <c r="F4" s="1" t="s">
        <v>44</v>
      </c>
      <c r="Q4" s="1" t="s">
        <v>91</v>
      </c>
      <c r="U4" s="1" t="s">
        <v>94</v>
      </c>
    </row>
    <row r="5" spans="2:41" ht="15" thickBot="1">
      <c r="B5" s="90" t="s">
        <v>118</v>
      </c>
      <c r="C5" s="91"/>
      <c r="D5" s="92"/>
      <c r="F5" s="1" t="s">
        <v>47</v>
      </c>
      <c r="Q5" s="1" t="s">
        <v>92</v>
      </c>
      <c r="U5" s="1" t="s">
        <v>95</v>
      </c>
    </row>
    <row r="6" spans="2:41">
      <c r="F6" s="1" t="s">
        <v>45</v>
      </c>
      <c r="Q6" s="1" t="s">
        <v>93</v>
      </c>
      <c r="U6" s="1" t="s">
        <v>96</v>
      </c>
    </row>
    <row r="7" spans="2:41" ht="15" thickBot="1">
      <c r="B7" s="17"/>
      <c r="C7" s="17"/>
      <c r="D7" s="17"/>
    </row>
    <row r="8" spans="2:41" ht="15" customHeight="1">
      <c r="B8" s="131"/>
      <c r="C8" s="132"/>
      <c r="D8" s="133"/>
      <c r="E8" s="8"/>
      <c r="F8" s="136" t="s">
        <v>43</v>
      </c>
      <c r="G8" s="137"/>
      <c r="H8" s="137"/>
      <c r="I8" s="137"/>
      <c r="J8" s="137"/>
      <c r="K8" s="137"/>
      <c r="L8" s="138"/>
      <c r="M8" s="86"/>
      <c r="N8" s="94" t="s">
        <v>115</v>
      </c>
      <c r="O8" s="95" t="s">
        <v>115</v>
      </c>
      <c r="Q8" s="145"/>
      <c r="R8" s="146"/>
      <c r="S8" s="146"/>
      <c r="T8" s="146"/>
      <c r="U8" s="146"/>
      <c r="V8" s="147"/>
      <c r="X8" s="117" t="s">
        <v>159</v>
      </c>
      <c r="Z8" s="203"/>
      <c r="AA8" s="204"/>
      <c r="AB8" s="204"/>
      <c r="AC8" s="204"/>
      <c r="AD8" s="205"/>
      <c r="AF8" s="203"/>
      <c r="AG8" s="204"/>
      <c r="AH8" s="204"/>
      <c r="AI8" s="204"/>
      <c r="AJ8" s="204"/>
      <c r="AK8" s="205"/>
      <c r="AM8" s="203"/>
      <c r="AN8" s="204"/>
      <c r="AO8" s="205"/>
    </row>
    <row r="9" spans="2:41">
      <c r="B9" s="142" t="s">
        <v>35</v>
      </c>
      <c r="C9" s="143"/>
      <c r="D9" s="144"/>
      <c r="E9" s="9"/>
      <c r="F9" s="39"/>
      <c r="G9" s="29"/>
      <c r="H9" s="29"/>
      <c r="I9" s="139" t="s">
        <v>42</v>
      </c>
      <c r="J9" s="140"/>
      <c r="K9" s="140"/>
      <c r="L9" s="141"/>
      <c r="M9" s="86"/>
      <c r="N9" s="96" t="s">
        <v>116</v>
      </c>
      <c r="O9" s="97" t="s">
        <v>117</v>
      </c>
      <c r="Q9" s="148" t="s">
        <v>113</v>
      </c>
      <c r="R9" s="149"/>
      <c r="S9" s="149"/>
      <c r="T9" s="149"/>
      <c r="U9" s="149"/>
      <c r="V9" s="150"/>
      <c r="X9" s="76" t="s">
        <v>160</v>
      </c>
      <c r="Z9" s="206" t="s">
        <v>166</v>
      </c>
      <c r="AA9" s="207"/>
      <c r="AB9" s="207"/>
      <c r="AC9" s="207"/>
      <c r="AD9" s="208"/>
      <c r="AF9" s="148" t="s">
        <v>167</v>
      </c>
      <c r="AG9" s="149"/>
      <c r="AH9" s="149"/>
      <c r="AI9" s="149"/>
      <c r="AJ9" s="149"/>
      <c r="AK9" s="150"/>
      <c r="AM9" s="206" t="s">
        <v>170</v>
      </c>
      <c r="AN9" s="207"/>
      <c r="AO9" s="208"/>
    </row>
    <row r="10" spans="2:41">
      <c r="B10" s="42" t="s">
        <v>31</v>
      </c>
      <c r="C10" s="134" t="s">
        <v>32</v>
      </c>
      <c r="D10" s="135"/>
      <c r="F10" s="40" t="s">
        <v>40</v>
      </c>
      <c r="G10" s="43" t="s">
        <v>115</v>
      </c>
      <c r="H10" s="28" t="s">
        <v>41</v>
      </c>
      <c r="I10" s="27" t="s">
        <v>36</v>
      </c>
      <c r="J10" s="27" t="s">
        <v>38</v>
      </c>
      <c r="K10" s="27" t="s">
        <v>37</v>
      </c>
      <c r="L10" s="41" t="s">
        <v>39</v>
      </c>
      <c r="M10" s="86"/>
      <c r="N10" s="98"/>
      <c r="O10" s="99"/>
      <c r="Q10" s="49" t="s">
        <v>48</v>
      </c>
      <c r="R10" s="27" t="s">
        <v>49</v>
      </c>
      <c r="S10" s="27" t="s">
        <v>50</v>
      </c>
      <c r="T10" s="27" t="s">
        <v>51</v>
      </c>
      <c r="U10" s="27" t="s">
        <v>52</v>
      </c>
      <c r="V10" s="41" t="s">
        <v>53</v>
      </c>
      <c r="X10" s="111" t="s">
        <v>40</v>
      </c>
      <c r="Y10" s="47"/>
      <c r="Z10" s="79" t="s">
        <v>161</v>
      </c>
      <c r="AA10" s="80" t="s">
        <v>162</v>
      </c>
      <c r="AB10" s="80" t="s">
        <v>163</v>
      </c>
      <c r="AC10" s="80" t="s">
        <v>164</v>
      </c>
      <c r="AD10" s="209" t="s">
        <v>165</v>
      </c>
      <c r="AF10" s="249" t="s">
        <v>48</v>
      </c>
      <c r="AG10" s="250" t="s">
        <v>49</v>
      </c>
      <c r="AH10" s="250" t="s">
        <v>50</v>
      </c>
      <c r="AI10" s="250" t="s">
        <v>51</v>
      </c>
      <c r="AJ10" s="250" t="s">
        <v>52</v>
      </c>
      <c r="AK10" s="251" t="s">
        <v>53</v>
      </c>
      <c r="AM10" s="249" t="s">
        <v>168</v>
      </c>
      <c r="AN10" s="250" t="s">
        <v>133</v>
      </c>
      <c r="AO10" s="251" t="s">
        <v>169</v>
      </c>
    </row>
    <row r="11" spans="2:41" ht="28.5">
      <c r="B11" s="4" t="s">
        <v>0</v>
      </c>
      <c r="C11" s="187">
        <v>1</v>
      </c>
      <c r="D11" s="191" t="s">
        <v>1</v>
      </c>
      <c r="E11" s="10"/>
      <c r="F11" s="84">
        <v>1</v>
      </c>
      <c r="G11" s="151" t="s">
        <v>54</v>
      </c>
      <c r="H11" s="30">
        <v>0.9</v>
      </c>
      <c r="I11" s="31"/>
      <c r="J11" s="31"/>
      <c r="K11" s="31"/>
      <c r="L11" s="32">
        <v>1</v>
      </c>
      <c r="M11" s="87"/>
      <c r="N11" s="100"/>
      <c r="O11" s="101">
        <v>16</v>
      </c>
      <c r="Q11" s="153" t="s">
        <v>54</v>
      </c>
      <c r="R11" s="122"/>
      <c r="S11" s="122"/>
      <c r="T11" s="122"/>
      <c r="U11" s="122"/>
      <c r="V11" s="123"/>
      <c r="X11" s="121" t="s">
        <v>135</v>
      </c>
      <c r="Y11" s="47"/>
      <c r="Z11" s="220">
        <v>1467</v>
      </c>
      <c r="AA11" s="221">
        <v>1268</v>
      </c>
      <c r="AB11" s="221">
        <v>1247</v>
      </c>
      <c r="AC11" s="221">
        <v>1232</v>
      </c>
      <c r="AD11" s="266">
        <f>SUM(Z11:AC12)</f>
        <v>5214</v>
      </c>
      <c r="AF11" s="220">
        <f>AD11</f>
        <v>5214</v>
      </c>
      <c r="AG11" s="221"/>
      <c r="AH11" s="221"/>
      <c r="AI11" s="221"/>
      <c r="AJ11" s="221"/>
      <c r="AK11" s="222"/>
      <c r="AM11" s="211"/>
      <c r="AN11" s="212"/>
      <c r="AO11" s="213"/>
    </row>
    <row r="12" spans="2:41">
      <c r="B12" s="4"/>
      <c r="C12" s="188"/>
      <c r="D12" s="192"/>
      <c r="E12" s="10"/>
      <c r="F12" s="84">
        <v>2</v>
      </c>
      <c r="G12" s="152"/>
      <c r="H12" s="30">
        <v>0.1</v>
      </c>
      <c r="I12" s="31"/>
      <c r="J12" s="31">
        <v>0.92400000000000004</v>
      </c>
      <c r="K12" s="31">
        <v>7.5999999999999998E-2</v>
      </c>
      <c r="L12" s="32"/>
      <c r="M12" s="87"/>
      <c r="N12" s="100"/>
      <c r="O12" s="101"/>
      <c r="Q12" s="153"/>
      <c r="R12" s="122"/>
      <c r="S12" s="122"/>
      <c r="T12" s="122"/>
      <c r="U12" s="122"/>
      <c r="V12" s="123"/>
      <c r="X12" s="121"/>
      <c r="Y12" s="47"/>
      <c r="Z12" s="220"/>
      <c r="AA12" s="221"/>
      <c r="AB12" s="221"/>
      <c r="AC12" s="221"/>
      <c r="AD12" s="267"/>
      <c r="AF12" s="220"/>
      <c r="AG12" s="221"/>
      <c r="AH12" s="221"/>
      <c r="AI12" s="221"/>
      <c r="AJ12" s="221"/>
      <c r="AK12" s="222"/>
      <c r="AM12" s="211"/>
      <c r="AN12" s="212"/>
      <c r="AO12" s="213"/>
    </row>
    <row r="13" spans="2:41" ht="33.75" customHeight="1">
      <c r="B13" s="4"/>
      <c r="C13" s="187">
        <v>2</v>
      </c>
      <c r="D13" s="191" t="s">
        <v>2</v>
      </c>
      <c r="E13" s="10"/>
      <c r="F13" s="84">
        <v>3</v>
      </c>
      <c r="G13" s="77" t="s">
        <v>55</v>
      </c>
      <c r="H13" s="30">
        <v>0</v>
      </c>
      <c r="I13" s="31"/>
      <c r="J13" s="31"/>
      <c r="K13" s="31"/>
      <c r="L13" s="32"/>
      <c r="M13" s="87"/>
      <c r="N13" s="100"/>
      <c r="O13" s="101">
        <v>31</v>
      </c>
      <c r="Q13" s="63" t="s">
        <v>104</v>
      </c>
      <c r="R13" s="65" t="s">
        <v>100</v>
      </c>
      <c r="S13" s="65" t="s">
        <v>100</v>
      </c>
      <c r="T13" s="65" t="s">
        <v>100</v>
      </c>
      <c r="U13" s="65" t="s">
        <v>100</v>
      </c>
      <c r="V13" s="64" t="s">
        <v>100</v>
      </c>
      <c r="X13" s="112" t="s">
        <v>136</v>
      </c>
      <c r="Y13" s="26"/>
      <c r="Z13" s="233">
        <v>0</v>
      </c>
      <c r="AA13" s="224">
        <v>0</v>
      </c>
      <c r="AB13" s="224">
        <v>0</v>
      </c>
      <c r="AC13" s="224">
        <v>0</v>
      </c>
      <c r="AD13" s="242">
        <f>SUM(Z13:AC13)</f>
        <v>0</v>
      </c>
      <c r="AF13" s="223">
        <f>AD13</f>
        <v>0</v>
      </c>
      <c r="AG13" s="224"/>
      <c r="AH13" s="254"/>
      <c r="AI13" s="224"/>
      <c r="AJ13" s="224"/>
      <c r="AK13" s="225"/>
      <c r="AM13" s="211"/>
      <c r="AN13" s="212"/>
      <c r="AO13" s="213"/>
    </row>
    <row r="14" spans="2:41">
      <c r="B14" s="4"/>
      <c r="C14" s="193"/>
      <c r="D14" s="194"/>
      <c r="E14" s="10"/>
      <c r="F14" s="84">
        <v>4</v>
      </c>
      <c r="G14" s="45" t="s">
        <v>56</v>
      </c>
      <c r="H14" s="30">
        <v>0.1</v>
      </c>
      <c r="I14" s="31"/>
      <c r="J14" s="31">
        <v>1</v>
      </c>
      <c r="K14" s="31"/>
      <c r="L14" s="32"/>
      <c r="M14" s="87"/>
      <c r="N14" s="100">
        <v>34</v>
      </c>
      <c r="O14" s="101"/>
      <c r="Q14" s="50"/>
      <c r="R14" s="51"/>
      <c r="S14" s="51">
        <v>27</v>
      </c>
      <c r="T14" s="51">
        <v>35</v>
      </c>
      <c r="U14" s="51"/>
      <c r="V14" s="52"/>
      <c r="X14" s="81" t="s">
        <v>137</v>
      </c>
      <c r="Y14" s="26"/>
      <c r="Z14" s="223">
        <v>383</v>
      </c>
      <c r="AA14" s="224">
        <v>331</v>
      </c>
      <c r="AB14" s="224">
        <v>326</v>
      </c>
      <c r="AC14" s="224">
        <v>322</v>
      </c>
      <c r="AD14" s="242">
        <f>SUM(Z14:AC14)</f>
        <v>1362</v>
      </c>
      <c r="AF14" s="223"/>
      <c r="AG14" s="224"/>
      <c r="AH14" s="254">
        <f>AD14*0.5</f>
        <v>681</v>
      </c>
      <c r="AI14" s="224">
        <f>AD14*0.5</f>
        <v>681</v>
      </c>
      <c r="AJ14" s="224"/>
      <c r="AK14" s="225"/>
      <c r="AM14" s="211"/>
      <c r="AN14" s="212"/>
      <c r="AO14" s="213"/>
    </row>
    <row r="15" spans="2:41">
      <c r="B15" s="4"/>
      <c r="C15" s="193"/>
      <c r="D15" s="194"/>
      <c r="E15" s="10"/>
      <c r="F15" s="84">
        <v>5</v>
      </c>
      <c r="G15" s="44" t="s">
        <v>83</v>
      </c>
      <c r="H15" s="30">
        <v>0</v>
      </c>
      <c r="I15" s="31"/>
      <c r="J15" s="31"/>
      <c r="K15" s="31"/>
      <c r="L15" s="32"/>
      <c r="M15" s="87"/>
      <c r="N15" s="100"/>
      <c r="O15" s="101"/>
      <c r="Q15" s="50">
        <v>29</v>
      </c>
      <c r="R15" s="51"/>
      <c r="S15" s="51"/>
      <c r="T15" s="51"/>
      <c r="U15" s="51"/>
      <c r="V15" s="52"/>
      <c r="X15" s="81" t="s">
        <v>138</v>
      </c>
      <c r="Y15" s="26"/>
      <c r="Z15" s="233">
        <v>0</v>
      </c>
      <c r="AA15" s="224">
        <v>0</v>
      </c>
      <c r="AB15" s="224">
        <v>0</v>
      </c>
      <c r="AC15" s="224">
        <v>0</v>
      </c>
      <c r="AD15" s="242">
        <f t="shared" ref="AD15:AD18" si="0">SUM(Z15:AC15)</f>
        <v>0</v>
      </c>
      <c r="AF15" s="223">
        <f>AD15</f>
        <v>0</v>
      </c>
      <c r="AG15" s="224"/>
      <c r="AH15" s="254"/>
      <c r="AI15" s="224"/>
      <c r="AJ15" s="224"/>
      <c r="AK15" s="225"/>
      <c r="AM15" s="211"/>
      <c r="AN15" s="212"/>
      <c r="AO15" s="213"/>
    </row>
    <row r="16" spans="2:41">
      <c r="B16" s="4"/>
      <c r="C16" s="188"/>
      <c r="D16" s="192"/>
      <c r="E16" s="10"/>
      <c r="F16" s="84">
        <v>6</v>
      </c>
      <c r="G16" s="45" t="s">
        <v>57</v>
      </c>
      <c r="H16" s="30">
        <v>0.9</v>
      </c>
      <c r="I16" s="31"/>
      <c r="J16" s="31">
        <v>0.46200000000000002</v>
      </c>
      <c r="K16" s="31">
        <v>3.7999999999999999E-2</v>
      </c>
      <c r="L16" s="32">
        <v>0.5</v>
      </c>
      <c r="M16" s="87"/>
      <c r="N16" s="100"/>
      <c r="O16" s="101"/>
      <c r="Q16" s="53" t="s">
        <v>57</v>
      </c>
      <c r="R16" s="51"/>
      <c r="S16" s="51"/>
      <c r="T16" s="51"/>
      <c r="U16" s="51"/>
      <c r="V16" s="52"/>
      <c r="X16" s="81" t="s">
        <v>139</v>
      </c>
      <c r="Y16" s="61"/>
      <c r="Z16" s="223">
        <v>3450</v>
      </c>
      <c r="AA16" s="224">
        <v>2982</v>
      </c>
      <c r="AB16" s="224">
        <v>2936</v>
      </c>
      <c r="AC16" s="224">
        <v>2900</v>
      </c>
      <c r="AD16" s="242">
        <f t="shared" si="0"/>
        <v>12268</v>
      </c>
      <c r="AF16" s="223">
        <f>AD16</f>
        <v>12268</v>
      </c>
      <c r="AG16" s="224"/>
      <c r="AH16" s="254"/>
      <c r="AI16" s="224"/>
      <c r="AJ16" s="224"/>
      <c r="AK16" s="225"/>
      <c r="AM16" s="211"/>
      <c r="AN16" s="212"/>
      <c r="AO16" s="213"/>
    </row>
    <row r="17" spans="2:41" ht="28.5">
      <c r="B17" s="4"/>
      <c r="C17" s="69">
        <v>3</v>
      </c>
      <c r="D17" s="70" t="s">
        <v>3</v>
      </c>
      <c r="E17" s="10"/>
      <c r="F17" s="84">
        <v>7</v>
      </c>
      <c r="G17" s="44" t="s">
        <v>99</v>
      </c>
      <c r="H17" s="30">
        <v>1</v>
      </c>
      <c r="I17" s="31"/>
      <c r="J17" s="31"/>
      <c r="K17" s="31"/>
      <c r="L17" s="32">
        <v>1</v>
      </c>
      <c r="M17" s="87"/>
      <c r="N17" s="100"/>
      <c r="O17" s="101"/>
      <c r="Q17" s="63">
        <v>36</v>
      </c>
      <c r="R17" s="65" t="s">
        <v>100</v>
      </c>
      <c r="S17" s="65" t="s">
        <v>100</v>
      </c>
      <c r="T17" s="65" t="s">
        <v>100</v>
      </c>
      <c r="U17" s="65" t="s">
        <v>100</v>
      </c>
      <c r="V17" s="64" t="s">
        <v>100</v>
      </c>
      <c r="X17" s="112" t="s">
        <v>140</v>
      </c>
      <c r="Y17" s="26"/>
      <c r="Z17" s="223">
        <v>476</v>
      </c>
      <c r="AA17" s="224">
        <v>412</v>
      </c>
      <c r="AB17" s="224">
        <v>403</v>
      </c>
      <c r="AC17" s="224">
        <v>397</v>
      </c>
      <c r="AD17" s="242">
        <f t="shared" si="0"/>
        <v>1688</v>
      </c>
      <c r="AF17" s="223">
        <f>AD17</f>
        <v>1688</v>
      </c>
      <c r="AG17" s="224"/>
      <c r="AH17" s="224"/>
      <c r="AI17" s="224"/>
      <c r="AJ17" s="224"/>
      <c r="AK17" s="225"/>
      <c r="AM17" s="211"/>
      <c r="AN17" s="212"/>
      <c r="AO17" s="213"/>
    </row>
    <row r="18" spans="2:41" ht="28.5">
      <c r="B18" s="5"/>
      <c r="C18" s="71">
        <v>4</v>
      </c>
      <c r="D18" s="70" t="s">
        <v>4</v>
      </c>
      <c r="E18" s="10"/>
      <c r="F18" s="84">
        <v>8</v>
      </c>
      <c r="G18" s="44" t="s">
        <v>58</v>
      </c>
      <c r="H18" s="30">
        <v>1</v>
      </c>
      <c r="I18" s="31"/>
      <c r="J18" s="31">
        <v>1</v>
      </c>
      <c r="K18" s="31"/>
      <c r="L18" s="32"/>
      <c r="M18" s="87"/>
      <c r="N18" s="100"/>
      <c r="O18" s="101"/>
      <c r="Q18" s="54"/>
      <c r="R18" s="51"/>
      <c r="S18" s="55" t="s">
        <v>58</v>
      </c>
      <c r="T18" s="51"/>
      <c r="U18" s="51"/>
      <c r="V18" s="52"/>
      <c r="X18" s="112" t="s">
        <v>141</v>
      </c>
      <c r="Y18" s="26"/>
      <c r="Z18" s="233">
        <v>0</v>
      </c>
      <c r="AA18" s="224">
        <v>0</v>
      </c>
      <c r="AB18" s="224">
        <v>0</v>
      </c>
      <c r="AC18" s="224">
        <v>0</v>
      </c>
      <c r="AD18" s="242">
        <f t="shared" si="0"/>
        <v>0</v>
      </c>
      <c r="AF18" s="223"/>
      <c r="AG18" s="224"/>
      <c r="AH18" s="224">
        <f>AD18</f>
        <v>0</v>
      </c>
      <c r="AI18" s="224"/>
      <c r="AJ18" s="224"/>
      <c r="AK18" s="225"/>
      <c r="AM18" s="211"/>
      <c r="AN18" s="212"/>
      <c r="AO18" s="213"/>
    </row>
    <row r="19" spans="2:41" ht="42.75">
      <c r="B19" s="6" t="s">
        <v>5</v>
      </c>
      <c r="C19" s="187">
        <v>5</v>
      </c>
      <c r="D19" s="191" t="s">
        <v>6</v>
      </c>
      <c r="E19" s="10"/>
      <c r="F19" s="84">
        <v>9</v>
      </c>
      <c r="G19" s="151" t="s">
        <v>59</v>
      </c>
      <c r="H19" s="30">
        <v>0.9</v>
      </c>
      <c r="I19" s="31"/>
      <c r="J19" s="31"/>
      <c r="K19" s="31"/>
      <c r="L19" s="32">
        <v>1</v>
      </c>
      <c r="M19" s="87"/>
      <c r="N19" s="100">
        <v>3</v>
      </c>
      <c r="O19" s="101"/>
      <c r="Q19" s="153" t="s">
        <v>105</v>
      </c>
      <c r="R19" s="122"/>
      <c r="S19" s="126" t="s">
        <v>106</v>
      </c>
      <c r="T19" s="122"/>
      <c r="U19" s="122"/>
      <c r="V19" s="123"/>
      <c r="X19" s="121" t="s">
        <v>142</v>
      </c>
      <c r="Y19" s="47"/>
      <c r="Z19" s="220">
        <v>627</v>
      </c>
      <c r="AA19" s="221">
        <v>542</v>
      </c>
      <c r="AB19" s="221">
        <v>532</v>
      </c>
      <c r="AC19" s="221">
        <v>525</v>
      </c>
      <c r="AD19" s="243">
        <f>SUM(Z19:AC20)</f>
        <v>2226</v>
      </c>
      <c r="AF19" s="220">
        <f>AD19/3</f>
        <v>742</v>
      </c>
      <c r="AG19" s="221"/>
      <c r="AH19" s="221">
        <f>AD19/3*2</f>
        <v>1484</v>
      </c>
      <c r="AI19" s="221"/>
      <c r="AJ19" s="221"/>
      <c r="AK19" s="222"/>
      <c r="AM19" s="211"/>
      <c r="AN19" s="212"/>
      <c r="AO19" s="213"/>
    </row>
    <row r="20" spans="2:41">
      <c r="B20" s="4"/>
      <c r="C20" s="188"/>
      <c r="D20" s="192"/>
      <c r="E20" s="10"/>
      <c r="F20" s="84">
        <v>10</v>
      </c>
      <c r="G20" s="152"/>
      <c r="H20" s="30">
        <v>0.1</v>
      </c>
      <c r="I20" s="31"/>
      <c r="J20" s="31">
        <v>1</v>
      </c>
      <c r="K20" s="31"/>
      <c r="L20" s="32"/>
      <c r="M20" s="87"/>
      <c r="N20" s="100"/>
      <c r="O20" s="101"/>
      <c r="Q20" s="153"/>
      <c r="R20" s="122"/>
      <c r="S20" s="130"/>
      <c r="T20" s="122"/>
      <c r="U20" s="122"/>
      <c r="V20" s="123"/>
      <c r="X20" s="121"/>
      <c r="Y20" s="47"/>
      <c r="Z20" s="220"/>
      <c r="AA20" s="221"/>
      <c r="AB20" s="221"/>
      <c r="AC20" s="221"/>
      <c r="AD20" s="241"/>
      <c r="AF20" s="220"/>
      <c r="AG20" s="221"/>
      <c r="AH20" s="221"/>
      <c r="AI20" s="221"/>
      <c r="AJ20" s="221"/>
      <c r="AK20" s="222"/>
      <c r="AM20" s="211"/>
      <c r="AN20" s="212"/>
      <c r="AO20" s="213"/>
    </row>
    <row r="21" spans="2:41" ht="28.5" customHeight="1">
      <c r="B21" s="4"/>
      <c r="C21" s="187">
        <v>6</v>
      </c>
      <c r="D21" s="191" t="s">
        <v>7</v>
      </c>
      <c r="E21" s="10"/>
      <c r="F21" s="84">
        <v>11</v>
      </c>
      <c r="G21" s="151" t="s">
        <v>60</v>
      </c>
      <c r="H21" s="30">
        <v>0.9</v>
      </c>
      <c r="I21" s="31"/>
      <c r="J21" s="31"/>
      <c r="K21" s="31"/>
      <c r="L21" s="32">
        <v>1</v>
      </c>
      <c r="M21" s="87"/>
      <c r="N21" s="100"/>
      <c r="O21" s="101"/>
      <c r="Q21" s="153" t="s">
        <v>60</v>
      </c>
      <c r="R21" s="122"/>
      <c r="S21" s="122"/>
      <c r="T21" s="122"/>
      <c r="U21" s="122"/>
      <c r="V21" s="123"/>
      <c r="X21" s="121" t="s">
        <v>143</v>
      </c>
      <c r="Y21" s="47"/>
      <c r="Z21" s="220">
        <v>1087</v>
      </c>
      <c r="AA21" s="221">
        <v>940</v>
      </c>
      <c r="AB21" s="221">
        <v>929</v>
      </c>
      <c r="AC21" s="221">
        <v>919</v>
      </c>
      <c r="AD21" s="243">
        <f>SUM(Z21:AC22)</f>
        <v>3875</v>
      </c>
      <c r="AF21" s="220">
        <f>AD21</f>
        <v>3875</v>
      </c>
      <c r="AG21" s="221"/>
      <c r="AH21" s="221"/>
      <c r="AI21" s="221"/>
      <c r="AJ21" s="221"/>
      <c r="AK21" s="222"/>
      <c r="AM21" s="211"/>
      <c r="AN21" s="212"/>
      <c r="AO21" s="213"/>
    </row>
    <row r="22" spans="2:41">
      <c r="B22" s="5"/>
      <c r="C22" s="188"/>
      <c r="D22" s="192"/>
      <c r="E22" s="10"/>
      <c r="F22" s="84">
        <v>12</v>
      </c>
      <c r="G22" s="152"/>
      <c r="H22" s="30">
        <v>0.1</v>
      </c>
      <c r="I22" s="31"/>
      <c r="J22" s="31">
        <v>0.92400000000000004</v>
      </c>
      <c r="K22" s="31">
        <v>7.5999999999999998E-2</v>
      </c>
      <c r="L22" s="32"/>
      <c r="M22" s="87"/>
      <c r="N22" s="100"/>
      <c r="O22" s="101"/>
      <c r="Q22" s="153"/>
      <c r="R22" s="122"/>
      <c r="S22" s="122"/>
      <c r="T22" s="122"/>
      <c r="U22" s="122"/>
      <c r="V22" s="123"/>
      <c r="X22" s="121"/>
      <c r="Y22" s="47"/>
      <c r="Z22" s="220"/>
      <c r="AA22" s="221"/>
      <c r="AB22" s="221"/>
      <c r="AC22" s="221"/>
      <c r="AD22" s="241"/>
      <c r="AF22" s="220"/>
      <c r="AG22" s="221"/>
      <c r="AH22" s="221"/>
      <c r="AI22" s="221"/>
      <c r="AJ22" s="221"/>
      <c r="AK22" s="222"/>
      <c r="AM22" s="211"/>
      <c r="AN22" s="212"/>
      <c r="AO22" s="213"/>
    </row>
    <row r="23" spans="2:41" ht="42.75">
      <c r="B23" s="6" t="s">
        <v>8</v>
      </c>
      <c r="C23" s="187">
        <v>7</v>
      </c>
      <c r="D23" s="191" t="s">
        <v>9</v>
      </c>
      <c r="E23" s="10"/>
      <c r="F23" s="84">
        <v>13</v>
      </c>
      <c r="G23" s="44" t="s">
        <v>61</v>
      </c>
      <c r="H23" s="30">
        <v>1</v>
      </c>
      <c r="I23" s="31">
        <v>0.17</v>
      </c>
      <c r="J23" s="31">
        <v>0.83</v>
      </c>
      <c r="K23" s="31"/>
      <c r="L23" s="32"/>
      <c r="M23" s="87"/>
      <c r="N23" s="100"/>
      <c r="O23" s="101"/>
      <c r="Q23" s="125"/>
      <c r="R23" s="122"/>
      <c r="S23" s="126" t="s">
        <v>59</v>
      </c>
      <c r="T23" s="126" t="s">
        <v>126</v>
      </c>
      <c r="U23" s="122"/>
      <c r="V23" s="123"/>
      <c r="X23" s="121" t="s">
        <v>144</v>
      </c>
      <c r="Y23" s="47"/>
      <c r="Z23" s="220">
        <v>7793</v>
      </c>
      <c r="AA23" s="221">
        <v>6737</v>
      </c>
      <c r="AB23" s="221">
        <v>6645</v>
      </c>
      <c r="AC23" s="221">
        <v>6569</v>
      </c>
      <c r="AD23" s="243">
        <f>SUM(Z23:AC25)</f>
        <v>27744</v>
      </c>
      <c r="AF23" s="220"/>
      <c r="AG23" s="221"/>
      <c r="AH23" s="221">
        <f>AD23*0.75</f>
        <v>20808</v>
      </c>
      <c r="AI23" s="221">
        <f>AD23*0.25</f>
        <v>6936</v>
      </c>
      <c r="AJ23" s="221"/>
      <c r="AK23" s="222"/>
      <c r="AM23" s="211"/>
      <c r="AN23" s="212"/>
      <c r="AO23" s="213"/>
    </row>
    <row r="24" spans="2:41">
      <c r="B24" s="4"/>
      <c r="C24" s="193"/>
      <c r="D24" s="194"/>
      <c r="E24" s="10"/>
      <c r="F24" s="84">
        <v>14</v>
      </c>
      <c r="G24" s="44" t="s">
        <v>84</v>
      </c>
      <c r="H24" s="30">
        <v>0</v>
      </c>
      <c r="I24" s="31"/>
      <c r="J24" s="31"/>
      <c r="K24" s="31"/>
      <c r="L24" s="32"/>
      <c r="M24" s="87"/>
      <c r="N24" s="100"/>
      <c r="O24" s="101">
        <v>15</v>
      </c>
      <c r="Q24" s="125"/>
      <c r="R24" s="122"/>
      <c r="S24" s="129"/>
      <c r="T24" s="127"/>
      <c r="U24" s="122"/>
      <c r="V24" s="123"/>
      <c r="X24" s="121"/>
      <c r="Y24" s="47"/>
      <c r="Z24" s="220"/>
      <c r="AA24" s="221"/>
      <c r="AB24" s="221"/>
      <c r="AC24" s="221"/>
      <c r="AD24" s="241"/>
      <c r="AF24" s="220"/>
      <c r="AG24" s="221"/>
      <c r="AH24" s="221"/>
      <c r="AI24" s="221"/>
      <c r="AJ24" s="221"/>
      <c r="AK24" s="222"/>
      <c r="AM24" s="211"/>
      <c r="AN24" s="212"/>
      <c r="AO24" s="213"/>
    </row>
    <row r="25" spans="2:41">
      <c r="B25" s="5"/>
      <c r="C25" s="188"/>
      <c r="D25" s="192"/>
      <c r="E25" s="10"/>
      <c r="F25" s="84">
        <v>15</v>
      </c>
      <c r="G25" s="45" t="s">
        <v>62</v>
      </c>
      <c r="H25" s="30">
        <v>0</v>
      </c>
      <c r="I25" s="31"/>
      <c r="J25" s="31"/>
      <c r="K25" s="31"/>
      <c r="L25" s="32"/>
      <c r="M25" s="87"/>
      <c r="N25" s="100"/>
      <c r="O25" s="101"/>
      <c r="Q25" s="125"/>
      <c r="R25" s="122"/>
      <c r="S25" s="130"/>
      <c r="T25" s="128"/>
      <c r="U25" s="122"/>
      <c r="V25" s="123"/>
      <c r="X25" s="121"/>
      <c r="Y25" s="47"/>
      <c r="Z25" s="220"/>
      <c r="AA25" s="221"/>
      <c r="AB25" s="221"/>
      <c r="AC25" s="221"/>
      <c r="AD25" s="241"/>
      <c r="AF25" s="220"/>
      <c r="AG25" s="221"/>
      <c r="AH25" s="221"/>
      <c r="AI25" s="221"/>
      <c r="AJ25" s="221"/>
      <c r="AK25" s="222"/>
      <c r="AM25" s="211"/>
      <c r="AN25" s="212"/>
      <c r="AO25" s="213"/>
    </row>
    <row r="26" spans="2:41" ht="42.75" customHeight="1">
      <c r="B26" s="6" t="s">
        <v>10</v>
      </c>
      <c r="C26" s="187">
        <v>8</v>
      </c>
      <c r="D26" s="191" t="s">
        <v>11</v>
      </c>
      <c r="E26" s="10"/>
      <c r="F26" s="84">
        <v>16</v>
      </c>
      <c r="G26" s="44" t="s">
        <v>63</v>
      </c>
      <c r="H26" s="30">
        <v>1</v>
      </c>
      <c r="I26" s="31">
        <v>1</v>
      </c>
      <c r="J26" s="31"/>
      <c r="K26" s="31"/>
      <c r="L26" s="32"/>
      <c r="M26" s="87"/>
      <c r="N26" s="100"/>
      <c r="O26" s="101"/>
      <c r="Q26" s="125"/>
      <c r="R26" s="122"/>
      <c r="S26" s="124" t="s">
        <v>97</v>
      </c>
      <c r="T26" s="122"/>
      <c r="U26" s="122"/>
      <c r="V26" s="123"/>
      <c r="X26" s="121" t="s">
        <v>145</v>
      </c>
      <c r="Y26" s="47"/>
      <c r="Z26" s="220">
        <v>883</v>
      </c>
      <c r="AA26" s="221">
        <v>763</v>
      </c>
      <c r="AB26" s="221">
        <v>755</v>
      </c>
      <c r="AC26" s="221">
        <v>748</v>
      </c>
      <c r="AD26" s="243">
        <f>SUM(Z26:AC27)</f>
        <v>3149</v>
      </c>
      <c r="AF26" s="220"/>
      <c r="AG26" s="221"/>
      <c r="AH26" s="221">
        <f>AD26</f>
        <v>3149</v>
      </c>
      <c r="AI26" s="221"/>
      <c r="AJ26" s="221"/>
      <c r="AK26" s="222"/>
      <c r="AM26" s="211"/>
      <c r="AN26" s="212"/>
      <c r="AO26" s="213"/>
    </row>
    <row r="27" spans="2:41">
      <c r="B27" s="5"/>
      <c r="C27" s="188"/>
      <c r="D27" s="192"/>
      <c r="E27" s="10"/>
      <c r="F27" s="84">
        <v>17</v>
      </c>
      <c r="G27" s="44" t="s">
        <v>85</v>
      </c>
      <c r="H27" s="30">
        <v>0</v>
      </c>
      <c r="I27" s="33"/>
      <c r="J27" s="33"/>
      <c r="K27" s="31"/>
      <c r="L27" s="32"/>
      <c r="M27" s="87"/>
      <c r="N27" s="102" t="s">
        <v>119</v>
      </c>
      <c r="O27" s="101"/>
      <c r="Q27" s="125"/>
      <c r="R27" s="122"/>
      <c r="S27" s="124"/>
      <c r="T27" s="122"/>
      <c r="U27" s="122"/>
      <c r="V27" s="123"/>
      <c r="X27" s="121"/>
      <c r="Y27" s="47"/>
      <c r="Z27" s="220"/>
      <c r="AA27" s="221"/>
      <c r="AB27" s="221"/>
      <c r="AC27" s="221"/>
      <c r="AD27" s="241"/>
      <c r="AF27" s="220"/>
      <c r="AG27" s="221"/>
      <c r="AH27" s="221"/>
      <c r="AI27" s="221"/>
      <c r="AJ27" s="221"/>
      <c r="AK27" s="222"/>
      <c r="AM27" s="211"/>
      <c r="AN27" s="212"/>
      <c r="AO27" s="213"/>
    </row>
    <row r="28" spans="2:41">
      <c r="B28" s="6" t="s">
        <v>12</v>
      </c>
      <c r="C28" s="69">
        <v>9</v>
      </c>
      <c r="D28" s="73" t="s">
        <v>13</v>
      </c>
      <c r="E28" s="10"/>
      <c r="F28" s="84">
        <v>18</v>
      </c>
      <c r="G28" s="44" t="s">
        <v>64</v>
      </c>
      <c r="H28" s="30">
        <v>1</v>
      </c>
      <c r="I28" s="31">
        <v>0.5</v>
      </c>
      <c r="J28" s="31">
        <v>0.5</v>
      </c>
      <c r="K28" s="31"/>
      <c r="L28" s="32"/>
      <c r="M28" s="87"/>
      <c r="N28" s="100"/>
      <c r="O28" s="101"/>
      <c r="Q28" s="50"/>
      <c r="R28" s="51"/>
      <c r="S28" s="62" t="s">
        <v>64</v>
      </c>
      <c r="T28" s="51"/>
      <c r="U28" s="51"/>
      <c r="V28" s="52"/>
      <c r="X28" s="81" t="s">
        <v>146</v>
      </c>
      <c r="Y28" s="26"/>
      <c r="Z28" s="223">
        <v>297</v>
      </c>
      <c r="AA28" s="224">
        <v>297</v>
      </c>
      <c r="AB28" s="224">
        <v>298</v>
      </c>
      <c r="AC28" s="224">
        <v>300</v>
      </c>
      <c r="AD28" s="242">
        <f t="shared" ref="AD28:AD35" si="1">SUM(Z28:AC28)</f>
        <v>1192</v>
      </c>
      <c r="AF28" s="223"/>
      <c r="AG28" s="224"/>
      <c r="AH28" s="224">
        <f>AD28</f>
        <v>1192</v>
      </c>
      <c r="AI28" s="224"/>
      <c r="AJ28" s="224"/>
      <c r="AK28" s="225"/>
      <c r="AM28" s="211"/>
      <c r="AN28" s="212"/>
      <c r="AO28" s="213"/>
    </row>
    <row r="29" spans="2:41">
      <c r="B29" s="4"/>
      <c r="C29" s="69">
        <v>10</v>
      </c>
      <c r="D29" s="73" t="s">
        <v>14</v>
      </c>
      <c r="E29" s="10"/>
      <c r="F29" s="110">
        <v>19</v>
      </c>
      <c r="G29" s="44" t="s">
        <v>101</v>
      </c>
      <c r="H29" s="30">
        <v>1</v>
      </c>
      <c r="I29" s="31"/>
      <c r="J29" s="31">
        <v>1</v>
      </c>
      <c r="K29" s="31"/>
      <c r="L29" s="32"/>
      <c r="M29" s="87"/>
      <c r="N29" s="100"/>
      <c r="O29" s="101"/>
      <c r="Q29" s="63" t="s">
        <v>100</v>
      </c>
      <c r="R29" s="65" t="s">
        <v>100</v>
      </c>
      <c r="S29" s="65" t="s">
        <v>100</v>
      </c>
      <c r="T29" s="65" t="s">
        <v>100</v>
      </c>
      <c r="U29" s="65" t="s">
        <v>100</v>
      </c>
      <c r="V29" s="64" t="s">
        <v>100</v>
      </c>
      <c r="X29" s="113" t="s">
        <v>133</v>
      </c>
      <c r="Y29" s="26"/>
      <c r="Z29" s="223">
        <v>748</v>
      </c>
      <c r="AA29" s="224">
        <v>647</v>
      </c>
      <c r="AB29" s="224">
        <v>633</v>
      </c>
      <c r="AC29" s="224">
        <v>623</v>
      </c>
      <c r="AD29" s="242">
        <f t="shared" si="1"/>
        <v>2651</v>
      </c>
      <c r="AF29" s="223"/>
      <c r="AG29" s="224"/>
      <c r="AH29" s="224"/>
      <c r="AI29" s="224"/>
      <c r="AJ29" s="224"/>
      <c r="AK29" s="225"/>
      <c r="AM29" s="211"/>
      <c r="AN29" s="248">
        <f>AD29</f>
        <v>2651</v>
      </c>
      <c r="AO29" s="213"/>
    </row>
    <row r="30" spans="2:41">
      <c r="B30" s="4"/>
      <c r="C30" s="69">
        <v>11</v>
      </c>
      <c r="D30" s="73" t="s">
        <v>15</v>
      </c>
      <c r="E30" s="10"/>
      <c r="F30" s="110">
        <v>20</v>
      </c>
      <c r="G30" s="44" t="s">
        <v>86</v>
      </c>
      <c r="H30" s="30">
        <v>1</v>
      </c>
      <c r="I30" s="31"/>
      <c r="J30" s="31">
        <v>1</v>
      </c>
      <c r="K30" s="31"/>
      <c r="L30" s="32"/>
      <c r="M30" s="87"/>
      <c r="N30" s="100"/>
      <c r="O30" s="101"/>
      <c r="Q30" s="78" t="s">
        <v>100</v>
      </c>
      <c r="R30" s="65" t="s">
        <v>100</v>
      </c>
      <c r="S30" s="65" t="s">
        <v>100</v>
      </c>
      <c r="T30" s="65" t="s">
        <v>100</v>
      </c>
      <c r="U30" s="65" t="s">
        <v>100</v>
      </c>
      <c r="V30" s="64" t="s">
        <v>100</v>
      </c>
      <c r="X30" s="113" t="s">
        <v>133</v>
      </c>
      <c r="Y30" s="26"/>
      <c r="Z30" s="233">
        <v>0</v>
      </c>
      <c r="AA30" s="224">
        <v>0</v>
      </c>
      <c r="AB30" s="224">
        <v>0</v>
      </c>
      <c r="AC30" s="224">
        <v>0</v>
      </c>
      <c r="AD30" s="242">
        <f t="shared" si="1"/>
        <v>0</v>
      </c>
      <c r="AF30" s="223"/>
      <c r="AG30" s="224"/>
      <c r="AH30" s="224"/>
      <c r="AI30" s="224"/>
      <c r="AJ30" s="224"/>
      <c r="AK30" s="225"/>
      <c r="AM30" s="211"/>
      <c r="AN30" s="248">
        <f>AD30</f>
        <v>0</v>
      </c>
      <c r="AO30" s="213"/>
    </row>
    <row r="31" spans="2:41" s="25" customFormat="1" ht="28.5" customHeight="1">
      <c r="B31" s="23"/>
      <c r="C31" s="195">
        <v>12</v>
      </c>
      <c r="D31" s="197" t="s">
        <v>19</v>
      </c>
      <c r="E31" s="24"/>
      <c r="F31" s="84">
        <v>21</v>
      </c>
      <c r="G31" s="44" t="s">
        <v>65</v>
      </c>
      <c r="H31" s="30">
        <v>0.95</v>
      </c>
      <c r="I31" s="34"/>
      <c r="J31" s="31">
        <v>0.92400000000000004</v>
      </c>
      <c r="K31" s="31">
        <v>7.5999999999999998E-2</v>
      </c>
      <c r="L31" s="35"/>
      <c r="M31" s="88"/>
      <c r="N31" s="103" t="s">
        <v>120</v>
      </c>
      <c r="O31" s="104"/>
      <c r="Q31" s="56"/>
      <c r="R31" s="57"/>
      <c r="S31" s="66" t="s">
        <v>107</v>
      </c>
      <c r="T31" s="67">
        <v>19</v>
      </c>
      <c r="U31" s="57"/>
      <c r="V31" s="58"/>
      <c r="X31" s="114" t="s">
        <v>147</v>
      </c>
      <c r="Y31" s="48"/>
      <c r="Z31" s="226">
        <v>466</v>
      </c>
      <c r="AA31" s="227">
        <v>417</v>
      </c>
      <c r="AB31" s="227">
        <v>410</v>
      </c>
      <c r="AC31" s="227">
        <v>406</v>
      </c>
      <c r="AD31" s="244">
        <f>SUM(Z31:AC31)</f>
        <v>1699</v>
      </c>
      <c r="AF31" s="226"/>
      <c r="AG31" s="227"/>
      <c r="AH31" s="227">
        <f>AD31/3*2</f>
        <v>1132.6666666666667</v>
      </c>
      <c r="AI31" s="224">
        <f>AD31/3</f>
        <v>566.33333333333337</v>
      </c>
      <c r="AJ31" s="227"/>
      <c r="AK31" s="228"/>
      <c r="AM31" s="214"/>
      <c r="AN31" s="215"/>
      <c r="AO31" s="216"/>
    </row>
    <row r="32" spans="2:41" s="25" customFormat="1">
      <c r="B32" s="23"/>
      <c r="C32" s="196"/>
      <c r="D32" s="198"/>
      <c r="E32" s="24"/>
      <c r="F32" s="84">
        <v>22</v>
      </c>
      <c r="G32" s="44" t="s">
        <v>87</v>
      </c>
      <c r="H32" s="30">
        <v>0.05</v>
      </c>
      <c r="I32" s="34"/>
      <c r="J32" s="34">
        <v>1</v>
      </c>
      <c r="K32" s="34"/>
      <c r="L32" s="35"/>
      <c r="M32" s="88"/>
      <c r="N32" s="105"/>
      <c r="O32" s="104"/>
      <c r="Q32" s="56"/>
      <c r="R32" s="57"/>
      <c r="S32" s="57">
        <v>21</v>
      </c>
      <c r="T32" s="57"/>
      <c r="U32" s="57"/>
      <c r="V32" s="58"/>
      <c r="X32" s="114" t="s">
        <v>148</v>
      </c>
      <c r="Y32" s="48"/>
      <c r="Z32" s="226">
        <v>41</v>
      </c>
      <c r="AA32" s="227">
        <v>22</v>
      </c>
      <c r="AB32" s="227">
        <v>22</v>
      </c>
      <c r="AC32" s="227">
        <v>21</v>
      </c>
      <c r="AD32" s="242">
        <f t="shared" si="1"/>
        <v>106</v>
      </c>
      <c r="AF32" s="226"/>
      <c r="AG32" s="227"/>
      <c r="AH32" s="227">
        <f>AD32</f>
        <v>106</v>
      </c>
      <c r="AI32" s="224"/>
      <c r="AJ32" s="227"/>
      <c r="AK32" s="228"/>
      <c r="AM32" s="214"/>
      <c r="AN32" s="215"/>
      <c r="AO32" s="216"/>
    </row>
    <row r="33" spans="2:41">
      <c r="B33" s="4"/>
      <c r="C33" s="69">
        <v>13</v>
      </c>
      <c r="D33" s="73" t="s">
        <v>16</v>
      </c>
      <c r="E33" s="10"/>
      <c r="F33" s="84">
        <v>23</v>
      </c>
      <c r="G33" s="45" t="s">
        <v>66</v>
      </c>
      <c r="H33" s="30">
        <v>1</v>
      </c>
      <c r="I33" s="31"/>
      <c r="J33" s="31"/>
      <c r="K33" s="31"/>
      <c r="L33" s="32">
        <v>1</v>
      </c>
      <c r="M33" s="87"/>
      <c r="N33" s="100"/>
      <c r="O33" s="101"/>
      <c r="Q33" s="50">
        <v>22</v>
      </c>
      <c r="R33" s="51"/>
      <c r="S33" s="51"/>
      <c r="T33" s="51">
        <v>23</v>
      </c>
      <c r="U33" s="51"/>
      <c r="V33" s="52"/>
      <c r="X33" s="81" t="s">
        <v>149</v>
      </c>
      <c r="Y33" s="26"/>
      <c r="Z33" s="233">
        <v>0</v>
      </c>
      <c r="AA33" s="224">
        <v>0</v>
      </c>
      <c r="AB33" s="224">
        <v>0</v>
      </c>
      <c r="AC33" s="224">
        <v>0</v>
      </c>
      <c r="AD33" s="242">
        <f t="shared" si="1"/>
        <v>0</v>
      </c>
      <c r="AF33" s="223">
        <f>AD33*0.5</f>
        <v>0</v>
      </c>
      <c r="AG33" s="224"/>
      <c r="AH33" s="224"/>
      <c r="AI33" s="224">
        <f>AD33*0.5</f>
        <v>0</v>
      </c>
      <c r="AJ33" s="224"/>
      <c r="AK33" s="225"/>
      <c r="AM33" s="211"/>
      <c r="AN33" s="212"/>
      <c r="AO33" s="213"/>
    </row>
    <row r="34" spans="2:41">
      <c r="B34" s="4"/>
      <c r="C34" s="69">
        <v>14</v>
      </c>
      <c r="D34" s="73" t="s">
        <v>17</v>
      </c>
      <c r="E34" s="10"/>
      <c r="F34" s="84">
        <v>24</v>
      </c>
      <c r="G34" s="44" t="s">
        <v>88</v>
      </c>
      <c r="H34" s="30">
        <v>1</v>
      </c>
      <c r="I34" s="31"/>
      <c r="J34" s="31"/>
      <c r="K34" s="31"/>
      <c r="L34" s="32">
        <v>1</v>
      </c>
      <c r="M34" s="87"/>
      <c r="N34" s="100">
        <v>25</v>
      </c>
      <c r="O34" s="101"/>
      <c r="Q34" s="50">
        <v>24</v>
      </c>
      <c r="R34" s="33"/>
      <c r="S34" s="51"/>
      <c r="T34" s="51"/>
      <c r="U34" s="51"/>
      <c r="V34" s="52"/>
      <c r="X34" s="81" t="s">
        <v>150</v>
      </c>
      <c r="Y34" s="26"/>
      <c r="Z34" s="223">
        <v>124</v>
      </c>
      <c r="AA34" s="224">
        <v>108</v>
      </c>
      <c r="AB34" s="224">
        <v>107</v>
      </c>
      <c r="AC34" s="224">
        <v>105</v>
      </c>
      <c r="AD34" s="242">
        <f t="shared" si="1"/>
        <v>444</v>
      </c>
      <c r="AF34" s="223">
        <f>AD34</f>
        <v>444</v>
      </c>
      <c r="AG34" s="224"/>
      <c r="AH34" s="224"/>
      <c r="AI34" s="224"/>
      <c r="AJ34" s="224"/>
      <c r="AK34" s="225"/>
      <c r="AM34" s="211"/>
      <c r="AN34" s="212"/>
      <c r="AO34" s="213"/>
    </row>
    <row r="35" spans="2:41" s="25" customFormat="1" ht="28.5">
      <c r="B35" s="23"/>
      <c r="C35" s="17">
        <v>15</v>
      </c>
      <c r="D35" s="74" t="s">
        <v>18</v>
      </c>
      <c r="E35" s="24"/>
      <c r="F35" s="110">
        <v>25</v>
      </c>
      <c r="G35" s="44" t="s">
        <v>89</v>
      </c>
      <c r="H35" s="30">
        <v>1</v>
      </c>
      <c r="I35" s="34"/>
      <c r="J35" s="34"/>
      <c r="K35" s="34"/>
      <c r="L35" s="35">
        <v>1</v>
      </c>
      <c r="M35" s="88"/>
      <c r="N35" s="105"/>
      <c r="O35" s="104"/>
      <c r="Q35" s="78" t="s">
        <v>100</v>
      </c>
      <c r="R35" s="65" t="s">
        <v>100</v>
      </c>
      <c r="S35" s="65" t="s">
        <v>100</v>
      </c>
      <c r="T35" s="65" t="s">
        <v>100</v>
      </c>
      <c r="U35" s="65" t="s">
        <v>100</v>
      </c>
      <c r="V35" s="64" t="s">
        <v>100</v>
      </c>
      <c r="X35" s="115" t="s">
        <v>134</v>
      </c>
      <c r="Y35" s="48"/>
      <c r="Z35" s="233">
        <v>0</v>
      </c>
      <c r="AA35" s="224">
        <v>0</v>
      </c>
      <c r="AB35" s="224">
        <v>0</v>
      </c>
      <c r="AC35" s="224">
        <v>0</v>
      </c>
      <c r="AD35" s="242">
        <f t="shared" si="1"/>
        <v>0</v>
      </c>
      <c r="AF35" s="226"/>
      <c r="AG35" s="227"/>
      <c r="AH35" s="227"/>
      <c r="AI35" s="227"/>
      <c r="AJ35" s="227"/>
      <c r="AK35" s="228"/>
      <c r="AM35" s="214"/>
      <c r="AN35" s="215"/>
      <c r="AO35" s="253">
        <f>AD35</f>
        <v>0</v>
      </c>
    </row>
    <row r="36" spans="2:41" ht="28.5">
      <c r="B36" s="13" t="s">
        <v>20</v>
      </c>
      <c r="C36" s="187">
        <v>16</v>
      </c>
      <c r="D36" s="191" t="s">
        <v>21</v>
      </c>
      <c r="E36" s="10"/>
      <c r="F36" s="84">
        <v>26</v>
      </c>
      <c r="G36" s="44" t="s">
        <v>67</v>
      </c>
      <c r="H36" s="30">
        <v>0.9</v>
      </c>
      <c r="I36" s="31"/>
      <c r="J36" s="31"/>
      <c r="K36" s="31"/>
      <c r="L36" s="32">
        <v>1</v>
      </c>
      <c r="M36" s="87"/>
      <c r="N36" s="100"/>
      <c r="O36" s="101"/>
      <c r="Q36" s="158" t="s">
        <v>108</v>
      </c>
      <c r="R36" s="161"/>
      <c r="S36" s="164" t="s">
        <v>109</v>
      </c>
      <c r="T36" s="161" t="s">
        <v>110</v>
      </c>
      <c r="U36" s="161"/>
      <c r="V36" s="165"/>
      <c r="X36" s="157" t="s">
        <v>151</v>
      </c>
      <c r="Y36" s="26"/>
      <c r="Z36" s="220">
        <v>1481</v>
      </c>
      <c r="AA36" s="221">
        <v>1323</v>
      </c>
      <c r="AB36" s="221">
        <v>1313</v>
      </c>
      <c r="AC36" s="221">
        <v>1303</v>
      </c>
      <c r="AD36" s="243">
        <f>SUM(Z36:AC38)</f>
        <v>5420</v>
      </c>
      <c r="AF36" s="220">
        <f>AD36*0.5</f>
        <v>2710</v>
      </c>
      <c r="AG36" s="221"/>
      <c r="AH36" s="221">
        <f>AD36*0.5*0.8</f>
        <v>2168</v>
      </c>
      <c r="AI36" s="221">
        <f>AD36*0.5*0.2</f>
        <v>542</v>
      </c>
      <c r="AJ36" s="221"/>
      <c r="AK36" s="222"/>
      <c r="AM36" s="211"/>
      <c r="AN36" s="212"/>
      <c r="AO36" s="213"/>
    </row>
    <row r="37" spans="2:41">
      <c r="B37" s="14"/>
      <c r="C37" s="193"/>
      <c r="D37" s="194"/>
      <c r="E37" s="10"/>
      <c r="F37" s="84">
        <v>27</v>
      </c>
      <c r="G37" s="45" t="s">
        <v>68</v>
      </c>
      <c r="H37" s="30">
        <v>0.05</v>
      </c>
      <c r="I37" s="31">
        <v>5.5E-2</v>
      </c>
      <c r="J37" s="31">
        <v>0.44500000000000001</v>
      </c>
      <c r="K37" s="31"/>
      <c r="L37" s="32">
        <v>0.5</v>
      </c>
      <c r="M37" s="87"/>
      <c r="N37" s="100"/>
      <c r="O37" s="101"/>
      <c r="Q37" s="159"/>
      <c r="R37" s="162"/>
      <c r="S37" s="162"/>
      <c r="T37" s="162"/>
      <c r="U37" s="162"/>
      <c r="V37" s="166"/>
      <c r="X37" s="121"/>
      <c r="Y37" s="26"/>
      <c r="Z37" s="220"/>
      <c r="AA37" s="221"/>
      <c r="AB37" s="221"/>
      <c r="AC37" s="221"/>
      <c r="AD37" s="241"/>
      <c r="AF37" s="220"/>
      <c r="AG37" s="221"/>
      <c r="AH37" s="221"/>
      <c r="AI37" s="221"/>
      <c r="AJ37" s="221"/>
      <c r="AK37" s="222"/>
      <c r="AM37" s="211"/>
      <c r="AN37" s="212"/>
      <c r="AO37" s="213"/>
    </row>
    <row r="38" spans="2:41">
      <c r="B38" s="15"/>
      <c r="C38" s="188"/>
      <c r="D38" s="192"/>
      <c r="E38" s="10"/>
      <c r="F38" s="84">
        <v>28</v>
      </c>
      <c r="G38" s="45" t="s">
        <v>66</v>
      </c>
      <c r="H38" s="30">
        <v>0.05</v>
      </c>
      <c r="I38" s="31"/>
      <c r="J38" s="31">
        <v>1</v>
      </c>
      <c r="K38" s="31"/>
      <c r="L38" s="32"/>
      <c r="M38" s="87"/>
      <c r="N38" s="100"/>
      <c r="O38" s="101"/>
      <c r="Q38" s="160"/>
      <c r="R38" s="163"/>
      <c r="S38" s="163"/>
      <c r="T38" s="163"/>
      <c r="U38" s="163"/>
      <c r="V38" s="167"/>
      <c r="X38" s="121"/>
      <c r="Y38" s="26"/>
      <c r="Z38" s="220"/>
      <c r="AA38" s="221"/>
      <c r="AB38" s="221"/>
      <c r="AC38" s="221"/>
      <c r="AD38" s="241"/>
      <c r="AF38" s="220"/>
      <c r="AG38" s="221"/>
      <c r="AH38" s="221"/>
      <c r="AI38" s="221"/>
      <c r="AJ38" s="221"/>
      <c r="AK38" s="222"/>
      <c r="AM38" s="211"/>
      <c r="AN38" s="212"/>
      <c r="AO38" s="213"/>
    </row>
    <row r="39" spans="2:41" ht="57" customHeight="1">
      <c r="B39" s="6" t="s">
        <v>22</v>
      </c>
      <c r="C39" s="187">
        <v>17</v>
      </c>
      <c r="D39" s="191" t="s">
        <v>23</v>
      </c>
      <c r="E39" s="10"/>
      <c r="F39" s="84">
        <v>29</v>
      </c>
      <c r="G39" s="45" t="s">
        <v>69</v>
      </c>
      <c r="H39" s="30">
        <v>0.77</v>
      </c>
      <c r="I39" s="31"/>
      <c r="J39" s="31">
        <v>0.92400000000000004</v>
      </c>
      <c r="K39" s="31">
        <v>7.5999999999999998E-2</v>
      </c>
      <c r="L39" s="32"/>
      <c r="M39" s="87"/>
      <c r="N39" s="100" t="s">
        <v>121</v>
      </c>
      <c r="O39" s="101"/>
      <c r="Q39" s="168"/>
      <c r="R39" s="170"/>
      <c r="S39" s="170"/>
      <c r="T39" s="126" t="s">
        <v>127</v>
      </c>
      <c r="U39" s="170"/>
      <c r="V39" s="154"/>
      <c r="X39" s="157" t="s">
        <v>152</v>
      </c>
      <c r="Y39" s="26"/>
      <c r="Z39" s="220">
        <v>1030</v>
      </c>
      <c r="AA39" s="221">
        <v>987</v>
      </c>
      <c r="AB39" s="221">
        <v>984</v>
      </c>
      <c r="AC39" s="221">
        <v>981</v>
      </c>
      <c r="AD39" s="243">
        <f>SUM(Z39:AC41)</f>
        <v>3982</v>
      </c>
      <c r="AF39" s="220"/>
      <c r="AG39" s="221"/>
      <c r="AH39" s="221"/>
      <c r="AI39" s="221">
        <f>AD39</f>
        <v>3982</v>
      </c>
      <c r="AJ39" s="221"/>
      <c r="AK39" s="222"/>
      <c r="AM39" s="211"/>
      <c r="AN39" s="212"/>
      <c r="AO39" s="213"/>
    </row>
    <row r="40" spans="2:41">
      <c r="B40" s="4"/>
      <c r="C40" s="193"/>
      <c r="D40" s="194"/>
      <c r="E40" s="10"/>
      <c r="F40" s="84">
        <v>30</v>
      </c>
      <c r="G40" s="45" t="s">
        <v>70</v>
      </c>
      <c r="H40" s="30">
        <v>0</v>
      </c>
      <c r="I40" s="31"/>
      <c r="J40" s="31"/>
      <c r="K40" s="31"/>
      <c r="L40" s="32"/>
      <c r="M40" s="87"/>
      <c r="N40" s="100"/>
      <c r="O40" s="101"/>
      <c r="Q40" s="189"/>
      <c r="R40" s="190"/>
      <c r="S40" s="190"/>
      <c r="T40" s="127"/>
      <c r="U40" s="190"/>
      <c r="V40" s="155"/>
      <c r="X40" s="121"/>
      <c r="Y40" s="26"/>
      <c r="Z40" s="220"/>
      <c r="AA40" s="221"/>
      <c r="AB40" s="221"/>
      <c r="AC40" s="221"/>
      <c r="AD40" s="241"/>
      <c r="AF40" s="220"/>
      <c r="AG40" s="221"/>
      <c r="AH40" s="221"/>
      <c r="AI40" s="221"/>
      <c r="AJ40" s="221"/>
      <c r="AK40" s="222"/>
      <c r="AM40" s="211"/>
      <c r="AN40" s="212"/>
      <c r="AO40" s="213"/>
    </row>
    <row r="41" spans="2:41">
      <c r="B41" s="5"/>
      <c r="C41" s="188"/>
      <c r="D41" s="192"/>
      <c r="E41" s="10"/>
      <c r="F41" s="84">
        <v>31</v>
      </c>
      <c r="G41" s="45" t="s">
        <v>71</v>
      </c>
      <c r="H41" s="30">
        <v>0.23</v>
      </c>
      <c r="I41" s="31">
        <v>0.11</v>
      </c>
      <c r="J41" s="31">
        <v>0.82199999999999995</v>
      </c>
      <c r="K41" s="31">
        <v>6.8000000000000005E-2</v>
      </c>
      <c r="L41" s="32"/>
      <c r="M41" s="87"/>
      <c r="N41" s="100"/>
      <c r="O41" s="106" t="s">
        <v>102</v>
      </c>
      <c r="Q41" s="169"/>
      <c r="R41" s="171"/>
      <c r="S41" s="171"/>
      <c r="T41" s="128"/>
      <c r="U41" s="171"/>
      <c r="V41" s="156"/>
      <c r="X41" s="121"/>
      <c r="Y41" s="26"/>
      <c r="Z41" s="220"/>
      <c r="AA41" s="221"/>
      <c r="AB41" s="221"/>
      <c r="AC41" s="221"/>
      <c r="AD41" s="241"/>
      <c r="AF41" s="220"/>
      <c r="AG41" s="221"/>
      <c r="AH41" s="221"/>
      <c r="AI41" s="221"/>
      <c r="AJ41" s="221"/>
      <c r="AK41" s="222"/>
      <c r="AM41" s="211"/>
      <c r="AN41" s="212"/>
      <c r="AO41" s="213"/>
    </row>
    <row r="42" spans="2:41">
      <c r="B42" s="6" t="s">
        <v>24</v>
      </c>
      <c r="C42" s="69">
        <v>18</v>
      </c>
      <c r="D42" s="73" t="s">
        <v>25</v>
      </c>
      <c r="E42" s="10"/>
      <c r="F42" s="110">
        <v>32</v>
      </c>
      <c r="G42" s="44" t="s">
        <v>72</v>
      </c>
      <c r="H42" s="30">
        <v>1</v>
      </c>
      <c r="I42" s="31">
        <v>5.5E-2</v>
      </c>
      <c r="J42" s="31">
        <v>0.41099999999999998</v>
      </c>
      <c r="K42" s="31">
        <v>3.4000000000000002E-2</v>
      </c>
      <c r="L42" s="32">
        <v>0.5</v>
      </c>
      <c r="M42" s="87"/>
      <c r="N42" s="100" t="s">
        <v>98</v>
      </c>
      <c r="O42" s="101">
        <v>15</v>
      </c>
      <c r="Q42" s="53">
        <v>14</v>
      </c>
      <c r="R42" s="51"/>
      <c r="S42" s="51"/>
      <c r="T42" s="51"/>
      <c r="U42" s="51"/>
      <c r="V42" s="52"/>
      <c r="X42" s="113" t="s">
        <v>172</v>
      </c>
      <c r="Y42" s="26"/>
      <c r="Z42" s="223">
        <v>2418</v>
      </c>
      <c r="AA42" s="224">
        <v>2091</v>
      </c>
      <c r="AB42" s="224">
        <v>2045</v>
      </c>
      <c r="AC42" s="224">
        <v>2015</v>
      </c>
      <c r="AD42" s="242">
        <f>SUM(Z42:AC42)</f>
        <v>8569</v>
      </c>
      <c r="AF42" s="223"/>
      <c r="AG42" s="224"/>
      <c r="AH42" s="224"/>
      <c r="AI42" s="224"/>
      <c r="AJ42" s="224"/>
      <c r="AK42" s="225"/>
      <c r="AM42" s="252">
        <f>AD42</f>
        <v>8569</v>
      </c>
      <c r="AN42" s="212"/>
      <c r="AO42" s="213"/>
    </row>
    <row r="43" spans="2:41" ht="28.5" customHeight="1">
      <c r="B43" s="4"/>
      <c r="C43" s="187">
        <v>19</v>
      </c>
      <c r="D43" s="191" t="s">
        <v>26</v>
      </c>
      <c r="E43" s="10"/>
      <c r="F43" s="84">
        <v>33</v>
      </c>
      <c r="G43" s="44" t="s">
        <v>73</v>
      </c>
      <c r="H43" s="30">
        <f>2/3</f>
        <v>0.66666666666666663</v>
      </c>
      <c r="I43" s="31">
        <v>5.5E-2</v>
      </c>
      <c r="J43" s="31">
        <v>0.41099999999999998</v>
      </c>
      <c r="K43" s="31">
        <v>3.4000000000000002E-2</v>
      </c>
      <c r="L43" s="32">
        <v>0.5</v>
      </c>
      <c r="M43" s="87"/>
      <c r="N43" s="102" t="s">
        <v>122</v>
      </c>
      <c r="O43" s="101" t="s">
        <v>128</v>
      </c>
      <c r="Q43" s="168"/>
      <c r="R43" s="161" t="s">
        <v>111</v>
      </c>
      <c r="S43" s="170"/>
      <c r="T43" s="172">
        <v>29</v>
      </c>
      <c r="U43" s="170"/>
      <c r="V43" s="154"/>
      <c r="X43" s="121" t="s">
        <v>153</v>
      </c>
      <c r="Y43" s="26"/>
      <c r="Z43" s="220">
        <v>2969</v>
      </c>
      <c r="AA43" s="221">
        <v>2731</v>
      </c>
      <c r="AB43" s="221">
        <v>2708</v>
      </c>
      <c r="AC43" s="221">
        <v>2694</v>
      </c>
      <c r="AD43" s="243">
        <f>SUM(Z43:AC44)</f>
        <v>11102</v>
      </c>
      <c r="AF43" s="220"/>
      <c r="AG43" s="221">
        <f>AD43*2/3</f>
        <v>7401.333333333333</v>
      </c>
      <c r="AH43" s="221"/>
      <c r="AI43" s="221">
        <f>AD43/3</f>
        <v>3700.6666666666665</v>
      </c>
      <c r="AJ43" s="221"/>
      <c r="AK43" s="222"/>
      <c r="AM43" s="211"/>
      <c r="AN43" s="212"/>
      <c r="AO43" s="213"/>
    </row>
    <row r="44" spans="2:41">
      <c r="B44" s="4"/>
      <c r="C44" s="188"/>
      <c r="D44" s="192"/>
      <c r="E44" s="10"/>
      <c r="F44" s="84">
        <v>34</v>
      </c>
      <c r="G44" s="44" t="s">
        <v>74</v>
      </c>
      <c r="H44" s="30">
        <f>1/3</f>
        <v>0.33333333333333331</v>
      </c>
      <c r="I44" s="31">
        <v>0.11</v>
      </c>
      <c r="J44" s="31">
        <v>0.89</v>
      </c>
      <c r="K44" s="31"/>
      <c r="L44" s="32"/>
      <c r="M44" s="87"/>
      <c r="N44" s="100" t="s">
        <v>123</v>
      </c>
      <c r="O44" s="101"/>
      <c r="Q44" s="169"/>
      <c r="R44" s="163"/>
      <c r="S44" s="171"/>
      <c r="T44" s="128"/>
      <c r="U44" s="171"/>
      <c r="V44" s="156"/>
      <c r="X44" s="121"/>
      <c r="Y44" s="26"/>
      <c r="Z44" s="220"/>
      <c r="AA44" s="221"/>
      <c r="AB44" s="221"/>
      <c r="AC44" s="221"/>
      <c r="AD44" s="241"/>
      <c r="AF44" s="220"/>
      <c r="AG44" s="221"/>
      <c r="AH44" s="221"/>
      <c r="AI44" s="221"/>
      <c r="AJ44" s="221"/>
      <c r="AK44" s="222"/>
      <c r="AM44" s="211"/>
      <c r="AN44" s="212"/>
      <c r="AO44" s="213"/>
    </row>
    <row r="45" spans="2:41" ht="28.5">
      <c r="B45" s="4"/>
      <c r="C45" s="69">
        <v>20</v>
      </c>
      <c r="D45" s="72" t="s">
        <v>27</v>
      </c>
      <c r="E45" s="10"/>
      <c r="F45" s="84">
        <v>35</v>
      </c>
      <c r="G45" s="44" t="s">
        <v>75</v>
      </c>
      <c r="H45" s="30">
        <v>1</v>
      </c>
      <c r="I45" s="31">
        <v>5.5E-2</v>
      </c>
      <c r="J45" s="31">
        <v>0.41099999999999998</v>
      </c>
      <c r="K45" s="31">
        <v>3.4000000000000002E-2</v>
      </c>
      <c r="L45" s="32">
        <v>0.5</v>
      </c>
      <c r="M45" s="87"/>
      <c r="N45" s="100"/>
      <c r="O45" s="101" t="s">
        <v>124</v>
      </c>
      <c r="Q45" s="50"/>
      <c r="R45" s="51"/>
      <c r="S45" s="51"/>
      <c r="T45" s="65">
        <v>48</v>
      </c>
      <c r="U45" s="51"/>
      <c r="V45" s="52"/>
      <c r="X45" s="112" t="s">
        <v>154</v>
      </c>
      <c r="Y45" s="26"/>
      <c r="Z45" s="223">
        <v>1491</v>
      </c>
      <c r="AA45" s="224">
        <v>1487</v>
      </c>
      <c r="AB45" s="224">
        <v>1493</v>
      </c>
      <c r="AC45" s="224">
        <v>1500</v>
      </c>
      <c r="AD45" s="242">
        <f>SUM(Z45:AC45)</f>
        <v>5971</v>
      </c>
      <c r="AF45" s="223"/>
      <c r="AG45" s="224"/>
      <c r="AH45" s="224"/>
      <c r="AI45" s="224">
        <f>AD45</f>
        <v>5971</v>
      </c>
      <c r="AJ45" s="224"/>
      <c r="AK45" s="225"/>
      <c r="AM45" s="211"/>
      <c r="AN45" s="212"/>
      <c r="AO45" s="213"/>
    </row>
    <row r="46" spans="2:41" s="25" customFormat="1" ht="28.5" customHeight="1">
      <c r="B46" s="23"/>
      <c r="C46" s="195">
        <v>21</v>
      </c>
      <c r="D46" s="197" t="s">
        <v>103</v>
      </c>
      <c r="E46" s="24"/>
      <c r="F46" s="84">
        <v>36</v>
      </c>
      <c r="G46" s="44" t="s">
        <v>76</v>
      </c>
      <c r="H46" s="30">
        <v>0.2</v>
      </c>
      <c r="I46" s="34"/>
      <c r="J46" s="34"/>
      <c r="K46" s="34"/>
      <c r="L46" s="35"/>
      <c r="M46" s="88"/>
      <c r="N46" s="107" t="s">
        <v>132</v>
      </c>
      <c r="O46" s="104"/>
      <c r="Q46" s="176"/>
      <c r="R46" s="161">
        <v>67</v>
      </c>
      <c r="S46" s="179"/>
      <c r="T46" s="173" t="s">
        <v>129</v>
      </c>
      <c r="U46" s="179"/>
      <c r="V46" s="182"/>
      <c r="X46" s="185" t="s">
        <v>155</v>
      </c>
      <c r="Y46" s="48"/>
      <c r="Z46" s="234">
        <v>0</v>
      </c>
      <c r="AA46" s="235">
        <v>0</v>
      </c>
      <c r="AB46" s="235">
        <v>0</v>
      </c>
      <c r="AC46" s="235">
        <v>0</v>
      </c>
      <c r="AD46" s="245">
        <f>SUM(Z46:AC50)</f>
        <v>0</v>
      </c>
      <c r="AF46" s="255"/>
      <c r="AG46" s="256">
        <f>AD46</f>
        <v>0</v>
      </c>
      <c r="AH46" s="256"/>
      <c r="AI46" s="256">
        <f>AD46</f>
        <v>0</v>
      </c>
      <c r="AJ46" s="256"/>
      <c r="AK46" s="257"/>
      <c r="AM46" s="214"/>
      <c r="AN46" s="215"/>
      <c r="AO46" s="216"/>
    </row>
    <row r="47" spans="2:41" s="25" customFormat="1">
      <c r="B47" s="23"/>
      <c r="C47" s="199"/>
      <c r="D47" s="200"/>
      <c r="E47" s="24"/>
      <c r="F47" s="84">
        <v>37</v>
      </c>
      <c r="G47" s="45" t="s">
        <v>77</v>
      </c>
      <c r="H47" s="30">
        <v>0.2</v>
      </c>
      <c r="I47" s="34"/>
      <c r="J47" s="34"/>
      <c r="K47" s="34"/>
      <c r="L47" s="35"/>
      <c r="M47" s="88"/>
      <c r="N47" s="105"/>
      <c r="O47" s="104"/>
      <c r="Q47" s="177"/>
      <c r="R47" s="162"/>
      <c r="S47" s="180"/>
      <c r="T47" s="174"/>
      <c r="U47" s="180"/>
      <c r="V47" s="183"/>
      <c r="X47" s="186"/>
      <c r="Y47" s="48"/>
      <c r="Z47" s="236"/>
      <c r="AA47" s="237"/>
      <c r="AB47" s="237"/>
      <c r="AC47" s="237"/>
      <c r="AD47" s="246"/>
      <c r="AF47" s="255"/>
      <c r="AG47" s="256"/>
      <c r="AH47" s="256"/>
      <c r="AI47" s="256"/>
      <c r="AJ47" s="256"/>
      <c r="AK47" s="257"/>
      <c r="AM47" s="214"/>
      <c r="AN47" s="215"/>
      <c r="AO47" s="216"/>
    </row>
    <row r="48" spans="2:41" s="25" customFormat="1">
      <c r="B48" s="23"/>
      <c r="C48" s="199"/>
      <c r="D48" s="200"/>
      <c r="E48" s="24"/>
      <c r="F48" s="84">
        <v>38</v>
      </c>
      <c r="G48" s="44" t="s">
        <v>90</v>
      </c>
      <c r="H48" s="30">
        <v>0.2</v>
      </c>
      <c r="I48" s="34"/>
      <c r="J48" s="34"/>
      <c r="K48" s="34"/>
      <c r="L48" s="35"/>
      <c r="M48" s="88"/>
      <c r="N48" s="105"/>
      <c r="O48" s="104"/>
      <c r="Q48" s="177"/>
      <c r="R48" s="162"/>
      <c r="S48" s="180"/>
      <c r="T48" s="174"/>
      <c r="U48" s="180"/>
      <c r="V48" s="183"/>
      <c r="X48" s="186"/>
      <c r="Y48" s="48"/>
      <c r="Z48" s="236"/>
      <c r="AA48" s="237"/>
      <c r="AB48" s="237"/>
      <c r="AC48" s="237"/>
      <c r="AD48" s="246"/>
      <c r="AF48" s="255"/>
      <c r="AG48" s="256"/>
      <c r="AH48" s="256"/>
      <c r="AI48" s="256"/>
      <c r="AJ48" s="256"/>
      <c r="AK48" s="257"/>
      <c r="AM48" s="214"/>
      <c r="AN48" s="215"/>
      <c r="AO48" s="216"/>
    </row>
    <row r="49" spans="2:41" s="25" customFormat="1">
      <c r="B49" s="23"/>
      <c r="C49" s="199"/>
      <c r="D49" s="200"/>
      <c r="E49" s="24"/>
      <c r="F49" s="84">
        <v>39</v>
      </c>
      <c r="G49" s="44" t="s">
        <v>78</v>
      </c>
      <c r="H49" s="30">
        <v>0.2</v>
      </c>
      <c r="I49" s="34"/>
      <c r="J49" s="34"/>
      <c r="K49" s="34"/>
      <c r="L49" s="35"/>
      <c r="M49" s="88"/>
      <c r="N49" s="105"/>
      <c r="O49" s="104"/>
      <c r="Q49" s="177"/>
      <c r="R49" s="162"/>
      <c r="S49" s="180"/>
      <c r="T49" s="174"/>
      <c r="U49" s="180"/>
      <c r="V49" s="183"/>
      <c r="X49" s="186"/>
      <c r="Y49" s="48"/>
      <c r="Z49" s="236"/>
      <c r="AA49" s="237"/>
      <c r="AB49" s="237"/>
      <c r="AC49" s="237"/>
      <c r="AD49" s="246"/>
      <c r="AF49" s="255"/>
      <c r="AG49" s="256"/>
      <c r="AH49" s="256"/>
      <c r="AI49" s="256"/>
      <c r="AJ49" s="256"/>
      <c r="AK49" s="257"/>
      <c r="AM49" s="214"/>
      <c r="AN49" s="215"/>
      <c r="AO49" s="216"/>
    </row>
    <row r="50" spans="2:41" s="25" customFormat="1">
      <c r="B50" s="23"/>
      <c r="C50" s="196"/>
      <c r="D50" s="198"/>
      <c r="E50" s="24"/>
      <c r="F50" s="84">
        <v>40</v>
      </c>
      <c r="G50" s="45" t="s">
        <v>79</v>
      </c>
      <c r="H50" s="30">
        <v>0.2</v>
      </c>
      <c r="I50" s="34"/>
      <c r="J50" s="34"/>
      <c r="K50" s="34"/>
      <c r="L50" s="35"/>
      <c r="M50" s="88"/>
      <c r="N50" s="105"/>
      <c r="O50" s="104"/>
      <c r="Q50" s="178"/>
      <c r="R50" s="163"/>
      <c r="S50" s="181"/>
      <c r="T50" s="175"/>
      <c r="U50" s="181"/>
      <c r="V50" s="184"/>
      <c r="X50" s="186"/>
      <c r="Y50" s="48"/>
      <c r="Z50" s="238"/>
      <c r="AA50" s="239"/>
      <c r="AB50" s="239"/>
      <c r="AC50" s="239"/>
      <c r="AD50" s="246"/>
      <c r="AF50" s="255"/>
      <c r="AG50" s="256"/>
      <c r="AH50" s="256"/>
      <c r="AI50" s="256"/>
      <c r="AJ50" s="256"/>
      <c r="AK50" s="257"/>
      <c r="AM50" s="214"/>
      <c r="AN50" s="215"/>
      <c r="AO50" s="216"/>
    </row>
    <row r="51" spans="2:41" ht="28.5">
      <c r="B51" s="7" t="s">
        <v>28</v>
      </c>
      <c r="C51" s="75">
        <v>22</v>
      </c>
      <c r="D51" s="73" t="s">
        <v>29</v>
      </c>
      <c r="E51" s="10"/>
      <c r="F51" s="84">
        <v>41</v>
      </c>
      <c r="G51" s="44" t="s">
        <v>80</v>
      </c>
      <c r="H51" s="30">
        <v>1</v>
      </c>
      <c r="I51" s="31">
        <v>1</v>
      </c>
      <c r="J51" s="31"/>
      <c r="K51" s="31"/>
      <c r="L51" s="32"/>
      <c r="M51" s="87"/>
      <c r="N51" s="100"/>
      <c r="O51" s="101"/>
      <c r="Q51" s="50"/>
      <c r="R51" s="51"/>
      <c r="S51" s="68" t="s">
        <v>80</v>
      </c>
      <c r="T51" s="51"/>
      <c r="U51" s="51"/>
      <c r="V51" s="52"/>
      <c r="X51" s="112" t="s">
        <v>156</v>
      </c>
      <c r="Y51" s="26"/>
      <c r="Z51" s="223">
        <v>4665</v>
      </c>
      <c r="AA51" s="224">
        <v>4465</v>
      </c>
      <c r="AB51" s="224">
        <v>4329</v>
      </c>
      <c r="AC51" s="224">
        <v>4234</v>
      </c>
      <c r="AD51" s="242">
        <f t="shared" ref="AD51:AD53" si="2">SUM(Z51:AC51)</f>
        <v>17693</v>
      </c>
      <c r="AF51" s="223"/>
      <c r="AG51" s="224"/>
      <c r="AH51" s="224">
        <f>AD51</f>
        <v>17693</v>
      </c>
      <c r="AI51" s="224"/>
      <c r="AJ51" s="224"/>
      <c r="AK51" s="225"/>
      <c r="AM51" s="211"/>
      <c r="AN51" s="212"/>
      <c r="AO51" s="213"/>
    </row>
    <row r="52" spans="2:41" ht="28.5">
      <c r="B52" s="6" t="s">
        <v>46</v>
      </c>
      <c r="C52" s="187">
        <v>23</v>
      </c>
      <c r="D52" s="191" t="s">
        <v>30</v>
      </c>
      <c r="E52" s="10"/>
      <c r="F52" s="84">
        <v>42</v>
      </c>
      <c r="G52" s="44" t="s">
        <v>81</v>
      </c>
      <c r="H52" s="30">
        <v>1</v>
      </c>
      <c r="I52" s="31"/>
      <c r="J52" s="31"/>
      <c r="K52" s="31"/>
      <c r="L52" s="32">
        <v>1</v>
      </c>
      <c r="M52" s="87"/>
      <c r="N52" s="100"/>
      <c r="O52" s="101" t="s">
        <v>125</v>
      </c>
      <c r="Q52" s="82" t="s">
        <v>131</v>
      </c>
      <c r="R52" s="51"/>
      <c r="S52" s="68" t="s">
        <v>130</v>
      </c>
      <c r="T52" s="51"/>
      <c r="U52" s="51"/>
      <c r="V52" s="52"/>
      <c r="X52" s="112" t="s">
        <v>157</v>
      </c>
      <c r="Y52" s="26"/>
      <c r="Z52" s="223">
        <v>435</v>
      </c>
      <c r="AA52" s="224">
        <v>435</v>
      </c>
      <c r="AB52" s="224">
        <v>435</v>
      </c>
      <c r="AC52" s="224">
        <v>435</v>
      </c>
      <c r="AD52" s="247">
        <f t="shared" si="2"/>
        <v>1740</v>
      </c>
      <c r="AF52" s="223">
        <f>AD52*0.5</f>
        <v>870</v>
      </c>
      <c r="AG52" s="224"/>
      <c r="AH52" s="224">
        <f>AD52*0.5</f>
        <v>870</v>
      </c>
      <c r="AI52" s="224"/>
      <c r="AJ52" s="224"/>
      <c r="AK52" s="225"/>
      <c r="AM52" s="211"/>
      <c r="AN52" s="212"/>
      <c r="AO52" s="213"/>
    </row>
    <row r="53" spans="2:41" ht="15.75" customHeight="1" thickBot="1">
      <c r="B53" s="16"/>
      <c r="C53" s="201"/>
      <c r="D53" s="202"/>
      <c r="E53" s="10"/>
      <c r="F53" s="85">
        <v>43</v>
      </c>
      <c r="G53" s="46" t="s">
        <v>82</v>
      </c>
      <c r="H53" s="36">
        <v>1</v>
      </c>
      <c r="I53" s="37"/>
      <c r="J53" s="37"/>
      <c r="K53" s="37"/>
      <c r="L53" s="38">
        <v>1</v>
      </c>
      <c r="M53" s="87"/>
      <c r="N53" s="108"/>
      <c r="O53" s="109">
        <v>2</v>
      </c>
      <c r="Q53" s="83"/>
      <c r="R53" s="93" t="s">
        <v>112</v>
      </c>
      <c r="S53" s="59"/>
      <c r="T53" s="59"/>
      <c r="U53" s="59"/>
      <c r="V53" s="60"/>
      <c r="X53" s="116" t="s">
        <v>158</v>
      </c>
      <c r="Y53" s="26"/>
      <c r="Z53" s="229">
        <v>2126</v>
      </c>
      <c r="AA53" s="230">
        <v>2126</v>
      </c>
      <c r="AB53" s="230">
        <v>2126</v>
      </c>
      <c r="AC53" s="230">
        <v>2126</v>
      </c>
      <c r="AD53" s="240">
        <f t="shared" si="2"/>
        <v>8504</v>
      </c>
      <c r="AF53" s="229"/>
      <c r="AG53" s="230">
        <f>AD53</f>
        <v>8504</v>
      </c>
      <c r="AH53" s="230"/>
      <c r="AI53" s="230"/>
      <c r="AJ53" s="230"/>
      <c r="AK53" s="231"/>
      <c r="AM53" s="217"/>
      <c r="AN53" s="218"/>
      <c r="AO53" s="219"/>
    </row>
    <row r="54" spans="2:41" ht="15" thickBot="1">
      <c r="B54" s="11"/>
      <c r="C54" s="11"/>
      <c r="D54" s="11"/>
      <c r="E54" s="10"/>
      <c r="F54" s="12"/>
      <c r="G54" s="12"/>
      <c r="H54" s="12"/>
      <c r="Z54" s="232"/>
      <c r="AA54" s="232"/>
      <c r="AB54" s="232"/>
      <c r="AC54" s="232"/>
    </row>
    <row r="55" spans="2:41" ht="15" thickBot="1">
      <c r="B55" s="11"/>
      <c r="C55" s="11"/>
      <c r="D55" s="11"/>
      <c r="E55" s="10"/>
      <c r="F55" s="12"/>
      <c r="G55" s="12"/>
      <c r="H55" s="12"/>
      <c r="X55" s="259" t="s">
        <v>171</v>
      </c>
      <c r="Y55" s="260"/>
      <c r="Z55" s="261">
        <f>SUM(Z11:Z53)</f>
        <v>34457</v>
      </c>
      <c r="AA55" s="262">
        <f t="shared" ref="AA55:AD55" si="3">SUM(AA11:AA53)</f>
        <v>31111</v>
      </c>
      <c r="AB55" s="262">
        <f t="shared" si="3"/>
        <v>30676</v>
      </c>
      <c r="AC55" s="262">
        <f t="shared" si="3"/>
        <v>30355</v>
      </c>
      <c r="AD55" s="263">
        <f t="shared" si="3"/>
        <v>126599</v>
      </c>
      <c r="AE55" s="264"/>
      <c r="AF55" s="261">
        <f>SUM(AF11:AF53)</f>
        <v>27811</v>
      </c>
      <c r="AG55" s="262">
        <f>SUM(AG11:AG53)</f>
        <v>15905.333333333332</v>
      </c>
      <c r="AH55" s="262">
        <f>SUM(AH11:AH53)</f>
        <v>49283.666666666672</v>
      </c>
      <c r="AI55" s="262">
        <f>SUM(AI11:AI53)</f>
        <v>22379</v>
      </c>
      <c r="AJ55" s="262"/>
      <c r="AK55" s="263"/>
      <c r="AL55" s="265"/>
      <c r="AM55" s="261">
        <f>SUM(AM11:AM53)</f>
        <v>8569</v>
      </c>
      <c r="AN55" s="262">
        <f>SUM(AN11:AN53)</f>
        <v>2651</v>
      </c>
      <c r="AO55" s="263"/>
    </row>
    <row r="56" spans="2:41">
      <c r="B56" s="11"/>
      <c r="C56" s="11"/>
      <c r="D56" s="11"/>
      <c r="E56" s="10"/>
      <c r="F56" s="12"/>
      <c r="G56" s="12"/>
      <c r="H56" s="12"/>
    </row>
    <row r="57" spans="2:41">
      <c r="B57" s="11"/>
      <c r="C57" s="11"/>
      <c r="D57" s="11"/>
      <c r="E57" s="10"/>
      <c r="F57" s="12"/>
      <c r="G57" s="12"/>
      <c r="H57" s="12"/>
    </row>
    <row r="58" spans="2:41">
      <c r="B58" s="11"/>
      <c r="C58" s="11"/>
      <c r="D58" s="11"/>
      <c r="E58" s="10"/>
      <c r="F58" s="12"/>
      <c r="G58" s="12"/>
      <c r="H58" s="12"/>
    </row>
    <row r="59" spans="2:41">
      <c r="B59" s="11"/>
      <c r="C59" s="11"/>
      <c r="D59" s="11"/>
      <c r="E59" s="10"/>
      <c r="F59" s="12"/>
      <c r="G59" s="12"/>
      <c r="H59" s="12"/>
    </row>
    <row r="60" spans="2:41">
      <c r="B60" s="11"/>
      <c r="C60" s="11"/>
      <c r="D60" s="11"/>
      <c r="E60" s="10"/>
      <c r="F60" s="12"/>
      <c r="G60" s="12"/>
      <c r="H60" s="12"/>
      <c r="I60" s="210"/>
      <c r="J60" s="210"/>
      <c r="K60" s="210"/>
      <c r="L60" s="210"/>
    </row>
    <row r="61" spans="2:41">
      <c r="F61" s="258"/>
      <c r="G61" s="210"/>
      <c r="H61" s="210"/>
      <c r="I61" s="210"/>
      <c r="J61" s="210"/>
      <c r="K61" s="210"/>
      <c r="L61" s="210"/>
    </row>
    <row r="62" spans="2:41">
      <c r="F62" s="210"/>
      <c r="G62" s="210"/>
      <c r="H62" s="210"/>
      <c r="I62" s="210"/>
      <c r="J62" s="210"/>
      <c r="K62" s="210"/>
      <c r="L62" s="210"/>
      <c r="M62" s="89"/>
      <c r="N62" s="89"/>
      <c r="O62" s="89"/>
    </row>
    <row r="63" spans="2:41">
      <c r="F63" s="210"/>
      <c r="G63" s="210"/>
      <c r="H63" s="210"/>
      <c r="I63" s="210"/>
      <c r="J63" s="210"/>
      <c r="K63" s="210"/>
      <c r="L63" s="210"/>
      <c r="M63" s="89"/>
      <c r="N63" s="89"/>
      <c r="O63" s="89"/>
    </row>
    <row r="64" spans="2:41">
      <c r="F64" s="210"/>
      <c r="G64" s="210"/>
      <c r="H64" s="210"/>
      <c r="I64" s="210"/>
      <c r="J64" s="210"/>
      <c r="K64" s="210"/>
      <c r="L64" s="210"/>
    </row>
    <row r="65" spans="6:12">
      <c r="F65" s="210"/>
      <c r="G65" s="210"/>
      <c r="H65" s="210"/>
      <c r="I65" s="210"/>
      <c r="J65" s="210"/>
      <c r="K65" s="210"/>
      <c r="L65" s="210"/>
    </row>
  </sheetData>
  <mergeCells count="200">
    <mergeCell ref="AK46:AK50"/>
    <mergeCell ref="AF9:AK9"/>
    <mergeCell ref="AM9:AO9"/>
    <mergeCell ref="AF46:AF50"/>
    <mergeCell ref="AG46:AG50"/>
    <mergeCell ref="AH46:AH50"/>
    <mergeCell ref="AI46:AI50"/>
    <mergeCell ref="AJ46:AJ50"/>
    <mergeCell ref="AK39:AK41"/>
    <mergeCell ref="AF43:AF44"/>
    <mergeCell ref="AG43:AG44"/>
    <mergeCell ref="AH43:AH44"/>
    <mergeCell ref="AI43:AI44"/>
    <mergeCell ref="AJ43:AJ44"/>
    <mergeCell ref="AK43:AK44"/>
    <mergeCell ref="AF39:AF41"/>
    <mergeCell ref="AG39:AG41"/>
    <mergeCell ref="AH39:AH41"/>
    <mergeCell ref="AI39:AI41"/>
    <mergeCell ref="AJ39:AJ41"/>
    <mergeCell ref="AK26:AK27"/>
    <mergeCell ref="AF36:AF38"/>
    <mergeCell ref="AG36:AG38"/>
    <mergeCell ref="AH36:AH38"/>
    <mergeCell ref="AI36:AI38"/>
    <mergeCell ref="AJ36:AJ38"/>
    <mergeCell ref="AK36:AK38"/>
    <mergeCell ref="AF26:AF27"/>
    <mergeCell ref="AG26:AG27"/>
    <mergeCell ref="AH26:AH27"/>
    <mergeCell ref="AI26:AI27"/>
    <mergeCell ref="AJ26:AJ27"/>
    <mergeCell ref="AK21:AK22"/>
    <mergeCell ref="AF23:AF25"/>
    <mergeCell ref="AG23:AG25"/>
    <mergeCell ref="AH23:AH25"/>
    <mergeCell ref="AI23:AI25"/>
    <mergeCell ref="AJ23:AJ25"/>
    <mergeCell ref="AK23:AK25"/>
    <mergeCell ref="AF21:AF22"/>
    <mergeCell ref="AG21:AG22"/>
    <mergeCell ref="AH21:AH22"/>
    <mergeCell ref="AI21:AI22"/>
    <mergeCell ref="AJ21:AJ22"/>
    <mergeCell ref="AJ11:AJ12"/>
    <mergeCell ref="AK11:AK12"/>
    <mergeCell ref="AF19:AF20"/>
    <mergeCell ref="AG19:AG20"/>
    <mergeCell ref="AH19:AH20"/>
    <mergeCell ref="AI19:AI20"/>
    <mergeCell ref="AJ19:AJ20"/>
    <mergeCell ref="AK19:AK20"/>
    <mergeCell ref="Z9:AD9"/>
    <mergeCell ref="AF11:AF12"/>
    <mergeCell ref="AG11:AG12"/>
    <mergeCell ref="AH11:AH12"/>
    <mergeCell ref="AI11:AI12"/>
    <mergeCell ref="Z46:Z50"/>
    <mergeCell ref="AA46:AA50"/>
    <mergeCell ref="AB46:AB50"/>
    <mergeCell ref="AC46:AC50"/>
    <mergeCell ref="AD11:AD12"/>
    <mergeCell ref="AD19:AD20"/>
    <mergeCell ref="AD21:AD22"/>
    <mergeCell ref="AD23:AD25"/>
    <mergeCell ref="AD26:AD27"/>
    <mergeCell ref="AD36:AD38"/>
    <mergeCell ref="AD46:AD50"/>
    <mergeCell ref="AD39:AD41"/>
    <mergeCell ref="AD43:AD44"/>
    <mergeCell ref="Z39:Z41"/>
    <mergeCell ref="AA39:AA41"/>
    <mergeCell ref="AB39:AB41"/>
    <mergeCell ref="AC39:AC41"/>
    <mergeCell ref="Z43:Z44"/>
    <mergeCell ref="AA43:AA44"/>
    <mergeCell ref="AB43:AB44"/>
    <mergeCell ref="AC43:AC44"/>
    <mergeCell ref="Z26:Z27"/>
    <mergeCell ref="AA26:AA27"/>
    <mergeCell ref="AB26:AB27"/>
    <mergeCell ref="AC26:AC27"/>
    <mergeCell ref="Z36:Z38"/>
    <mergeCell ref="AA36:AA38"/>
    <mergeCell ref="AB36:AB38"/>
    <mergeCell ref="AC36:AC38"/>
    <mergeCell ref="AC21:AC22"/>
    <mergeCell ref="Z23:Z25"/>
    <mergeCell ref="AA23:AA25"/>
    <mergeCell ref="AB23:AB25"/>
    <mergeCell ref="AC23:AC25"/>
    <mergeCell ref="C36:C38"/>
    <mergeCell ref="D36:D38"/>
    <mergeCell ref="C39:C41"/>
    <mergeCell ref="D39:D41"/>
    <mergeCell ref="Z11:Z12"/>
    <mergeCell ref="AA11:AA12"/>
    <mergeCell ref="AB11:AB12"/>
    <mergeCell ref="AC11:AC12"/>
    <mergeCell ref="Z19:Z20"/>
    <mergeCell ref="AA19:AA20"/>
    <mergeCell ref="AB19:AB20"/>
    <mergeCell ref="AC19:AC20"/>
    <mergeCell ref="Z21:Z22"/>
    <mergeCell ref="AA21:AA22"/>
    <mergeCell ref="AB21:AB22"/>
    <mergeCell ref="C11:C12"/>
    <mergeCell ref="D11:D12"/>
    <mergeCell ref="C13:C16"/>
    <mergeCell ref="D13:D16"/>
    <mergeCell ref="C19:C20"/>
    <mergeCell ref="D19:D20"/>
    <mergeCell ref="C21:C22"/>
    <mergeCell ref="D21:D22"/>
    <mergeCell ref="C23:C25"/>
    <mergeCell ref="D23:D25"/>
    <mergeCell ref="C26:C27"/>
    <mergeCell ref="D26:D27"/>
    <mergeCell ref="C31:C32"/>
    <mergeCell ref="D31:D32"/>
    <mergeCell ref="C46:C50"/>
    <mergeCell ref="C43:C44"/>
    <mergeCell ref="T39:T41"/>
    <mergeCell ref="Q39:Q41"/>
    <mergeCell ref="R39:R41"/>
    <mergeCell ref="S39:S41"/>
    <mergeCell ref="D43:D44"/>
    <mergeCell ref="D46:D50"/>
    <mergeCell ref="C52:C53"/>
    <mergeCell ref="D52:D53"/>
    <mergeCell ref="V43:V44"/>
    <mergeCell ref="X43:X44"/>
    <mergeCell ref="T46:T50"/>
    <mergeCell ref="Q46:Q50"/>
    <mergeCell ref="R46:R50"/>
    <mergeCell ref="S46:S50"/>
    <mergeCell ref="U46:U50"/>
    <mergeCell ref="V46:V50"/>
    <mergeCell ref="X46:X50"/>
    <mergeCell ref="Q43:Q44"/>
    <mergeCell ref="R43:R44"/>
    <mergeCell ref="S43:S44"/>
    <mergeCell ref="T43:T44"/>
    <mergeCell ref="U43:U44"/>
    <mergeCell ref="U21:U22"/>
    <mergeCell ref="V21:V22"/>
    <mergeCell ref="Q26:Q27"/>
    <mergeCell ref="V39:V41"/>
    <mergeCell ref="X39:X41"/>
    <mergeCell ref="Q36:Q38"/>
    <mergeCell ref="R36:R38"/>
    <mergeCell ref="S36:S38"/>
    <mergeCell ref="T36:T38"/>
    <mergeCell ref="U36:U38"/>
    <mergeCell ref="V36:V38"/>
    <mergeCell ref="X36:X38"/>
    <mergeCell ref="U39:U41"/>
    <mergeCell ref="G19:G20"/>
    <mergeCell ref="G21:G22"/>
    <mergeCell ref="Q11:Q12"/>
    <mergeCell ref="Q19:Q20"/>
    <mergeCell ref="S19:S20"/>
    <mergeCell ref="Q21:Q22"/>
    <mergeCell ref="R11:R12"/>
    <mergeCell ref="R19:R20"/>
    <mergeCell ref="R21:R22"/>
    <mergeCell ref="B8:D8"/>
    <mergeCell ref="C10:D10"/>
    <mergeCell ref="F8:L8"/>
    <mergeCell ref="I9:L9"/>
    <mergeCell ref="B9:D9"/>
    <mergeCell ref="Q23:Q25"/>
    <mergeCell ref="R23:R25"/>
    <mergeCell ref="T23:T25"/>
    <mergeCell ref="U23:U25"/>
    <mergeCell ref="V23:V25"/>
    <mergeCell ref="S23:S25"/>
    <mergeCell ref="X23:X25"/>
    <mergeCell ref="R26:R27"/>
    <mergeCell ref="T26:T27"/>
    <mergeCell ref="U26:U27"/>
    <mergeCell ref="V26:V27"/>
    <mergeCell ref="S26:S27"/>
    <mergeCell ref="X26:X27"/>
    <mergeCell ref="G2:J2"/>
    <mergeCell ref="X11:X12"/>
    <mergeCell ref="X19:X20"/>
    <mergeCell ref="X21:X22"/>
    <mergeCell ref="S11:S12"/>
    <mergeCell ref="T11:T12"/>
    <mergeCell ref="U11:U12"/>
    <mergeCell ref="V11:V12"/>
    <mergeCell ref="T19:T20"/>
    <mergeCell ref="U19:U20"/>
    <mergeCell ref="V19:V20"/>
    <mergeCell ref="S21:S22"/>
    <mergeCell ref="T21:T22"/>
    <mergeCell ref="Q8:V8"/>
    <mergeCell ref="Q9:V9"/>
    <mergeCell ref="G11:G12"/>
  </mergeCells>
  <pageMargins left="0.11811023622047245" right="0.11811023622047245" top="0.15748031496062992" bottom="0.15748031496062992" header="0.11811023622047245" footer="0.11811023622047245"/>
  <pageSetup paperSize="8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CAM Review</vt:lpstr>
      <vt:lpstr>'CAM Review'!Print_Area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Barron</dc:creator>
  <cp:lastModifiedBy>Martin Baker</cp:lastModifiedBy>
  <cp:lastPrinted>2016-08-12T14:24:47Z</cp:lastPrinted>
  <dcterms:created xsi:type="dcterms:W3CDTF">2016-01-06T14:13:02Z</dcterms:created>
  <dcterms:modified xsi:type="dcterms:W3CDTF">2016-08-12T14:30:40Z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-1634494328</vt:i4>
  </property>
  <property fmtid="{D5CDD505-2E9C-101B-9397-08002B2CF9AE}" pid="3" name="_NewReviewCycle">
    <vt:lpwstr/>
  </property>
  <property fmtid="{D5CDD505-2E9C-101B-9397-08002B2CF9AE}" pid="4" name="_EmailSubject">
    <vt:lpwstr>Papers for UNC FGO Workgroup (Charging) 22 August 2016</vt:lpwstr>
  </property>
  <property fmtid="{D5CDD505-2E9C-101B-9397-08002B2CF9AE}" pid="5" name="_AuthorEmail">
    <vt:lpwstr>martin.baker@xoserve.com</vt:lpwstr>
  </property>
  <property fmtid="{D5CDD505-2E9C-101B-9397-08002B2CF9AE}" pid="6" name="_AuthorEmailDisplayName">
    <vt:lpwstr>Baker, Martin R</vt:lpwstr>
  </property>
  <property fmtid="{D5CDD505-2E9C-101B-9397-08002B2CF9AE}" pid="8" name="_PreviousAdHocReviewCycleID">
    <vt:i4>2140328871</vt:i4>
  </property>
</Properties>
</file>