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030"/>
  <workbookPr autoCompressPictures="0"/>
  <bookViews>
    <workbookView xWindow="600" yWindow="0" windowWidth="18840" windowHeight="1388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E2" i="3"/>
  <c r="D23" i="1"/>
  <c r="F2" i="3"/>
  <c r="D2" i="3"/>
  <c r="C2" i="3"/>
  <c r="B2" i="3"/>
  <c r="A2" i="3"/>
  <c r="G2" i="3"/>
  <c r="H2" i="3"/>
  <c r="I2" i="3"/>
  <c r="J2" i="3"/>
  <c r="K2" i="3"/>
  <c r="L2" i="3"/>
  <c r="M2" i="3"/>
  <c r="N2" i="3"/>
  <c r="O2" i="3"/>
  <c r="P2" i="3"/>
  <c r="E21" i="1"/>
  <c r="D22" i="1"/>
  <c r="D24" i="1"/>
  <c r="E30" i="1"/>
</calcChain>
</file>

<file path=xl/sharedStrings.xml><?xml version="1.0" encoding="utf-8"?>
<sst xmlns="http://schemas.openxmlformats.org/spreadsheetml/2006/main" count="1404" uniqueCount="396">
  <si>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</si>
  <si>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</si>
  <si>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</si>
  <si>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</si>
  <si>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</si>
  <si>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</si>
  <si>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</si>
  <si>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</si>
  <si>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</si>
  <si>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</si>
  <si>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</si>
  <si>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</si>
  <si>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</si>
  <si>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</si>
  <si>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</si>
  <si>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</si>
  <si>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</si>
  <si>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</si>
  <si>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</si>
  <si>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</si>
  <si>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</si>
  <si>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</si>
  <si>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</si>
  <si>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</si>
  <si>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</si>
  <si>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</si>
  <si>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</si>
  <si>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</si>
  <si>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</si>
  <si>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</si>
  <si>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</si>
  <si>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</si>
  <si>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</si>
  <si>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</si>
  <si>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</si>
  <si>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</si>
  <si>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</si>
  <si>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</si>
  <si>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</si>
  <si>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</si>
  <si>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</si>
  <si>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</si>
  <si>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</si>
  <si>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</si>
  <si>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</si>
  <si>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</si>
  <si>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</si>
  <si>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</si>
  <si>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</si>
  <si>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</si>
  <si>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</si>
  <si>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</si>
  <si>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</si>
  <si>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</si>
  <si>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</si>
  <si>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</si>
  <si>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</si>
  <si>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</si>
  <si>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</si>
  <si>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</si>
  <si>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</si>
  <si>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</si>
  <si>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</si>
  <si>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</si>
  <si>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</si>
  <si>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</si>
  <si>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</si>
  <si>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</si>
  <si>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</si>
  <si>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</si>
  <si>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</si>
  <si>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</si>
  <si>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</si>
  <si>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</si>
  <si>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</si>
  <si>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</si>
  <si>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</si>
  <si>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</si>
  <si>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</si>
  <si>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</si>
  <si>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</si>
  <si>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</si>
  <si>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</si>
  <si>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</si>
  <si>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</si>
  <si>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</si>
  <si>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</si>
  <si>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</si>
  <si>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</si>
  <si>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</si>
  <si>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</si>
  <si>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</si>
  <si>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</si>
  <si>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</si>
  <si>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</si>
  <si>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</si>
  <si>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</si>
  <si>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</si>
  <si>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</si>
  <si>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</si>
  <si>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</si>
  <si>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</si>
  <si>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</si>
  <si>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</si>
  <si>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</si>
  <si>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</si>
  <si>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</si>
  <si>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</si>
  <si>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</si>
  <si>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</si>
  <si>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</si>
  <si>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</si>
  <si>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</si>
  <si>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</si>
  <si>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</si>
  <si>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</si>
  <si>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</si>
  <si>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</si>
  <si>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</si>
  <si>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</si>
  <si>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</si>
  <si>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</si>
  <si>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</si>
  <si>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</si>
  <si>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</si>
  <si>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</si>
  <si>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</si>
  <si>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</si>
  <si>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</si>
  <si>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</si>
  <si>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</si>
  <si>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</si>
  <si>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</si>
  <si>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</si>
  <si>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</si>
  <si>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</si>
  <si>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</si>
  <si>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</si>
  <si>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</si>
  <si>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</si>
  <si>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</si>
  <si>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</si>
  <si>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</si>
  <si>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</si>
  <si>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</si>
  <si>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</si>
  <si>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</si>
  <si>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</si>
  <si>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</si>
  <si>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</si>
  <si>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</si>
  <si>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</si>
  <si>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</si>
  <si>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</si>
  <si>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</si>
  <si>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</si>
  <si>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</si>
  <si>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</si>
  <si>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</si>
  <si>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</si>
  <si>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</si>
  <si>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</si>
  <si>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</si>
  <si>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</si>
  <si>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</si>
  <si>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</si>
  <si>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</si>
  <si>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</si>
  <si>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</si>
  <si>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</si>
  <si>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</si>
  <si>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</si>
  <si>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</si>
  <si>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</si>
  <si>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</si>
  <si>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</si>
  <si>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</si>
  <si>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</si>
  <si>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</si>
  <si>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</si>
  <si>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</si>
  <si>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</si>
  <si>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</si>
  <si>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</si>
  <si>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</si>
  <si>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</si>
  <si>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</si>
  <si>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</si>
  <si>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</si>
  <si>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</si>
  <si>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</si>
  <si>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</si>
  <si>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</si>
  <si>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</si>
  <si>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</si>
  <si>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</si>
  <si>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</si>
  <si>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</si>
  <si>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</si>
  <si>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</si>
  <si>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</si>
  <si>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</si>
  <si>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</si>
  <si>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</si>
  <si>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</si>
  <si>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</si>
  <si>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</si>
  <si>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</si>
  <si>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</si>
  <si>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</si>
  <si>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</si>
  <si>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</si>
  <si>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</si>
  <si>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</si>
  <si>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</si>
  <si>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</si>
  <si>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</si>
  <si>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</si>
  <si>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</si>
  <si>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</si>
  <si>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</si>
  <si>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</si>
  <si>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</si>
  <si>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</si>
  <si>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</si>
  <si>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</si>
  <si>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</si>
  <si>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</si>
  <si>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</si>
  <si>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</si>
  <si>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</si>
  <si>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</si>
  <si>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</si>
  <si>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</si>
  <si>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</si>
  <si>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</si>
  <si>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</si>
  <si>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</si>
  <si>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</si>
  <si>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</si>
  <si>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</si>
  <si>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</si>
  <si>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</si>
  <si>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</si>
  <si>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</si>
  <si>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</si>
  <si>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</si>
  <si>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</si>
  <si>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</si>
  <si>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</si>
  <si>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</si>
  <si>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</si>
  <si>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</si>
  <si>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</si>
  <si>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</si>
  <si>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</si>
  <si>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</si>
  <si>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</si>
  <si>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</si>
  <si>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</si>
  <si>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</si>
  <si>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</si>
  <si>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</si>
  <si>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</si>
  <si>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</si>
  <si>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</si>
  <si>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</si>
  <si>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</si>
  <si>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</si>
  <si>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</si>
  <si>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</si>
  <si>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</si>
  <si>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</si>
  <si>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</si>
  <si>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</si>
  <si>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</si>
  <si>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</si>
  <si>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</si>
  <si>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</si>
  <si>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</si>
  <si>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</si>
  <si>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</si>
  <si>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</si>
  <si>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</si>
  <si>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</si>
  <si>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</si>
  <si>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</si>
  <si>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</si>
  <si>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</si>
  <si>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</si>
  <si>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</si>
  <si>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</si>
  <si>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</si>
  <si>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</si>
  <si>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</si>
  <si>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</si>
  <si>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</si>
  <si>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</si>
  <si>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</si>
  <si>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</si>
  <si>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</si>
  <si>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</si>
  <si>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</si>
  <si>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</si>
  <si>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</si>
  <si>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</si>
  <si>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</si>
  <si>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</si>
  <si>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</si>
  <si>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</si>
  <si>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</si>
  <si>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</si>
  <si>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</si>
  <si>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</si>
  <si>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</si>
  <si>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</si>
  <si>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</si>
  <si>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</si>
  <si>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</si>
  <si>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</si>
  <si>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</si>
  <si>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</si>
  <si>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</si>
  <si>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</si>
  <si>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</si>
  <si>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</si>
  <si>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</si>
  <si>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</si>
  <si>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</si>
  <si>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</si>
  <si>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</si>
  <si>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</si>
  <si>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</si>
  <si>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</si>
  <si>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</si>
  <si>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</si>
  <si>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</si>
  <si>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</si>
  <si>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</si>
  <si>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</si>
  <si>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</si>
  <si>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</si>
  <si>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</si>
  <si>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</si>
  <si>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</si>
  <si>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</si>
  <si>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</si>
  <si>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</si>
  <si>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  <phoneticPr fontId="6" type="noConversion"/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</si>
  <si>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</si>
  <si>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</si>
  <si>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</si>
  <si>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</si>
  <si>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</si>
  <si>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</si>
  <si>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</si>
  <si>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</si>
  <si>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</si>
  <si>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</si>
  <si>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</si>
  <si>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</si>
  <si>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</si>
  <si>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</si>
  <si>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</si>
  <si>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</si>
  <si>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</si>
  <si>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</si>
  <si>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</si>
  <si>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</si>
  <si>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</si>
  <si>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</si>
  <si>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</si>
  <si>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</si>
  <si>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</si>
  <si>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</si>
  <si>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</si>
  <si>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</si>
  <si>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</si>
  <si>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</si>
  <si>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</si>
  <si>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</si>
  <si>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</si>
  <si>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</si>
  <si>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</si>
  <si>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</si>
  <si>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</si>
  <si>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</si>
  <si>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</si>
  <si>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</si>
  <si>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</si>
  <si>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</si>
  <si>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</si>
  <si>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RTD ADC Drift</t>
  </si>
  <si>
    <t>ME2 validation</t>
  </si>
  <si>
    <t>MERNO010</t>
  </si>
  <si>
    <t>NO010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</si>
</sst>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0"/>
      <name val="Arial"/>
    </font>
    <font>
      <sz val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</font>
    <font>
      <sz val="8"/>
      <name val="Arial"/>
    </font>
    <font>
      <sz val="10"/>
      <name val="Arial"/>
    </font>
    <font>
      <b/>
      <sz val="8"/>
      <name val="Arial"/>
      <family val="2"/>
    </font>
    <font>
      <sz val="10"/>
      <color indexed="12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0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0" fillId="0" borderId="4" xfId="0" applyBorder="1"/>
    <xf numFmtId="0" fontId="2" fillId="0" borderId="5" xfId="0" applyFont="1" applyFill="1" applyBorder="1" applyAlignment="1">
      <alignment wrapText="1"/>
    </xf>
    <xf numFmtId="0" fontId="0" fillId="0" borderId="6" xfId="0" applyBorder="1"/>
    <xf numFmtId="0" fontId="0" fillId="0" borderId="7" xfId="0" applyBorder="1"/>
    <xf numFmtId="0" fontId="2" fillId="0" borderId="8" xfId="0" applyFont="1" applyFill="1" applyBorder="1" applyAlignment="1">
      <alignment wrapText="1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0" applyFont="1" applyBorder="1"/>
    <xf numFmtId="0" fontId="0" fillId="0" borderId="0" xfId="0" applyBorder="1"/>
    <xf numFmtId="0" fontId="6" fillId="0" borderId="2" xfId="0" applyFont="1" applyBorder="1"/>
    <xf numFmtId="0" fontId="6" fillId="0" borderId="14" xfId="0" applyFont="1" applyBorder="1"/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vertical="top" wrapText="1"/>
    </xf>
    <xf numFmtId="0" fontId="0" fillId="2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Border="1"/>
    <xf numFmtId="0" fontId="8" fillId="0" borderId="16" xfId="0" applyFont="1" applyBorder="1"/>
    <xf numFmtId="0" fontId="9" fillId="0" borderId="0" xfId="0" applyFont="1"/>
    <xf numFmtId="0" fontId="0" fillId="2" borderId="18" xfId="0" applyFont="1" applyFill="1" applyBorder="1" applyAlignment="1">
      <alignment vertical="top" wrapText="1"/>
    </xf>
    <xf numFmtId="0" fontId="0" fillId="3" borderId="18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8" xfId="0" applyFont="1" applyBorder="1"/>
    <xf numFmtId="0" fontId="1" fillId="0" borderId="20" xfId="0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1" xfId="0" applyFont="1" applyBorder="1"/>
    <xf numFmtId="0" fontId="1" fillId="0" borderId="22" xfId="0" applyFont="1" applyFill="1" applyBorder="1" applyAlignment="1">
      <alignment wrapText="1"/>
    </xf>
    <xf numFmtId="0" fontId="1" fillId="0" borderId="21" xfId="0" applyFont="1" applyBorder="1" applyAlignment="1">
      <alignment vertical="top" wrapText="1"/>
    </xf>
    <xf numFmtId="0" fontId="1" fillId="0" borderId="21" xfId="0" applyNumberFormat="1" applyFont="1" applyFill="1" applyBorder="1" applyAlignment="1" applyProtection="1"/>
    <xf numFmtId="0" fontId="1" fillId="0" borderId="9" xfId="0" applyFont="1" applyBorder="1" applyAlignment="1">
      <alignment horizontal="left" wrapText="1"/>
    </xf>
    <xf numFmtId="0" fontId="1" fillId="0" borderId="22" xfId="0" applyFont="1" applyBorder="1"/>
    <xf numFmtId="0" fontId="1" fillId="0" borderId="23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/>
    <xf numFmtId="0" fontId="1" fillId="0" borderId="25" xfId="0" applyFont="1" applyBorder="1"/>
    <xf numFmtId="0" fontId="0" fillId="2" borderId="8" xfId="0" applyFont="1" applyFill="1" applyBorder="1" applyAlignment="1">
      <alignment vertical="top" wrapText="1"/>
    </xf>
    <xf numFmtId="0" fontId="0" fillId="2" borderId="26" xfId="0" applyFont="1" applyFill="1" applyBorder="1" applyAlignment="1">
      <alignment vertical="top" wrapText="1"/>
    </xf>
    <xf numFmtId="0" fontId="0" fillId="4" borderId="0" xfId="0" applyFill="1"/>
    <xf numFmtId="0" fontId="0" fillId="0" borderId="27" xfId="0" applyBorder="1"/>
    <xf numFmtId="0" fontId="4" fillId="0" borderId="28" xfId="0" applyFont="1" applyBorder="1" applyAlignment="1">
      <alignment wrapText="1"/>
    </xf>
    <xf numFmtId="0" fontId="0" fillId="0" borderId="28" xfId="0" applyBorder="1"/>
    <xf numFmtId="14" fontId="0" fillId="0" borderId="28" xfId="0" applyNumberFormat="1" applyBorder="1"/>
    <xf numFmtId="0" fontId="0" fillId="0" borderId="2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14" fontId="0" fillId="0" borderId="21" xfId="0" applyNumberFormat="1" applyBorder="1" applyAlignment="1">
      <alignment vertical="top" wrapText="1"/>
    </xf>
    <xf numFmtId="164" fontId="0" fillId="0" borderId="21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7"/>
  <sheetViews>
    <sheetView tabSelected="1" workbookViewId="0">
      <selection activeCell="D14" sqref="D14"/>
    </sheetView>
  </sheetViews>
  <sheetFormatPr baseColWidth="10" defaultColWidth="8.83203125" defaultRowHeight="12" x14ac:dyDescent="0"/>
  <cols>
    <col min="1" max="1" width="1.1640625" customWidth="1"/>
    <col min="2" max="2" width="27.6640625" customWidth="1"/>
    <col min="3" max="3" width="32.33203125" customWidth="1"/>
    <col min="4" max="4" width="24.6640625" customWidth="1"/>
    <col min="5" max="5" width="24.5" customWidth="1"/>
    <col min="6" max="6" width="1.33203125" customWidth="1"/>
  </cols>
  <sheetData>
    <row r="1" spans="1:6" ht="7" customHeight="1">
      <c r="A1" s="53"/>
      <c r="B1" s="53"/>
      <c r="C1" s="53"/>
      <c r="D1" s="53"/>
      <c r="E1" s="53"/>
      <c r="F1" s="53"/>
    </row>
    <row r="2" spans="1:6" ht="18">
      <c r="A2" s="53"/>
      <c r="B2" s="73" t="s">
        <v>336</v>
      </c>
      <c r="C2" s="73"/>
      <c r="D2" s="73"/>
      <c r="E2" s="73"/>
      <c r="F2" s="53"/>
    </row>
    <row r="3" spans="1:6" ht="7" customHeight="1" thickBot="1">
      <c r="A3" s="53"/>
      <c r="B3" s="53"/>
      <c r="C3" s="53"/>
      <c r="D3" s="53"/>
      <c r="E3" s="53"/>
      <c r="F3" s="53"/>
    </row>
    <row r="4" spans="1:6" ht="12.75" customHeight="1" thickBot="1">
      <c r="A4" s="53"/>
      <c r="B4" s="77" t="s">
        <v>193</v>
      </c>
      <c r="C4" s="77"/>
      <c r="D4" s="54" t="s">
        <v>395</v>
      </c>
      <c r="F4" s="53"/>
    </row>
    <row r="5" spans="1:6" ht="12.75" customHeight="1" thickBot="1">
      <c r="A5" s="53"/>
      <c r="B5" s="1" t="s">
        <v>350</v>
      </c>
      <c r="C5" s="55" t="s">
        <v>394</v>
      </c>
      <c r="F5" s="53"/>
    </row>
    <row r="6" spans="1:6" ht="12.75" customHeight="1" thickBot="1">
      <c r="A6" s="53"/>
      <c r="B6" s="2" t="s">
        <v>169</v>
      </c>
      <c r="C6" s="56" t="s">
        <v>194</v>
      </c>
      <c r="D6" s="2"/>
      <c r="E6" s="17"/>
      <c r="F6" s="53"/>
    </row>
    <row r="7" spans="1:6" ht="7" customHeight="1" thickBot="1">
      <c r="A7" s="53"/>
      <c r="B7" s="53"/>
      <c r="C7" s="53"/>
      <c r="D7" s="53"/>
      <c r="E7" s="53"/>
      <c r="F7" s="53"/>
    </row>
    <row r="8" spans="1:6">
      <c r="A8" s="53"/>
      <c r="B8" s="64" t="s">
        <v>192</v>
      </c>
      <c r="C8" s="67" t="s">
        <v>392</v>
      </c>
      <c r="D8" s="68"/>
      <c r="E8" s="69"/>
      <c r="F8" s="53"/>
    </row>
    <row r="9" spans="1:6" ht="13" thickBot="1">
      <c r="A9" s="53"/>
      <c r="B9" s="64"/>
      <c r="C9" s="70"/>
      <c r="D9" s="71"/>
      <c r="E9" s="72"/>
      <c r="F9" s="53"/>
    </row>
    <row r="10" spans="1:6" ht="7" customHeight="1" thickBot="1">
      <c r="A10" s="53"/>
      <c r="B10" s="53"/>
      <c r="C10" s="53"/>
      <c r="D10" s="53"/>
      <c r="E10" s="53"/>
      <c r="F10" s="53"/>
    </row>
    <row r="11" spans="1:6" ht="25" thickBot="1">
      <c r="A11" s="53"/>
      <c r="B11" s="1" t="s">
        <v>166</v>
      </c>
      <c r="C11" s="74" t="s">
        <v>393</v>
      </c>
      <c r="D11" s="75"/>
      <c r="E11" s="76"/>
      <c r="F11" s="53"/>
    </row>
    <row r="12" spans="1:6" ht="7" customHeight="1" thickBot="1">
      <c r="A12" s="53"/>
      <c r="B12" s="53"/>
      <c r="C12" s="53"/>
      <c r="D12" s="53"/>
      <c r="E12" s="53"/>
      <c r="F12" s="53"/>
    </row>
    <row r="13" spans="1:6" ht="13" thickBot="1">
      <c r="A13" s="53"/>
      <c r="B13" s="64" t="s">
        <v>253</v>
      </c>
      <c r="C13" s="2" t="s">
        <v>342</v>
      </c>
      <c r="D13" s="57">
        <v>41687</v>
      </c>
      <c r="E13" s="29" t="s">
        <v>372</v>
      </c>
      <c r="F13" s="53"/>
    </row>
    <row r="14" spans="1:6" ht="13" thickBot="1">
      <c r="A14" s="53"/>
      <c r="B14" s="64"/>
      <c r="C14" s="2" t="s">
        <v>165</v>
      </c>
      <c r="D14" s="57">
        <v>41698</v>
      </c>
      <c r="E14" s="29" t="s">
        <v>372</v>
      </c>
      <c r="F14" s="53"/>
    </row>
    <row r="15" spans="1:6" ht="8" customHeight="1" thickBot="1">
      <c r="A15" s="53"/>
      <c r="B15" s="53"/>
      <c r="C15" s="53"/>
      <c r="D15" s="53"/>
      <c r="E15" s="53"/>
      <c r="F15" s="53"/>
    </row>
    <row r="16" spans="1:6" ht="13" thickBot="1">
      <c r="A16" s="53"/>
      <c r="B16" s="64" t="s">
        <v>254</v>
      </c>
      <c r="C16" s="2" t="s">
        <v>344</v>
      </c>
      <c r="D16" s="57">
        <v>41569</v>
      </c>
      <c r="E16" s="29" t="s">
        <v>372</v>
      </c>
      <c r="F16" s="53"/>
    </row>
    <row r="17" spans="1:6" ht="13" thickBot="1">
      <c r="A17" s="53"/>
      <c r="B17" s="64"/>
      <c r="C17" s="2" t="s">
        <v>343</v>
      </c>
      <c r="D17" s="57">
        <v>41685</v>
      </c>
      <c r="E17" s="29" t="s">
        <v>372</v>
      </c>
      <c r="F17" s="53"/>
    </row>
    <row r="18" spans="1:6" ht="13" thickBot="1">
      <c r="A18" s="53"/>
      <c r="B18" s="64"/>
      <c r="C18" s="2" t="s">
        <v>353</v>
      </c>
      <c r="D18" s="57"/>
      <c r="E18" s="29" t="s">
        <v>372</v>
      </c>
      <c r="F18" s="53"/>
    </row>
    <row r="19" spans="1:6" ht="13" thickBot="1">
      <c r="A19" s="53"/>
      <c r="B19" s="64"/>
      <c r="C19" s="2" t="s">
        <v>354</v>
      </c>
      <c r="D19" s="57">
        <v>41577</v>
      </c>
      <c r="E19" s="29" t="s">
        <v>372</v>
      </c>
      <c r="F19" s="53"/>
    </row>
    <row r="20" spans="1:6" ht="8" customHeight="1" thickBot="1">
      <c r="A20" s="53"/>
      <c r="B20" s="53"/>
      <c r="C20" s="53"/>
      <c r="D20" s="53"/>
      <c r="E20" s="53"/>
      <c r="F20" s="53"/>
    </row>
    <row r="21" spans="1:6" ht="13" thickBot="1">
      <c r="A21" s="53"/>
      <c r="B21" s="2" t="s">
        <v>341</v>
      </c>
      <c r="C21" s="2"/>
      <c r="D21" s="56" t="s">
        <v>145</v>
      </c>
      <c r="E21" t="str">
        <f>VLOOKUP($D$21,OfftakeRange,3)</f>
        <v>COLDOF</v>
      </c>
      <c r="F21" s="53"/>
    </row>
    <row r="22" spans="1:6">
      <c r="A22" s="53"/>
      <c r="B22" s="2" t="s">
        <v>337</v>
      </c>
      <c r="C22" s="2" t="s">
        <v>338</v>
      </c>
      <c r="D22" t="str">
        <f>VLOOKUP($D$21,OfftakeRange,4)</f>
        <v>National Grid - NTS</v>
      </c>
      <c r="F22" s="53"/>
    </row>
    <row r="23" spans="1:6">
      <c r="A23" s="53"/>
      <c r="B23" s="2"/>
      <c r="C23" s="2" t="s">
        <v>339</v>
      </c>
      <c r="D23" t="str">
        <f>VLOOKUP($D$21,OfftakeRange,5)</f>
        <v>Northern Gas Networks - DN</v>
      </c>
      <c r="F23" s="53"/>
    </row>
    <row r="24" spans="1:6">
      <c r="A24" s="53"/>
      <c r="B24" s="2" t="s">
        <v>116</v>
      </c>
      <c r="C24" s="2"/>
      <c r="D24" t="str">
        <f>VLOOKUP($D$21,OfftakeRange,7)</f>
        <v>Orifice</v>
      </c>
      <c r="F24" s="53"/>
    </row>
    <row r="25" spans="1:6">
      <c r="A25" s="53"/>
      <c r="B25" s="2" t="s">
        <v>340</v>
      </c>
      <c r="C25" s="2"/>
      <c r="D25" t="str">
        <f>VLOOKUP($D$21,OfftakeRange,6)</f>
        <v>NO</v>
      </c>
      <c r="F25" s="53"/>
    </row>
    <row r="26" spans="1:6" ht="7" customHeight="1" thickBot="1">
      <c r="A26" s="53"/>
      <c r="B26" s="53"/>
      <c r="C26" s="53"/>
      <c r="D26" s="53"/>
      <c r="E26" s="53"/>
      <c r="F26" s="53"/>
    </row>
    <row r="27" spans="1:6" ht="24.75" customHeight="1" thickBot="1">
      <c r="A27" s="53"/>
      <c r="B27" s="65" t="s">
        <v>126</v>
      </c>
      <c r="C27" s="66"/>
      <c r="D27" s="56">
        <v>8.5999999999999993E-2</v>
      </c>
      <c r="E27" s="29" t="s">
        <v>387</v>
      </c>
      <c r="F27" s="53"/>
    </row>
    <row r="28" spans="1:6" ht="13" thickBot="1">
      <c r="A28" s="53"/>
      <c r="B28" s="2" t="s">
        <v>381</v>
      </c>
      <c r="C28" s="2"/>
      <c r="D28" s="56">
        <v>0.27</v>
      </c>
      <c r="E28" s="29" t="s">
        <v>388</v>
      </c>
      <c r="F28" s="53"/>
    </row>
    <row r="29" spans="1:6" ht="13" thickBot="1">
      <c r="A29" s="53"/>
      <c r="B29" s="2" t="s">
        <v>127</v>
      </c>
      <c r="C29" s="2"/>
      <c r="D29" s="56">
        <v>1.7</v>
      </c>
      <c r="E29" s="29" t="s">
        <v>389</v>
      </c>
      <c r="F29" s="53"/>
    </row>
    <row r="30" spans="1:6" ht="13" thickBot="1">
      <c r="A30" s="53"/>
      <c r="B30" s="2" t="s">
        <v>167</v>
      </c>
      <c r="C30" s="2"/>
      <c r="D30" s="56" t="s">
        <v>185</v>
      </c>
      <c r="E30" t="str">
        <f>VLOOKUP(D30,SignificanceRange,2)</f>
        <v>&lt; 30 GWh</v>
      </c>
      <c r="F30" s="53"/>
    </row>
    <row r="31" spans="1:6" ht="8" customHeight="1" thickBot="1">
      <c r="A31" s="53"/>
      <c r="B31" s="53"/>
      <c r="C31" s="53"/>
      <c r="D31" s="53"/>
      <c r="E31" s="53"/>
      <c r="F31" s="53"/>
    </row>
    <row r="32" spans="1:6" ht="13" thickBot="1">
      <c r="A32" s="53"/>
      <c r="B32" s="2" t="s">
        <v>168</v>
      </c>
      <c r="C32" s="2"/>
      <c r="D32" s="56" t="s">
        <v>183</v>
      </c>
      <c r="F32" s="53"/>
    </row>
    <row r="33" spans="1:6" ht="7" customHeight="1">
      <c r="A33" s="53"/>
      <c r="B33" s="53"/>
      <c r="C33" s="53"/>
      <c r="D33" s="53"/>
      <c r="E33" s="53"/>
      <c r="F33" s="53"/>
    </row>
    <row r="35" spans="1:6">
      <c r="B35" t="s">
        <v>382</v>
      </c>
      <c r="C35" s="2"/>
    </row>
    <row r="36" spans="1:6">
      <c r="B36" t="s">
        <v>383</v>
      </c>
      <c r="C36" s="2"/>
    </row>
    <row r="37" spans="1:6">
      <c r="B37" t="s">
        <v>390</v>
      </c>
    </row>
  </sheetData>
  <mergeCells count="8">
    <mergeCell ref="B13:B14"/>
    <mergeCell ref="B16:B19"/>
    <mergeCell ref="B27:C27"/>
    <mergeCell ref="C8:E9"/>
    <mergeCell ref="B2:E2"/>
    <mergeCell ref="C11:E11"/>
    <mergeCell ref="B4:C4"/>
    <mergeCell ref="B8:B9"/>
  </mergeCells>
  <phoneticPr fontId="1" type="noConversion"/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ageMargins left="0.75" right="0.75" top="1" bottom="1" header="0.5" footer="0.5"/>
  <pageSetup paperSize="9" scale="76" orientation="portrait" horizontalDpi="1200" verticalDpi="1200"/>
  <headerFooter alignWithMargins="0">
    <oddFooter>&amp;L(c) Joint Office of Gas Transporters&amp;R&amp;D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4"/>
  <sheetViews>
    <sheetView topLeftCell="A62" zoomScale="116" workbookViewId="0">
      <selection activeCell="A87" sqref="A87"/>
    </sheetView>
  </sheetViews>
  <sheetFormatPr baseColWidth="10" defaultColWidth="8.83203125" defaultRowHeight="12" x14ac:dyDescent="0"/>
  <cols>
    <col min="1" max="1" width="38.1640625" customWidth="1"/>
    <col min="2" max="4" width="17.5" customWidth="1"/>
    <col min="5" max="5" width="25.5" customWidth="1"/>
    <col min="6" max="6" width="6" customWidth="1"/>
  </cols>
  <sheetData>
    <row r="1" spans="1:7">
      <c r="A1" s="2" t="s">
        <v>233</v>
      </c>
    </row>
    <row r="2" spans="1:7" ht="13" thickBot="1"/>
    <row r="3" spans="1:7" ht="14" thickTop="1" thickBot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3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>
      <c r="A21" s="38" t="s">
        <v>141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>
      <c r="A87" s="38" t="s">
        <v>391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3" thickBot="1">
      <c r="A192" s="3"/>
      <c r="B192" s="4"/>
      <c r="C192" s="4"/>
      <c r="D192" s="4"/>
      <c r="E192" s="18"/>
      <c r="F192" s="18"/>
      <c r="G192" s="19"/>
    </row>
    <row r="193" spans="1:5" ht="13" thickTop="1"/>
    <row r="194" spans="1:5" ht="13" thickBot="1"/>
    <row r="195" spans="1:5" ht="13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3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1:5" ht="14" thickTop="1" thickBot="1">
      <c r="C198" s="12" t="s">
        <v>186</v>
      </c>
      <c r="D198" s="15" t="s">
        <v>190</v>
      </c>
      <c r="E198" s="5" t="s">
        <v>196</v>
      </c>
    </row>
    <row r="199" spans="1:5" ht="13" thickTop="1">
      <c r="E199" s="5" t="s">
        <v>197</v>
      </c>
    </row>
    <row r="200" spans="1:5">
      <c r="E200" s="5" t="s">
        <v>198</v>
      </c>
    </row>
    <row r="201" spans="1:5">
      <c r="E201" s="5" t="s">
        <v>199</v>
      </c>
    </row>
    <row r="202" spans="1:5">
      <c r="E202" s="5" t="s">
        <v>200</v>
      </c>
    </row>
    <row r="203" spans="1:5" ht="13" thickBot="1">
      <c r="E203" s="6" t="s">
        <v>252</v>
      </c>
    </row>
    <row r="204" spans="1:5" ht="13" thickTop="1"/>
  </sheetData>
  <phoneticPr fontId="1" type="noConversion"/>
  <pageMargins left="0.75" right="0.75" top="1" bottom="1" header="0.5" footer="0.5"/>
  <pageSetup paperSize="9" orientation="portrait" horizontalDpi="1200" verticalDpi="1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workbookViewId="0">
      <selection activeCell="A27" sqref="A27"/>
    </sheetView>
  </sheetViews>
  <sheetFormatPr baseColWidth="10" defaultColWidth="8.83203125" defaultRowHeight="12" x14ac:dyDescent="0"/>
  <cols>
    <col min="1" max="2" width="10.33203125" customWidth="1"/>
    <col min="3" max="3" width="35.83203125" customWidth="1"/>
    <col min="4" max="4" width="16.83203125" customWidth="1"/>
    <col min="5" max="5" width="5.83203125" customWidth="1"/>
    <col min="6" max="6" width="21.83203125" customWidth="1"/>
    <col min="7" max="7" width="13.83203125" customWidth="1"/>
    <col min="8" max="14" width="11.33203125" customWidth="1"/>
    <col min="15" max="15" width="16.83203125" customWidth="1"/>
    <col min="16" max="16" width="8.33203125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8" t="str">
        <f>'Notification Sheet'!$D$4</f>
        <v>NO010</v>
      </c>
      <c r="B2" s="59" t="str">
        <f>'Notification Sheet'!$C$5</f>
        <v>MERNO010</v>
      </c>
      <c r="C2" s="59" t="str">
        <f>'Notification Sheet'!$C$8</f>
        <v>RTD ADC Drift</v>
      </c>
      <c r="D2" s="59" t="str">
        <f>'Notification Sheet'!$D$21</f>
        <v>Coldstream MTA</v>
      </c>
      <c r="E2" s="59" t="str">
        <f>'Notification Sheet'!$D$25</f>
        <v>NO</v>
      </c>
      <c r="F2" s="59" t="str">
        <f>'Notification Sheet'!$D$23</f>
        <v>Northern Gas Networks - DN</v>
      </c>
      <c r="G2" s="59" t="str">
        <f>'Notification Sheet'!$D$30</f>
        <v>Low</v>
      </c>
      <c r="H2" s="59">
        <f>'Notification Sheet'!$D$28</f>
        <v>0.27</v>
      </c>
      <c r="I2" s="60">
        <f>'Notification Sheet'!$D$29</f>
        <v>1.7</v>
      </c>
      <c r="J2" s="61">
        <f>'Notification Sheet'!$D$16</f>
        <v>41569</v>
      </c>
      <c r="K2" s="61">
        <f>'Notification Sheet'!$D$17</f>
        <v>41685</v>
      </c>
      <c r="L2" s="62">
        <f>'Notification Sheet'!$D$18</f>
        <v>0</v>
      </c>
      <c r="M2" s="62">
        <f>'Notification Sheet'!$D$19</f>
        <v>41577</v>
      </c>
      <c r="N2" s="62">
        <f>'Notification Sheet'!$D$13</f>
        <v>41687</v>
      </c>
      <c r="O2" s="60" t="str">
        <f>'Notification Sheet'!$C$6</f>
        <v>Error Notified</v>
      </c>
      <c r="P2" s="63" t="str">
        <f>IF(AND(O2&lt;&gt;"Closed / No Rec Required",O2&lt;&gt;"Invoiced"),"Live","Closed")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Notification Sheet</vt:lpstr>
      <vt:lpstr>Look Up Data</vt:lpstr>
      <vt:lpstr>Extract for Register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john.bradley</dc:creator>
  <cp:lastModifiedBy>Helen Cuin</cp:lastModifiedBy>
  <cp:lastPrinted>2008-08-27T15:15:37Z</cp:lastPrinted>
  <dcterms:created xsi:type="dcterms:W3CDTF">2008-07-29T09:04:52Z</dcterms:created>
  <dcterms:modified xsi:type="dcterms:W3CDTF">2014-02-17T12:34:12Z</dcterms:modified>
</cp:coreProperties>
</file>