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tables/table2.xml" ContentType="application/vnd.openxmlformats-officedocument.spreadsheetml.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pivotTables/pivotTable9.xml" ContentType="application/vnd.openxmlformats-officedocument.spreadsheetml.pivotTable+xml"/>
  <Override PartName="/xl/pivotTables/pivotTable10.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680"/>
  </bookViews>
  <sheets>
    <sheet name="Entry" sheetId="1" r:id="rId1"/>
    <sheet name="Entry Pivots" sheetId="3" state="hidden" r:id="rId2"/>
    <sheet name="Entry Chart" sheetId="7" r:id="rId3"/>
    <sheet name="Exit" sheetId="2" r:id="rId4"/>
    <sheet name="Exit Pivots" sheetId="4" state="hidden" r:id="rId5"/>
    <sheet name="Exit Charts" sheetId="8" r:id="rId6"/>
    <sheet name="Counterfactual" sheetId="10" state="hidden" r:id="rId7"/>
  </sheets>
  <definedNames>
    <definedName name="Slicer_Entry_Category">#N/A</definedName>
    <definedName name="Slicer_Entry_Category1">#N/A</definedName>
  </definedNames>
  <calcPr calcId="171027"/>
  <pivotCaches>
    <pivotCache cacheId="0" r:id="rId8"/>
    <pivotCache cacheId="1" r:id="rId9"/>
    <pivotCache cacheId="2" r:id="rId10"/>
  </pivotCaches>
  <extLst>
    <ext xmlns:x14="http://schemas.microsoft.com/office/spreadsheetml/2009/9/main" uri="{BBE1A952-AA13-448e-AADC-164F8A28A991}">
      <x14:slicerCaches>
        <x14:slicerCache r:id="rId11"/>
        <x14:slicerCache r:id="rId1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 i="8" l="1"/>
  <c r="E1" i="7" l="1"/>
  <c r="H4" i="8"/>
  <c r="I4" i="8"/>
  <c r="J4" i="8"/>
  <c r="K4" i="8"/>
  <c r="L4" i="8"/>
  <c r="M4" i="8"/>
  <c r="N4" i="8"/>
  <c r="O4" i="8"/>
  <c r="P4" i="8"/>
  <c r="Q4" i="8"/>
  <c r="R4" i="8"/>
  <c r="G4" i="8"/>
  <c r="H3" i="8"/>
  <c r="I3" i="8"/>
  <c r="J3" i="8"/>
  <c r="K3" i="8"/>
  <c r="L3" i="8"/>
  <c r="M3" i="8"/>
  <c r="N3" i="8"/>
  <c r="O3" i="8"/>
  <c r="P3" i="8"/>
  <c r="Q3" i="8"/>
  <c r="R3" i="8"/>
  <c r="G3" i="8"/>
  <c r="H4" i="7" l="1"/>
  <c r="I4" i="7"/>
  <c r="J4" i="7"/>
  <c r="K4" i="7"/>
  <c r="L4" i="7"/>
  <c r="M4" i="7"/>
  <c r="N4" i="7"/>
  <c r="O4" i="7"/>
  <c r="P4" i="7"/>
  <c r="Q4" i="7"/>
  <c r="R4" i="7"/>
  <c r="G4" i="7"/>
  <c r="H3" i="7"/>
  <c r="I3" i="7"/>
  <c r="J3" i="7"/>
  <c r="K3" i="7"/>
  <c r="L3" i="7"/>
  <c r="M3" i="7"/>
  <c r="N3" i="7"/>
  <c r="O3" i="7"/>
  <c r="P3" i="7"/>
  <c r="Q3" i="7"/>
  <c r="R3" i="7"/>
  <c r="G3" i="7"/>
</calcChain>
</file>

<file path=xl/sharedStrings.xml><?xml version="1.0" encoding="utf-8"?>
<sst xmlns="http://schemas.openxmlformats.org/spreadsheetml/2006/main" count="722" uniqueCount="338">
  <si>
    <t>Entry Point</t>
  </si>
  <si>
    <t>Entry Category</t>
  </si>
  <si>
    <t>Avonmouth</t>
  </si>
  <si>
    <t>STORAGE SITE</t>
  </si>
  <si>
    <t>Bacton IP</t>
  </si>
  <si>
    <t>INTERCONNECTION POINT</t>
  </si>
  <si>
    <t>Bacton UKCS</t>
  </si>
  <si>
    <t>BEACH TERMINAL</t>
  </si>
  <si>
    <t>Burton Point</t>
  </si>
  <si>
    <t>ONSHORE FIELD</t>
  </si>
  <si>
    <t>Barrow</t>
  </si>
  <si>
    <t>Barton Stacey</t>
  </si>
  <si>
    <t>Canonbie</t>
  </si>
  <si>
    <t>Cheshire</t>
  </si>
  <si>
    <t>Caythorpe</t>
  </si>
  <si>
    <t>Dynevor Arms</t>
  </si>
  <si>
    <t>Easington</t>
  </si>
  <si>
    <t>Fleetwood</t>
  </si>
  <si>
    <t>Glenmavis</t>
  </si>
  <si>
    <t>Garton</t>
  </si>
  <si>
    <t>Hole House Farm</t>
  </si>
  <si>
    <t>Hatfield Moor (onshore)</t>
  </si>
  <si>
    <t>Hornsea</t>
  </si>
  <si>
    <t>Hatfield Moor (storage)</t>
  </si>
  <si>
    <t>Isle of Grain</t>
  </si>
  <si>
    <t>LNG IMPORTATION TERMINAL</t>
  </si>
  <si>
    <t>Milford Haven</t>
  </si>
  <si>
    <t>Partington</t>
  </si>
  <si>
    <t>Moffat (Irish Interconnector)</t>
  </si>
  <si>
    <t>St Fergus</t>
  </si>
  <si>
    <t>Teesside</t>
  </si>
  <si>
    <t>Theddlethorpe</t>
  </si>
  <si>
    <t>Wytch Farm</t>
  </si>
  <si>
    <t>2017/18 Combined Revenue</t>
  </si>
  <si>
    <t>CWD CF 2019/20 Combined Revenue</t>
  </si>
  <si>
    <t>CWD CF 2021/22 Combined Revenue</t>
  </si>
  <si>
    <t>0621 2019/20 Combined Revenue</t>
  </si>
  <si>
    <t>0621 2021/22 Combined Revenue</t>
  </si>
  <si>
    <t>0621A 2019/20 Combined Revenue</t>
  </si>
  <si>
    <t>0621A 2021/22 Combined Revenue</t>
  </si>
  <si>
    <t>0621B 2019/20 Combined Revenue</t>
  </si>
  <si>
    <t>0621B 2021/22 Combined Revenue</t>
  </si>
  <si>
    <t>0621C 2019/20 Combined Revenue</t>
  </si>
  <si>
    <t>0621C 2021/22 Combined Revenue</t>
  </si>
  <si>
    <t>0621D 2019/20 Combined Revenue</t>
  </si>
  <si>
    <t>0621D 2021/22 Combined Revenue</t>
  </si>
  <si>
    <t>0621E 2019/20 Combined Revenue</t>
  </si>
  <si>
    <t>0621E 2021/22 Combined Revenue</t>
  </si>
  <si>
    <t>0621F 2019/20 Combined Revenue</t>
  </si>
  <si>
    <t>0621F 2021/22 Combined Revenue</t>
  </si>
  <si>
    <t>0621H 2019/20 Combined Revenue</t>
  </si>
  <si>
    <t>0621H 2021/22 Combined Revenue</t>
  </si>
  <si>
    <t>0621J 2019/20 Combined Revenue</t>
  </si>
  <si>
    <t>0621J 2021/22 Combined Revenue</t>
  </si>
  <si>
    <t>0621K 2019/20 Combined Revenue</t>
  </si>
  <si>
    <t>0621K 2021/22 Combined Revenue</t>
  </si>
  <si>
    <t>0621L 2019/20 Combined Revenue</t>
  </si>
  <si>
    <t>0621L 2021/22 Combined Revenue</t>
  </si>
  <si>
    <t>CF 2019/20 Combined Revenue</t>
  </si>
  <si>
    <t>CF 2021/22 Combined Revenue</t>
  </si>
  <si>
    <t>Row Labels</t>
  </si>
  <si>
    <t>Exit Point</t>
  </si>
  <si>
    <t xml:space="preserve">2017/18 Combined Revenue </t>
  </si>
  <si>
    <t xml:space="preserve">0621 2019/20 Combined Revenue </t>
  </si>
  <si>
    <t xml:space="preserve">0621A 2019/20 Combined Revenue </t>
  </si>
  <si>
    <t xml:space="preserve">0621B 2019/20 Combined Revenue </t>
  </si>
  <si>
    <t xml:space="preserve">0621C 2019/20 Combined Revenue </t>
  </si>
  <si>
    <t xml:space="preserve">0621D 2019/20 Combined Revenue </t>
  </si>
  <si>
    <t xml:space="preserve">0621E 2019/20 Combined Revenue </t>
  </si>
  <si>
    <t xml:space="preserve">0621F 2019/20 Combined Revenue </t>
  </si>
  <si>
    <t xml:space="preserve">0621H 2019/20 Combined Revenue </t>
  </si>
  <si>
    <t xml:space="preserve">0621K 2019/20 Combined Revenue </t>
  </si>
  <si>
    <t xml:space="preserve">0621L 2019/20 Combined Revenue </t>
  </si>
  <si>
    <t xml:space="preserve"> 0621 2021/22 Combined Revenue </t>
  </si>
  <si>
    <t xml:space="preserve">0621A 2021/22 Combined Revenue </t>
  </si>
  <si>
    <t xml:space="preserve">0621B 2021/22 Combined Revenue </t>
  </si>
  <si>
    <t xml:space="preserve">0621C 2021/22 Combined Revenue </t>
  </si>
  <si>
    <t xml:space="preserve">0621D 2021/22 Combined Revenue </t>
  </si>
  <si>
    <t xml:space="preserve">0621E 2021/22 Combined Revenue </t>
  </si>
  <si>
    <t xml:space="preserve">0621F 2021/22 Combined Revenue </t>
  </si>
  <si>
    <t xml:space="preserve">0621H 2021/22 Combined Revenue </t>
  </si>
  <si>
    <t xml:space="preserve">0621J 2021/22 Combined Revenue </t>
  </si>
  <si>
    <t xml:space="preserve">0621K 2021/22 Combined Revenue </t>
  </si>
  <si>
    <t xml:space="preserve">0621L 2021/22 Combined Revenue </t>
  </si>
  <si>
    <t xml:space="preserve">0621J 2019/20 Combined Revenue </t>
  </si>
  <si>
    <t>Aberdeen</t>
  </si>
  <si>
    <t>GDN (SC)</t>
  </si>
  <si>
    <t>Abson (Seabank Power Station phase I)</t>
  </si>
  <si>
    <t>POWER STATION</t>
  </si>
  <si>
    <t>Alrewas (EM)</t>
  </si>
  <si>
    <t>GDN (EM)</t>
  </si>
  <si>
    <t>Alrewas (WM)</t>
  </si>
  <si>
    <t>GDN (WM)</t>
  </si>
  <si>
    <t>Apache (Sage Black Start)</t>
  </si>
  <si>
    <t>Armadale</t>
  </si>
  <si>
    <t>Aspley</t>
  </si>
  <si>
    <t>Asselby</t>
  </si>
  <si>
    <t>GDN (NE)</t>
  </si>
  <si>
    <t>Audley (NW)</t>
  </si>
  <si>
    <t>GDN (NW)</t>
  </si>
  <si>
    <t>Audley (WM)</t>
  </si>
  <si>
    <t>Austrey</t>
  </si>
  <si>
    <t>Avonmouth Max Refill</t>
  </si>
  <si>
    <t>Aylesbeare</t>
  </si>
  <si>
    <t>GDN (SW)</t>
  </si>
  <si>
    <t>Bacton</t>
  </si>
  <si>
    <t>GDN (EA)</t>
  </si>
  <si>
    <t>Bacton (Baird)</t>
  </si>
  <si>
    <t>Bacton (BBL)</t>
  </si>
  <si>
    <t>INTERCONNECTOR</t>
  </si>
  <si>
    <t>Bacton (Great Yarmouth)</t>
  </si>
  <si>
    <t>Bacton (IUK)</t>
  </si>
  <si>
    <t>Baldersby</t>
  </si>
  <si>
    <t>Balgray</t>
  </si>
  <si>
    <t>Barking (Horndon)</t>
  </si>
  <si>
    <t>Barrow (Bains)</t>
  </si>
  <si>
    <t>Barrow (Black Start)</t>
  </si>
  <si>
    <t>INDUSTRIAL</t>
  </si>
  <si>
    <t>Barrow (Gateway)</t>
  </si>
  <si>
    <t>Barton Stacey Max Refill (Humbly Grove)</t>
  </si>
  <si>
    <t>Bathgate</t>
  </si>
  <si>
    <t>Billingham ICI (Terra Billingham)</t>
  </si>
  <si>
    <t>Bishop Auckland</t>
  </si>
  <si>
    <t>GDN (NO)</t>
  </si>
  <si>
    <t>Bishop Auckland (test facility)</t>
  </si>
  <si>
    <t>Blaby</t>
  </si>
  <si>
    <t>Blackness (BP Grangemouth)</t>
  </si>
  <si>
    <t>Blackrod</t>
  </si>
  <si>
    <t>Blyborough</t>
  </si>
  <si>
    <t>Blyborough (Brigg)</t>
  </si>
  <si>
    <t>Blyborough (Cottam)</t>
  </si>
  <si>
    <t>Braishfield A</t>
  </si>
  <si>
    <t>GDN (SO)</t>
  </si>
  <si>
    <t>Braishfield B</t>
  </si>
  <si>
    <t>Brine Field (Teesside) Power Station</t>
  </si>
  <si>
    <t>Brisley</t>
  </si>
  <si>
    <t>Broxburn</t>
  </si>
  <si>
    <t>Burley Bank</t>
  </si>
  <si>
    <t>Burnhervie</t>
  </si>
  <si>
    <t>Burton Point (Connahs Quay)</t>
  </si>
  <si>
    <t>Caldecott</t>
  </si>
  <si>
    <t>Caldecott (Corby Power Station)</t>
  </si>
  <si>
    <t>Cambridge</t>
  </si>
  <si>
    <t>Careston</t>
  </si>
  <si>
    <t>Carrington (Partington) Power Station</t>
  </si>
  <si>
    <t>Centrax Industrial</t>
  </si>
  <si>
    <t>Cirencester</t>
  </si>
  <si>
    <t>Cockenzie Power Station</t>
  </si>
  <si>
    <t>Coffinswell</t>
  </si>
  <si>
    <t>Coldstream</t>
  </si>
  <si>
    <t>Corbridge</t>
  </si>
  <si>
    <t>Coryton 2 (Thames Haven) Power Station</t>
  </si>
  <si>
    <t>Cowpen Bewley</t>
  </si>
  <si>
    <t>Crawley Down</t>
  </si>
  <si>
    <t>Deborah Storage (Bacton)</t>
  </si>
  <si>
    <t>Deeside</t>
  </si>
  <si>
    <t>Didcot</t>
  </si>
  <si>
    <t>Dowlais</t>
  </si>
  <si>
    <t>GDN (WS)</t>
  </si>
  <si>
    <t>Drakelow Power Station</t>
  </si>
  <si>
    <t>Drointon</t>
  </si>
  <si>
    <t>Drum</t>
  </si>
  <si>
    <t>Dyffryn Clydach</t>
  </si>
  <si>
    <t>Dynevor Max Refill</t>
  </si>
  <si>
    <t>Eastoft (Keadby Blackstart)</t>
  </si>
  <si>
    <t>Eastoft (Keadby)</t>
  </si>
  <si>
    <t>Easton Grey</t>
  </si>
  <si>
    <t>Ecclestone</t>
  </si>
  <si>
    <t>Elton</t>
  </si>
  <si>
    <t>Enron Billingham</t>
  </si>
  <si>
    <t>Epping Green (Enfield Energy, aka Brimsdown)</t>
  </si>
  <si>
    <t>Evesham</t>
  </si>
  <si>
    <t>Farningham</t>
  </si>
  <si>
    <t>GDN (SE)</t>
  </si>
  <si>
    <t>Farningham B</t>
  </si>
  <si>
    <t>Ferny Knoll (AM Paper)</t>
  </si>
  <si>
    <t>Fiddington</t>
  </si>
  <si>
    <t>Ganstead</t>
  </si>
  <si>
    <t>Garton Max Refill (Aldbrough)</t>
  </si>
  <si>
    <t>Gilwern</t>
  </si>
  <si>
    <t>Glenmavis Max Refill</t>
  </si>
  <si>
    <t>Goole (Guardian Glass)</t>
  </si>
  <si>
    <t>Gosberton</t>
  </si>
  <si>
    <t>Gowkhall (Longannet)</t>
  </si>
  <si>
    <t>Grain Power Station</t>
  </si>
  <si>
    <t>Great Wilbraham</t>
  </si>
  <si>
    <t>Guyzance</t>
  </si>
  <si>
    <t>Hardwick</t>
  </si>
  <si>
    <t>Harwarden (Shotton, aka Shotton Paper)</t>
  </si>
  <si>
    <t>Hatfield Moor Max Refill</t>
  </si>
  <si>
    <t>Hatfield Power Station</t>
  </si>
  <si>
    <t>Hill Top Farm (Hole House Farm)</t>
  </si>
  <si>
    <t>Hole House Max Refill</t>
  </si>
  <si>
    <t>Holford</t>
  </si>
  <si>
    <t>Hollingsgreen (Hays Chemicals)</t>
  </si>
  <si>
    <t>Holmes Chapel</t>
  </si>
  <si>
    <t>Horndon</t>
  </si>
  <si>
    <t>GDN (NT)</t>
  </si>
  <si>
    <t>Hornsea Max Refill</t>
  </si>
  <si>
    <t>Humbleton</t>
  </si>
  <si>
    <t>Hume</t>
  </si>
  <si>
    <t>Ilchester</t>
  </si>
  <si>
    <t>Ipsden</t>
  </si>
  <si>
    <t>Ipsden 2</t>
  </si>
  <si>
    <t>Keld</t>
  </si>
  <si>
    <t>Kenn</t>
  </si>
  <si>
    <t>Kinknockie</t>
  </si>
  <si>
    <t>Kirkstead</t>
  </si>
  <si>
    <t>Langage Power Station</t>
  </si>
  <si>
    <t>Langholm</t>
  </si>
  <si>
    <t>Lauderhill</t>
  </si>
  <si>
    <t>Leamington</t>
  </si>
  <si>
    <t>Little Burdon</t>
  </si>
  <si>
    <t>Littleton Drew</t>
  </si>
  <si>
    <t>Lockerbie</t>
  </si>
  <si>
    <t>Lower Quinton</t>
  </si>
  <si>
    <t>Lupton</t>
  </si>
  <si>
    <t>Luxborough Lane</t>
  </si>
  <si>
    <t>Lyneham (Choakford)</t>
  </si>
  <si>
    <t>Maelor</t>
  </si>
  <si>
    <t>GDN (WN)</t>
  </si>
  <si>
    <t>Malpas</t>
  </si>
  <si>
    <t>Mappowder</t>
  </si>
  <si>
    <t>Marchwood Power Station</t>
  </si>
  <si>
    <t>Market Harborough</t>
  </si>
  <si>
    <t>Matching Green</t>
  </si>
  <si>
    <t>Medway (aka Isle of Grain Power Station, NOT Grain Power)</t>
  </si>
  <si>
    <t>Melkinthorpe</t>
  </si>
  <si>
    <t>Mickle Trafford</t>
  </si>
  <si>
    <t>Middle Stoke (Damhead Creek, aka Kingsnorth Power Station)</t>
  </si>
  <si>
    <t>Milwich</t>
  </si>
  <si>
    <t>Netherhowcleugh</t>
  </si>
  <si>
    <t>Pannal</t>
  </si>
  <si>
    <t>Partington Max Refill</t>
  </si>
  <si>
    <t>Paull</t>
  </si>
  <si>
    <t>Pembroke Power Station</t>
  </si>
  <si>
    <t>Peterborough (Peterborough Power Station)</t>
  </si>
  <si>
    <t>Peterborough Eye (Tee)</t>
  </si>
  <si>
    <t>Peters Green</t>
  </si>
  <si>
    <t>Peters Green South Mimms</t>
  </si>
  <si>
    <t>Phillips Petroleum, Teesside</t>
  </si>
  <si>
    <t>Pickering</t>
  </si>
  <si>
    <t>Pickmere (Winnington Power, aka Brunner Mond)</t>
  </si>
  <si>
    <t>Pitcairngreen</t>
  </si>
  <si>
    <t>Pucklechurch</t>
  </si>
  <si>
    <t>Rawcliffe</t>
  </si>
  <si>
    <t>Rollswood Kintore</t>
  </si>
  <si>
    <t>Roosecote Power Station (Barrow)</t>
  </si>
  <si>
    <t>Rosehill (Saltend Power Station)</t>
  </si>
  <si>
    <t>Ross (SW)</t>
  </si>
  <si>
    <t>Ross (WM)</t>
  </si>
  <si>
    <t>Roudham Heath</t>
  </si>
  <si>
    <t>Royston</t>
  </si>
  <si>
    <t>Rugby</t>
  </si>
  <si>
    <t>Ryehouse</t>
  </si>
  <si>
    <t>Saddle Bow (Kings Lynn)</t>
  </si>
  <si>
    <t>Saltend BPHP (BP Saltend HP)</t>
  </si>
  <si>
    <t>Saltfleetby Storage (Theddlethorpe)</t>
  </si>
  <si>
    <t>Saltwick Pressure Controlled</t>
  </si>
  <si>
    <t>Saltwick Volumetric Controlled</t>
  </si>
  <si>
    <t>Samlesbury</t>
  </si>
  <si>
    <t>Sandy Lane (Blackburn CHP, aka Sappi Paper Mill)</t>
  </si>
  <si>
    <t>Seabank (DN)</t>
  </si>
  <si>
    <t>Seabank (Seabank Power Station phase II)</t>
  </si>
  <si>
    <t>Seal Sands TGPP</t>
  </si>
  <si>
    <t>Sellafield Power Station</t>
  </si>
  <si>
    <t>Shellstar (aka Kemira, not Kemira CHP)</t>
  </si>
  <si>
    <t>Shorne</t>
  </si>
  <si>
    <t>Shotwick (Bridgewater Paper)</t>
  </si>
  <si>
    <t>Shustoke</t>
  </si>
  <si>
    <t>Silk Willoughby</t>
  </si>
  <si>
    <t>Soutra</t>
  </si>
  <si>
    <t>Spalding 2 (South Holland) Power Station</t>
  </si>
  <si>
    <t>St. Fergus (Peterhead)</t>
  </si>
  <si>
    <t>St. Fergus (Shell Blackstart)</t>
  </si>
  <si>
    <t>St. Neots (Little Barford)</t>
  </si>
  <si>
    <t>Stallingborough</t>
  </si>
  <si>
    <t>Stanford Le Hope (Coryton)</t>
  </si>
  <si>
    <t>Staythorpe</t>
  </si>
  <si>
    <t>Stranraer</t>
  </si>
  <si>
    <t>Stratford-upon-Avon</t>
  </si>
  <si>
    <t>Stublach (Cheshire)</t>
  </si>
  <si>
    <t>Sutton Bridge</t>
  </si>
  <si>
    <t>Sutton Bridge Power Station</t>
  </si>
  <si>
    <t>Tatsfield</t>
  </si>
  <si>
    <t>Teesside (BASF, aka BASF Teesside)</t>
  </si>
  <si>
    <t>Teesside Hydrogen</t>
  </si>
  <si>
    <t>Terra Nitrogen (aka ICI, Terra Severnside)</t>
  </si>
  <si>
    <t>Thornton Curtis (DN)</t>
  </si>
  <si>
    <t>Thornton Curtis (Humber Refinery, aka Immingham)</t>
  </si>
  <si>
    <t>Thornton Curtis (Killingholme)</t>
  </si>
  <si>
    <t>Thrintoft</t>
  </si>
  <si>
    <t>Tilbury Power Station</t>
  </si>
  <si>
    <t>Tonna (Baglan Bay)</t>
  </si>
  <si>
    <t>Towlaw</t>
  </si>
  <si>
    <t>Towton</t>
  </si>
  <si>
    <t>Trafford Power Station</t>
  </si>
  <si>
    <t>Tur Langton</t>
  </si>
  <si>
    <t>Upper Neeston (Milford Haven Refinery)</t>
  </si>
  <si>
    <t>Walesby</t>
  </si>
  <si>
    <t>Warburton</t>
  </si>
  <si>
    <t>West Burton Power Station</t>
  </si>
  <si>
    <t>West Winch</t>
  </si>
  <si>
    <t>Weston Point</t>
  </si>
  <si>
    <t>Weston Point (Castner Kelner, aka ICI Runcorn)</t>
  </si>
  <si>
    <t>Weston Point (Rocksavage)</t>
  </si>
  <si>
    <t>Wetheral</t>
  </si>
  <si>
    <t>Whitwell</t>
  </si>
  <si>
    <t>Willington Power Station</t>
  </si>
  <si>
    <t>Winkfield (NT)</t>
  </si>
  <si>
    <t>Winkfield (SE)</t>
  </si>
  <si>
    <t>Winkfield (SO)</t>
  </si>
  <si>
    <t>Wragg Marsh (Spalding)</t>
  </si>
  <si>
    <t>Wyre Power Station</t>
  </si>
  <si>
    <t>Yelverton</t>
  </si>
  <si>
    <t>Zeneca (ICI Avecia, aka 'Zenica')</t>
  </si>
  <si>
    <t xml:space="preserve">0621 2021/22 Combined Revenue </t>
  </si>
  <si>
    <t>Transition</t>
  </si>
  <si>
    <t>Enduring</t>
  </si>
  <si>
    <t>Current</t>
  </si>
  <si>
    <t>0621A</t>
  </si>
  <si>
    <t>0621B</t>
  </si>
  <si>
    <t>0621C</t>
  </si>
  <si>
    <t>0621D</t>
  </si>
  <si>
    <t>0621E</t>
  </si>
  <si>
    <t>0621F</t>
  </si>
  <si>
    <t>0621H</t>
  </si>
  <si>
    <t>0621J</t>
  </si>
  <si>
    <t>0621K</t>
  </si>
  <si>
    <t>0621L</t>
  </si>
  <si>
    <t>0621</t>
  </si>
  <si>
    <t>0621 2021/22</t>
  </si>
  <si>
    <t>Counterfactual 2021/22</t>
  </si>
  <si>
    <t>0621 2019/20</t>
  </si>
  <si>
    <t>Counterfactual 2019/20</t>
  </si>
  <si>
    <t>Current 2017/18</t>
  </si>
  <si>
    <t>Entry</t>
  </si>
  <si>
    <t>Exit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</si>
</sst>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64" fontId="0" fillId="0" borderId="0" xfId="0" applyNumberFormat="1" applyAlignment="1">
      <alignment horizontal="center" vertical="center"/>
    </xf>
    <xf numFmtId="0" fontId="0" fillId="0" borderId="0" xfId="0" pivotButton="1"/>
    <xf numFmtId="0" fontId="0" fillId="0" borderId="0" xfId="0" applyAlignment="1">
      <alignment horizontal="left"/>
    </xf>
    <xf numFmtId="164" fontId="0" fillId="0" borderId="0" xfId="0" applyNumberFormat="1" applyAlignment="1">
      <alignment horizontal="center" vertical="center" wrapText="1"/>
    </xf>
    <xf numFmtId="164" fontId="0" fillId="0" borderId="0" xfId="0" applyNumberFormat="1" applyAlignment="1">
      <alignment horizontal="center"/>
    </xf>
    <xf numFmtId="9" fontId="0" fillId="0" borderId="0" xfId="0" applyNumberFormat="1" applyAlignment="1">
      <alignment horizontal="center"/>
    </xf>
    <xf numFmtId="9" fontId="0" fillId="0" borderId="0" xfId="0" applyNumberFormat="1" applyAlignment="1">
      <alignment horizontal="center" vertical="center"/>
    </xf>
    <xf numFmtId="49" fontId="0" fillId="0" borderId="0" xfId="0" applyNumberFormat="1" applyAlignment="1">
      <alignment horizontal="center"/>
    </xf>
    <xf numFmtId="43" fontId="0" fillId="0" borderId="0" xfId="1" applyFont="1" applyAlignment="1">
      <alignment horizontal="center" vertical="center"/>
    </xf>
    <xf numFmtId="164" fontId="0" fillId="0" borderId="0" xfId="0" applyNumberFormat="1"/>
  </cellXfs>
  <cellStyles count="2">
    <cellStyle name="Comma" xfId="1" builtinId="3"/>
    <cellStyle name="Normal" xfId="0" builtinId="0"/>
  </cellStyles>
  <dxfs count="201">
    <dxf>
      <numFmt numFmtId="164" formatCode="&quot;£&quot;#,##0"/>
    </dxf>
    <dxf>
      <numFmt numFmtId="165" formatCode="&quot;£&quot;#,##0.0"/>
    </dxf>
    <dxf>
      <numFmt numFmtId="166" formatCode="&quot;£&quot;#,##0.00"/>
    </dxf>
    <dxf>
      <numFmt numFmtId="164" formatCode="&quot;£&quot;#,##0"/>
    </dxf>
    <dxf>
      <numFmt numFmtId="165" formatCode="&quot;£&quot;#,##0.0"/>
    </dxf>
    <dxf>
      <numFmt numFmtId="166" formatCode="&quot;£&quot;#,##0.00"/>
    </dxf>
    <dxf>
      <numFmt numFmtId="167" formatCode="&quot;£&quot;#,##0.000"/>
    </dxf>
    <dxf>
      <numFmt numFmtId="168" formatCode="&quot;£&quot;#,##0.0000"/>
    </dxf>
    <dxf>
      <numFmt numFmtId="167" formatCode="&quot;£&quot;#,##0.000"/>
    </dxf>
    <dxf>
      <numFmt numFmtId="166" formatCode="&quot;£&quot;#,##0.00"/>
    </dxf>
    <dxf>
      <numFmt numFmtId="13" formatCode="0%"/>
    </dxf>
    <dxf>
      <numFmt numFmtId="169" formatCode="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horizontal="center"/>
    </dxf>
    <dxf>
      <alignment horizontal="center"/>
    </dxf>
    <dxf>
      <alignment horizontal="general"/>
    </dxf>
    <dxf>
      <alignment horizontal="general"/>
    </dxf>
    <dxf>
      <alignment vertical="center"/>
    </dxf>
    <dxf>
      <alignment vertical="center"/>
    </dxf>
    <dxf>
      <alignment vertical="bottom"/>
    </dxf>
    <dxf>
      <alignment vertical="bottom"/>
    </dxf>
    <dxf>
      <alignment wrapText="1"/>
    </dxf>
    <dxf>
      <alignment vertical="center"/>
    </dxf>
    <dxf>
      <alignment vertical="center"/>
    </dxf>
    <dxf>
      <alignment horizontal="center"/>
    </dxf>
    <dxf>
      <alignment horizontal="center"/>
    </dxf>
    <dxf>
      <alignment wrapText="1"/>
    </dxf>
    <dxf>
      <numFmt numFmtId="164" formatCode="&quot;£&quot;#,##0"/>
    </dxf>
    <dxf>
      <numFmt numFmtId="165" formatCode="&quot;£&quot;#,##0.0"/>
    </dxf>
    <dxf>
      <numFmt numFmtId="166" formatCode="&quot;£&quot;#,##0.00"/>
    </dxf>
    <dxf>
      <numFmt numFmtId="13" formatCode="0%"/>
    </dxf>
    <dxf>
      <numFmt numFmtId="169" formatCode="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vertical="center"/>
    </dxf>
    <dxf>
      <alignment vertical="center"/>
    </dxf>
    <dxf>
      <alignment horizontal="center"/>
    </dxf>
    <dxf>
      <alignment horizontal="center"/>
    </dxf>
    <dxf>
      <alignment wrapText="1"/>
    </dxf>
    <dxf>
      <numFmt numFmtId="164" formatCode="&quot;£&quot;#,##0"/>
    </dxf>
    <dxf>
      <numFmt numFmtId="165" formatCode="&quot;£&quot;#,##0.0"/>
    </dxf>
    <dxf>
      <numFmt numFmtId="166" formatCode="&quot;£&quot;#,##0.00"/>
    </dxf>
    <dxf>
      <alignment vertical="center"/>
    </dxf>
    <dxf>
      <alignment vertical="center"/>
    </dxf>
    <dxf>
      <alignment horizontal="center"/>
    </dxf>
    <dxf>
      <alignment horizontal="center"/>
    </dxf>
    <dxf>
      <alignment wrapText="1"/>
    </dxf>
    <dxf>
      <numFmt numFmtId="164" formatCode="&quot;£&quot;#,##0"/>
    </dxf>
    <dxf>
      <numFmt numFmtId="165" formatCode="&quot;£&quot;#,##0.0"/>
    </dxf>
    <dxf>
      <numFmt numFmtId="166" formatCode="&quot;£&quot;#,##0.00"/>
    </dxf>
    <dxf>
      <alignment horizontal="center"/>
    </dxf>
    <dxf>
      <alignment horizontal="center"/>
    </dxf>
    <dxf>
      <alignment horizontal="general"/>
    </dxf>
    <dxf>
      <alignment horizontal="general"/>
    </dxf>
    <dxf>
      <alignment vertical="center"/>
    </dxf>
    <dxf>
      <alignment vertical="center"/>
    </dxf>
    <dxf>
      <alignment vertical="bottom"/>
    </dxf>
    <dxf>
      <alignment vertical="bottom"/>
    </dxf>
    <dxf>
      <alignment wrapText="1"/>
    </dxf>
    <dxf>
      <alignment vertical="center"/>
    </dxf>
    <dxf>
      <alignment vertical="center"/>
    </dxf>
    <dxf>
      <alignment horizontal="center"/>
    </dxf>
    <dxf>
      <alignment horizontal="center"/>
    </dxf>
    <dxf>
      <alignment wrapText="1"/>
    </dxf>
    <dxf>
      <numFmt numFmtId="164" formatCode="&quot;£&quot;#,##0"/>
    </dxf>
    <dxf>
      <numFmt numFmtId="165" formatCode="&quot;£&quot;#,##0.0"/>
    </dxf>
    <dxf>
      <numFmt numFmtId="166" formatCode="&quot;£&quot;#,##0.0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center" textRotation="0" wrapText="1" indent="0" justifyLastLine="0" shrinkToFit="0" readingOrder="0"/>
    </dxf>
    <dxf>
      <numFmt numFmtId="13" formatCode="0%"/>
    </dxf>
    <dxf>
      <numFmt numFmtId="169" formatCode="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wrapText="1"/>
    </dxf>
    <dxf>
      <alignment horizontal="center"/>
    </dxf>
    <dxf>
      <alignment horizontal="center"/>
    </dxf>
    <dxf>
      <numFmt numFmtId="164" formatCode="&quot;£&quot;#,##0"/>
    </dxf>
    <dxf>
      <numFmt numFmtId="165" formatCode="&quot;£&quot;#,##0.0"/>
    </dxf>
    <dxf>
      <numFmt numFmtId="166" formatCode="&quot;£&quot;#,##0.00"/>
    </dxf>
    <dxf>
      <numFmt numFmtId="13" formatCode="0%"/>
    </dxf>
    <dxf>
      <numFmt numFmtId="169" formatCode="0.0%"/>
    </dxf>
    <dxf>
      <numFmt numFmtId="14" formatCode="0.00%"/>
    </dxf>
    <dxf>
      <numFmt numFmtId="170" formatCode="0.000%"/>
    </dxf>
    <dxf>
      <numFmt numFmtId="14" formatCode="0.00%"/>
    </dxf>
    <dxf>
      <numFmt numFmtId="14" formatCode="0.00%"/>
    </dxf>
    <dxf>
      <numFmt numFmtId="14" formatCode="0.00%"/>
    </dxf>
    <dxf>
      <numFmt numFmtId="14" formatCode="0.00%"/>
    </dxf>
    <dxf>
      <numFmt numFmtId="14" formatCode="0.00%"/>
    </dxf>
    <dxf>
      <numFmt numFmtId="14" formatCode="0.00%"/>
    </dxf>
    <dxf>
      <numFmt numFmtId="13" formatCode="0%"/>
    </dxf>
    <dxf>
      <numFmt numFmtId="169" formatCode="0.0%"/>
    </dxf>
    <dxf>
      <numFmt numFmtId="14" formatCode="0.00%"/>
    </dxf>
    <dxf>
      <numFmt numFmtId="14" formatCode="0.00%"/>
    </dxf>
    <dxf>
      <numFmt numFmtId="14" formatCode="0.00%"/>
    </dxf>
    <dxf>
      <numFmt numFmtId="14" formatCode="0.00%"/>
    </dxf>
    <dxf>
      <numFmt numFmtId="14" formatCode="0.00%"/>
    </dxf>
    <dxf>
      <numFmt numFmtId="14" formatCode="0.00%"/>
    </dxf>
    <dxf>
      <alignment wrapText="1"/>
    </dxf>
    <dxf>
      <numFmt numFmtId="164" formatCode="&quot;£&quot;#,##0"/>
    </dxf>
    <dxf>
      <alignment horizontal="center"/>
    </dxf>
    <dxf>
      <alignment horizontal="center"/>
    </dxf>
    <dxf>
      <numFmt numFmtId="165" formatCode="&quot;£&quot;#,##0.0"/>
    </dxf>
    <dxf>
      <numFmt numFmtId="166" formatCode="&quot;£&quot;#,##0.00"/>
    </dxf>
    <dxf>
      <alignment wrapText="1"/>
    </dxf>
    <dxf>
      <numFmt numFmtId="164" formatCode="&quot;£&quot;#,##0"/>
    </dxf>
    <dxf>
      <alignment horizontal="center"/>
    </dxf>
    <dxf>
      <alignment horizontal="center"/>
    </dxf>
    <dxf>
      <numFmt numFmtId="165" formatCode="&quot;£&quot;#,##0.0"/>
    </dxf>
    <dxf>
      <numFmt numFmtId="166" formatCode="&quot;£&quot;#,##0.00"/>
    </dxf>
    <dxf>
      <alignment wrapText="1"/>
    </dxf>
    <dxf>
      <alignment horizontal="center"/>
    </dxf>
    <dxf>
      <alignment horizontal="center"/>
    </dxf>
    <dxf>
      <numFmt numFmtId="164" formatCode="&quot;£&quot;#,##0"/>
    </dxf>
    <dxf>
      <numFmt numFmtId="165" formatCode="&quot;£&quot;#,##0.0"/>
    </dxf>
    <dxf>
      <numFmt numFmtId="166" formatCode="&quot;£&quot;#,##0.0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numFmt numFmtId="164" formatCode="&quot;£&quot;#,##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'Entry Chart'!$E$1</c:f>
          <c:strCache>
            <c:ptCount val="1"/>
            <c:pt idx="0">
              <c:v>Entry Combined Revenue - LNG IMPORTATION TERMINAL</c:v>
            </c:pt>
          </c:strCache>
        </c:strRef>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'Entry Chart'!$G$2</c:f>
              <c:strCache>
                <c:ptCount val="1"/>
                <c:pt idx="0">
                  <c:v>Current</c:v>
                </c:pt>
              </c:strCache>
            </c:strRef>
          </c:tx>
          <c:spPr>
            <a:solidFill>
              <a:schemeClr val="accent1"/>
            </a:solidFill>
            <a:ln>
              <a:noFill/>
            </a:ln>
            <a:effectLst/>
          </c:spPr>
          <c:invertIfNegative val="0"/>
          <c:cat>
            <c:strRef>
              <c:f>'Entry Chart'!$F$3:$F$4</c:f>
              <c:strCache>
                <c:ptCount val="2"/>
                <c:pt idx="0">
                  <c:v>Transition</c:v>
                </c:pt>
                <c:pt idx="1">
                  <c:v>Enduring</c:v>
                </c:pt>
              </c:strCache>
            </c:strRef>
          </c:cat>
          <c:val>
            <c:numRef>
              <c:f>'Entry Chart'!$G$3:$G$4</c:f>
              <c:numCache>
                <c:formatCode>"£"#,##0</c:formatCode>
                <c:ptCount val="2"/>
                <c:pt idx="0">
                  <c:v>24738170.184420004</c:v>
                </c:pt>
                <c:pt idx="1">
                  <c:v>24738170.184420004</c:v>
                </c:pt>
              </c:numCache>
            </c:numRef>
          </c:val>
          <c:extLst xmlns:c16r2="http://schemas.microsoft.com/office/drawing/2015/06/chart">
            <c:ext xmlns:c16="http://schemas.microsoft.com/office/drawing/2014/chart" uri="{C3380CC4-5D6E-409C-BE32-E72D297353CC}">
              <c16:uniqueId val="{00000000-DCF9-408A-9413-E684A29D4A8A}"/>
            </c:ext>
          </c:extLst>
        </c:ser>
        <c:ser>
          <c:idx val="1"/>
          <c:order val="1"/>
          <c:tx>
            <c:strRef>
              <c:f>'Entry Chart'!$H$2</c:f>
              <c:strCache>
                <c:ptCount val="1"/>
                <c:pt idx="0">
                  <c:v>0621</c:v>
                </c:pt>
              </c:strCache>
            </c:strRef>
          </c:tx>
          <c:spPr>
            <a:solidFill>
              <a:schemeClr val="accent2"/>
            </a:solidFill>
            <a:ln>
              <a:noFill/>
            </a:ln>
            <a:effectLst/>
          </c:spPr>
          <c:invertIfNegative val="0"/>
          <c:cat>
            <c:strRef>
              <c:f>'Entry Chart'!$F$3:$F$4</c:f>
              <c:strCache>
                <c:ptCount val="2"/>
                <c:pt idx="0">
                  <c:v>Transition</c:v>
                </c:pt>
                <c:pt idx="1">
                  <c:v>Enduring</c:v>
                </c:pt>
              </c:strCache>
            </c:strRef>
          </c:cat>
          <c:val>
            <c:numRef>
              <c:f>'Entry Chart'!$H$3:$H$4</c:f>
              <c:numCache>
                <c:formatCode>"£"#,##0</c:formatCode>
                <c:ptCount val="2"/>
                <c:pt idx="0">
                  <c:v>20544751.6428</c:v>
                </c:pt>
                <c:pt idx="1">
                  <c:v>-6.5600265756349404E-6</c:v>
                </c:pt>
              </c:numCache>
            </c:numRef>
          </c:val>
          <c:extLst xmlns:c16r2="http://schemas.microsoft.com/office/drawing/2015/06/chart">
            <c:ext xmlns:c16="http://schemas.microsoft.com/office/drawing/2014/chart" uri="{C3380CC4-5D6E-409C-BE32-E72D297353CC}">
              <c16:uniqueId val="{00000001-DCF9-408A-9413-E684A29D4A8A}"/>
            </c:ext>
          </c:extLst>
        </c:ser>
        <c:ser>
          <c:idx val="2"/>
          <c:order val="2"/>
          <c:tx>
            <c:strRef>
              <c:f>'Entry Chart'!$I$2</c:f>
              <c:strCache>
                <c:ptCount val="1"/>
                <c:pt idx="0">
                  <c:v>0621A</c:v>
                </c:pt>
              </c:strCache>
            </c:strRef>
          </c:tx>
          <c:spPr>
            <a:solidFill>
              <a:schemeClr val="accent3"/>
            </a:solidFill>
            <a:ln>
              <a:noFill/>
            </a:ln>
            <a:effectLst/>
          </c:spPr>
          <c:invertIfNegative val="0"/>
          <c:cat>
            <c:strRef>
              <c:f>'Entry Chart'!$F$3:$F$4</c:f>
              <c:strCache>
                <c:ptCount val="2"/>
                <c:pt idx="0">
                  <c:v>Transition</c:v>
                </c:pt>
                <c:pt idx="1">
                  <c:v>Enduring</c:v>
                </c:pt>
              </c:strCache>
            </c:strRef>
          </c:cat>
          <c:val>
            <c:numRef>
              <c:f>'Entry Chart'!$I$3:$I$4</c:f>
              <c:numCache>
                <c:formatCode>"£"#,##0</c:formatCode>
                <c:ptCount val="2"/>
                <c:pt idx="0">
                  <c:v>20544751.6428</c:v>
                </c:pt>
                <c:pt idx="1">
                  <c:v>2.6208812198422243E-7</c:v>
                </c:pt>
              </c:numCache>
            </c:numRef>
          </c:val>
          <c:extLst xmlns:c16r2="http://schemas.microsoft.com/office/drawing/2015/06/chart">
            <c:ext xmlns:c16="http://schemas.microsoft.com/office/drawing/2014/chart" uri="{C3380CC4-5D6E-409C-BE32-E72D297353CC}">
              <c16:uniqueId val="{00000002-DCF9-408A-9413-E684A29D4A8A}"/>
            </c:ext>
          </c:extLst>
        </c:ser>
        <c:ser>
          <c:idx val="3"/>
          <c:order val="3"/>
          <c:tx>
            <c:strRef>
              <c:f>'Entry Chart'!$J$2</c:f>
              <c:strCache>
                <c:ptCount val="1"/>
                <c:pt idx="0">
                  <c:v>0621B</c:v>
                </c:pt>
              </c:strCache>
            </c:strRef>
          </c:tx>
          <c:spPr>
            <a:solidFill>
              <a:schemeClr val="accent4"/>
            </a:solidFill>
            <a:ln>
              <a:noFill/>
            </a:ln>
            <a:effectLst/>
          </c:spPr>
          <c:invertIfNegative val="0"/>
          <c:cat>
            <c:strRef>
              <c:f>'Entry Chart'!$F$3:$F$4</c:f>
              <c:strCache>
                <c:ptCount val="2"/>
                <c:pt idx="0">
                  <c:v>Transition</c:v>
                </c:pt>
                <c:pt idx="1">
                  <c:v>Enduring</c:v>
                </c:pt>
              </c:strCache>
            </c:strRef>
          </c:cat>
          <c:val>
            <c:numRef>
              <c:f>'Entry Chart'!$J$3:$J$4</c:f>
              <c:numCache>
                <c:formatCode>"£"#,##0</c:formatCode>
                <c:ptCount val="2"/>
                <c:pt idx="0">
                  <c:v>20544751.6428</c:v>
                </c:pt>
                <c:pt idx="1">
                  <c:v>21914596.089676619</c:v>
                </c:pt>
              </c:numCache>
            </c:numRef>
          </c:val>
          <c:extLst xmlns:c16r2="http://schemas.microsoft.com/office/drawing/2015/06/chart">
            <c:ext xmlns:c16="http://schemas.microsoft.com/office/drawing/2014/chart" uri="{C3380CC4-5D6E-409C-BE32-E72D297353CC}">
              <c16:uniqueId val="{00000003-DCF9-408A-9413-E684A29D4A8A}"/>
            </c:ext>
          </c:extLst>
        </c:ser>
        <c:ser>
          <c:idx val="4"/>
          <c:order val="4"/>
          <c:tx>
            <c:strRef>
              <c:f>'Entry Chart'!$K$2</c:f>
              <c:strCache>
                <c:ptCount val="1"/>
                <c:pt idx="0">
                  <c:v>0621C</c:v>
                </c:pt>
              </c:strCache>
            </c:strRef>
          </c:tx>
          <c:spPr>
            <a:solidFill>
              <a:schemeClr val="accent5"/>
            </a:solidFill>
            <a:ln>
              <a:noFill/>
            </a:ln>
            <a:effectLst/>
          </c:spPr>
          <c:invertIfNegative val="0"/>
          <c:cat>
            <c:strRef>
              <c:f>'Entry Chart'!$F$3:$F$4</c:f>
              <c:strCache>
                <c:ptCount val="2"/>
                <c:pt idx="0">
                  <c:v>Transition</c:v>
                </c:pt>
                <c:pt idx="1">
                  <c:v>Enduring</c:v>
                </c:pt>
              </c:strCache>
            </c:strRef>
          </c:cat>
          <c:val>
            <c:numRef>
              <c:f>'Entry Chart'!$K$3:$K$4</c:f>
              <c:numCache>
                <c:formatCode>"£"#,##0</c:formatCode>
                <c:ptCount val="2"/>
                <c:pt idx="0">
                  <c:v>17784159.012622438</c:v>
                </c:pt>
                <c:pt idx="1">
                  <c:v>2.6773825806116157E-7</c:v>
                </c:pt>
              </c:numCache>
            </c:numRef>
          </c:val>
          <c:extLst xmlns:c16r2="http://schemas.microsoft.com/office/drawing/2015/06/chart">
            <c:ext xmlns:c16="http://schemas.microsoft.com/office/drawing/2014/chart" uri="{C3380CC4-5D6E-409C-BE32-E72D297353CC}">
              <c16:uniqueId val="{00000004-DCF9-408A-9413-E684A29D4A8A}"/>
            </c:ext>
          </c:extLst>
        </c:ser>
        <c:ser>
          <c:idx val="5"/>
          <c:order val="5"/>
          <c:tx>
            <c:strRef>
              <c:f>'Entry Chart'!$L$2</c:f>
              <c:strCache>
                <c:ptCount val="1"/>
                <c:pt idx="0">
                  <c:v>0621D</c:v>
                </c:pt>
              </c:strCache>
            </c:strRef>
          </c:tx>
          <c:spPr>
            <a:solidFill>
              <a:schemeClr val="accent6"/>
            </a:solidFill>
            <a:ln>
              <a:noFill/>
            </a:ln>
            <a:effectLst/>
          </c:spPr>
          <c:invertIfNegative val="0"/>
          <c:cat>
            <c:strRef>
              <c:f>'Entry Chart'!$F$3:$F$4</c:f>
              <c:strCache>
                <c:ptCount val="2"/>
                <c:pt idx="0">
                  <c:v>Transition</c:v>
                </c:pt>
                <c:pt idx="1">
                  <c:v>Enduring</c:v>
                </c:pt>
              </c:strCache>
            </c:strRef>
          </c:cat>
          <c:val>
            <c:numRef>
              <c:f>'Entry Chart'!$L$3:$L$4</c:f>
              <c:numCache>
                <c:formatCode>"£"#,##0</c:formatCode>
                <c:ptCount val="2"/>
                <c:pt idx="0">
                  <c:v>17889400.817130458</c:v>
                </c:pt>
                <c:pt idx="1">
                  <c:v>4.6941156176278647E-8</c:v>
                </c:pt>
              </c:numCache>
            </c:numRef>
          </c:val>
          <c:extLst xmlns:c16r2="http://schemas.microsoft.com/office/drawing/2015/06/chart">
            <c:ext xmlns:c16="http://schemas.microsoft.com/office/drawing/2014/chart" uri="{C3380CC4-5D6E-409C-BE32-E72D297353CC}">
              <c16:uniqueId val="{00000005-DCF9-408A-9413-E684A29D4A8A}"/>
            </c:ext>
          </c:extLst>
        </c:ser>
        <c:ser>
          <c:idx val="6"/>
          <c:order val="6"/>
          <c:tx>
            <c:strRef>
              <c:f>'Entry Chart'!$M$2</c:f>
              <c:strCache>
                <c:ptCount val="1"/>
                <c:pt idx="0">
                  <c:v>0621E</c:v>
                </c:pt>
              </c:strCache>
            </c:strRef>
          </c:tx>
          <c:spPr>
            <a:solidFill>
              <a:schemeClr val="accent1">
                <a:lumMod val="60000"/>
              </a:schemeClr>
            </a:solidFill>
            <a:ln>
              <a:noFill/>
            </a:ln>
            <a:effectLst/>
          </c:spPr>
          <c:invertIfNegative val="0"/>
          <c:cat>
            <c:strRef>
              <c:f>'Entry Chart'!$F$3:$F$4</c:f>
              <c:strCache>
                <c:ptCount val="2"/>
                <c:pt idx="0">
                  <c:v>Transition</c:v>
                </c:pt>
                <c:pt idx="1">
                  <c:v>Enduring</c:v>
                </c:pt>
              </c:strCache>
            </c:strRef>
          </c:cat>
          <c:val>
            <c:numRef>
              <c:f>'Entry Chart'!$M$3:$M$4</c:f>
              <c:numCache>
                <c:formatCode>"£"#,##0</c:formatCode>
                <c:ptCount val="2"/>
                <c:pt idx="0">
                  <c:v>20544751.6428</c:v>
                </c:pt>
                <c:pt idx="1">
                  <c:v>7.1929681270162803E-8</c:v>
                </c:pt>
              </c:numCache>
            </c:numRef>
          </c:val>
          <c:extLst xmlns:c16r2="http://schemas.microsoft.com/office/drawing/2015/06/chart">
            <c:ext xmlns:c16="http://schemas.microsoft.com/office/drawing/2014/chart" uri="{C3380CC4-5D6E-409C-BE32-E72D297353CC}">
              <c16:uniqueId val="{00000006-DCF9-408A-9413-E684A29D4A8A}"/>
            </c:ext>
          </c:extLst>
        </c:ser>
        <c:ser>
          <c:idx val="7"/>
          <c:order val="7"/>
          <c:tx>
            <c:strRef>
              <c:f>'Entry Chart'!$N$2</c:f>
              <c:strCache>
                <c:ptCount val="1"/>
                <c:pt idx="0">
                  <c:v>0621F</c:v>
                </c:pt>
              </c:strCache>
            </c:strRef>
          </c:tx>
          <c:spPr>
            <a:solidFill>
              <a:schemeClr val="accent2">
                <a:lumMod val="60000"/>
              </a:schemeClr>
            </a:solidFill>
            <a:ln>
              <a:noFill/>
            </a:ln>
            <a:effectLst/>
          </c:spPr>
          <c:invertIfNegative val="0"/>
          <c:cat>
            <c:strRef>
              <c:f>'Entry Chart'!$F$3:$F$4</c:f>
              <c:strCache>
                <c:ptCount val="2"/>
                <c:pt idx="0">
                  <c:v>Transition</c:v>
                </c:pt>
                <c:pt idx="1">
                  <c:v>Enduring</c:v>
                </c:pt>
              </c:strCache>
            </c:strRef>
          </c:cat>
          <c:val>
            <c:numRef>
              <c:f>'Entry Chart'!$N$3:$N$4</c:f>
              <c:numCache>
                <c:formatCode>"£"#,##0</c:formatCode>
                <c:ptCount val="2"/>
                <c:pt idx="0">
                  <c:v>20774698.662780445</c:v>
                </c:pt>
                <c:pt idx="1">
                  <c:v>6.2082989032863013E-8</c:v>
                </c:pt>
              </c:numCache>
            </c:numRef>
          </c:val>
          <c:extLst xmlns:c16r2="http://schemas.microsoft.com/office/drawing/2015/06/chart">
            <c:ext xmlns:c16="http://schemas.microsoft.com/office/drawing/2014/chart" uri="{C3380CC4-5D6E-409C-BE32-E72D297353CC}">
              <c16:uniqueId val="{00000007-DCF9-408A-9413-E684A29D4A8A}"/>
            </c:ext>
          </c:extLst>
        </c:ser>
        <c:ser>
          <c:idx val="8"/>
          <c:order val="8"/>
          <c:tx>
            <c:strRef>
              <c:f>'Entry Chart'!$O$2</c:f>
              <c:strCache>
                <c:ptCount val="1"/>
                <c:pt idx="0">
                  <c:v>0621H</c:v>
                </c:pt>
              </c:strCache>
            </c:strRef>
          </c:tx>
          <c:spPr>
            <a:solidFill>
              <a:schemeClr val="accent3">
                <a:lumMod val="60000"/>
              </a:schemeClr>
            </a:solidFill>
            <a:ln>
              <a:noFill/>
            </a:ln>
            <a:effectLst/>
          </c:spPr>
          <c:invertIfNegative val="0"/>
          <c:cat>
            <c:strRef>
              <c:f>'Entry Chart'!$F$3:$F$4</c:f>
              <c:strCache>
                <c:ptCount val="2"/>
                <c:pt idx="0">
                  <c:v>Transition</c:v>
                </c:pt>
                <c:pt idx="1">
                  <c:v>Enduring</c:v>
                </c:pt>
              </c:strCache>
            </c:strRef>
          </c:cat>
          <c:val>
            <c:numRef>
              <c:f>'Entry Chart'!$O$3:$O$4</c:f>
              <c:numCache>
                <c:formatCode>"£"#,##0</c:formatCode>
                <c:ptCount val="2"/>
                <c:pt idx="0">
                  <c:v>20544751.6428</c:v>
                </c:pt>
                <c:pt idx="1">
                  <c:v>-6.701448638336834E-6</c:v>
                </c:pt>
              </c:numCache>
            </c:numRef>
          </c:val>
          <c:extLst xmlns:c16r2="http://schemas.microsoft.com/office/drawing/2015/06/chart">
            <c:ext xmlns:c16="http://schemas.microsoft.com/office/drawing/2014/chart" uri="{C3380CC4-5D6E-409C-BE32-E72D297353CC}">
              <c16:uniqueId val="{00000008-DCF9-408A-9413-E684A29D4A8A}"/>
            </c:ext>
          </c:extLst>
        </c:ser>
        <c:ser>
          <c:idx val="9"/>
          <c:order val="9"/>
          <c:tx>
            <c:strRef>
              <c:f>'Entry Chart'!$P$2</c:f>
              <c:strCache>
                <c:ptCount val="1"/>
                <c:pt idx="0">
                  <c:v>0621J</c:v>
                </c:pt>
              </c:strCache>
            </c:strRef>
          </c:tx>
          <c:spPr>
            <a:solidFill>
              <a:schemeClr val="accent4">
                <a:lumMod val="60000"/>
              </a:schemeClr>
            </a:solidFill>
            <a:ln>
              <a:noFill/>
            </a:ln>
            <a:effectLst/>
          </c:spPr>
          <c:invertIfNegative val="0"/>
          <c:cat>
            <c:strRef>
              <c:f>'Entry Chart'!$F$3:$F$4</c:f>
              <c:strCache>
                <c:ptCount val="2"/>
                <c:pt idx="0">
                  <c:v>Transition</c:v>
                </c:pt>
                <c:pt idx="1">
                  <c:v>Enduring</c:v>
                </c:pt>
              </c:strCache>
            </c:strRef>
          </c:cat>
          <c:val>
            <c:numRef>
              <c:f>'Entry Chart'!$P$3:$P$4</c:f>
              <c:numCache>
                <c:formatCode>"£"#,##0</c:formatCode>
                <c:ptCount val="2"/>
                <c:pt idx="0">
                  <c:v>22552150.63393534</c:v>
                </c:pt>
                <c:pt idx="1">
                  <c:v>-6.9367393079385612E-6</c:v>
                </c:pt>
              </c:numCache>
            </c:numRef>
          </c:val>
          <c:extLst xmlns:c16r2="http://schemas.microsoft.com/office/drawing/2015/06/chart">
            <c:ext xmlns:c16="http://schemas.microsoft.com/office/drawing/2014/chart" uri="{C3380CC4-5D6E-409C-BE32-E72D297353CC}">
              <c16:uniqueId val="{00000009-DCF9-408A-9413-E684A29D4A8A}"/>
            </c:ext>
          </c:extLst>
        </c:ser>
        <c:ser>
          <c:idx val="10"/>
          <c:order val="10"/>
          <c:tx>
            <c:strRef>
              <c:f>'Entry Chart'!$Q$2</c:f>
              <c:strCache>
                <c:ptCount val="1"/>
                <c:pt idx="0">
                  <c:v>0621K</c:v>
                </c:pt>
              </c:strCache>
            </c:strRef>
          </c:tx>
          <c:spPr>
            <a:solidFill>
              <a:schemeClr val="accent5">
                <a:lumMod val="60000"/>
              </a:schemeClr>
            </a:solidFill>
            <a:ln>
              <a:noFill/>
            </a:ln>
            <a:effectLst/>
          </c:spPr>
          <c:invertIfNegative val="0"/>
          <c:cat>
            <c:strRef>
              <c:f>'Entry Chart'!$F$3:$F$4</c:f>
              <c:strCache>
                <c:ptCount val="2"/>
                <c:pt idx="0">
                  <c:v>Transition</c:v>
                </c:pt>
                <c:pt idx="1">
                  <c:v>Enduring</c:v>
                </c:pt>
              </c:strCache>
            </c:strRef>
          </c:cat>
          <c:val>
            <c:numRef>
              <c:f>'Entry Chart'!$Q$3:$Q$4</c:f>
              <c:numCache>
                <c:formatCode>"£"#,##0</c:formatCode>
                <c:ptCount val="2"/>
                <c:pt idx="0">
                  <c:v>20544751.6428</c:v>
                </c:pt>
                <c:pt idx="1">
                  <c:v>2.7730401768012149E-7</c:v>
                </c:pt>
              </c:numCache>
            </c:numRef>
          </c:val>
          <c:extLst xmlns:c16r2="http://schemas.microsoft.com/office/drawing/2015/06/chart">
            <c:ext xmlns:c16="http://schemas.microsoft.com/office/drawing/2014/chart" uri="{C3380CC4-5D6E-409C-BE32-E72D297353CC}">
              <c16:uniqueId val="{0000000A-DCF9-408A-9413-E684A29D4A8A}"/>
            </c:ext>
          </c:extLst>
        </c:ser>
        <c:ser>
          <c:idx val="11"/>
          <c:order val="11"/>
          <c:tx>
            <c:strRef>
              <c:f>'Entry Chart'!$R$2</c:f>
              <c:strCache>
                <c:ptCount val="1"/>
                <c:pt idx="0">
                  <c:v>0621L</c:v>
                </c:pt>
              </c:strCache>
            </c:strRef>
          </c:tx>
          <c:spPr>
            <a:solidFill>
              <a:schemeClr val="accent6">
                <a:lumMod val="60000"/>
              </a:schemeClr>
            </a:solidFill>
            <a:ln>
              <a:noFill/>
            </a:ln>
            <a:effectLst/>
          </c:spPr>
          <c:invertIfNegative val="0"/>
          <c:cat>
            <c:strRef>
              <c:f>'Entry Chart'!$F$3:$F$4</c:f>
              <c:strCache>
                <c:ptCount val="2"/>
                <c:pt idx="0">
                  <c:v>Transition</c:v>
                </c:pt>
                <c:pt idx="1">
                  <c:v>Enduring</c:v>
                </c:pt>
              </c:strCache>
            </c:strRef>
          </c:cat>
          <c:val>
            <c:numRef>
              <c:f>'Entry Chart'!$R$3:$R$4</c:f>
              <c:numCache>
                <c:formatCode>"£"#,##0</c:formatCode>
                <c:ptCount val="2"/>
                <c:pt idx="0">
                  <c:v>22499342.212785542</c:v>
                </c:pt>
                <c:pt idx="1">
                  <c:v>3358856.7693924424</c:v>
                </c:pt>
              </c:numCache>
            </c:numRef>
          </c:val>
          <c:extLst xmlns:c16r2="http://schemas.microsoft.com/office/drawing/2015/06/chart">
            <c:ext xmlns:c16="http://schemas.microsoft.com/office/drawing/2014/chart" uri="{C3380CC4-5D6E-409C-BE32-E72D297353CC}">
              <c16:uniqueId val="{0000000B-DCF9-408A-9413-E684A29D4A8A}"/>
            </c:ext>
          </c:extLst>
        </c:ser>
        <c:dLbls>
          <c:showLegendKey val="0"/>
          <c:showVal val="0"/>
          <c:showCatName val="0"/>
          <c:showSerName val="0"/>
          <c:showPercent val="0"/>
          <c:showBubbleSize val="0"/>
        </c:dLbls>
        <c:gapWidth val="75"/>
        <c:overlap val="-25"/>
        <c:axId val="203488256"/>
        <c:axId val="204350208"/>
      </c:barChart>
      <c:catAx>
        <c:axId val="2034882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204350208"/>
        <c:crosses val="autoZero"/>
        <c:auto val="1"/>
        <c:lblAlgn val="ctr"/>
        <c:lblOffset val="100"/>
        <c:noMultiLvlLbl val="0"/>
      </c:catAx>
      <c:valAx>
        <c:axId val="204350208"/>
        <c:scaling>
          <c:orientation val="minMax"/>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203488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'Exit Charts'!$E$1</c:f>
          <c:strCache>
            <c:ptCount val="1"/>
            <c:pt idx="0">
              <c:v>Exit Combined Revenue - STORAGE SITE</c:v>
            </c:pt>
          </c:strCache>
        </c:strRef>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'Exit Charts'!$G$2</c:f>
              <c:strCache>
                <c:ptCount val="1"/>
                <c:pt idx="0">
                  <c:v>Current</c:v>
                </c:pt>
              </c:strCache>
            </c:strRef>
          </c:tx>
          <c:spPr>
            <a:solidFill>
              <a:schemeClr val="accent1"/>
            </a:solidFill>
            <a:ln>
              <a:noFill/>
            </a:ln>
            <a:effectLst/>
          </c:spPr>
          <c:invertIfNegative val="0"/>
          <c:cat>
            <c:strRef>
              <c:f>'Exit Charts'!$F$3:$F$4</c:f>
              <c:strCache>
                <c:ptCount val="2"/>
                <c:pt idx="0">
                  <c:v>Transition</c:v>
                </c:pt>
                <c:pt idx="1">
                  <c:v>Enduring</c:v>
                </c:pt>
              </c:strCache>
            </c:strRef>
          </c:cat>
          <c:val>
            <c:numRef>
              <c:f>'Exit Charts'!$G$3:$G$4</c:f>
              <c:numCache>
                <c:formatCode>"£"#,##0</c:formatCode>
                <c:ptCount val="2"/>
                <c:pt idx="0">
                  <c:v>3022394.8253378109</c:v>
                </c:pt>
                <c:pt idx="1">
                  <c:v>3022394.8253378109</c:v>
                </c:pt>
              </c:numCache>
            </c:numRef>
          </c:val>
          <c:extLst xmlns:c16r2="http://schemas.microsoft.com/office/drawing/2015/06/chart">
            <c:ext xmlns:c16="http://schemas.microsoft.com/office/drawing/2014/chart" uri="{C3380CC4-5D6E-409C-BE32-E72D297353CC}">
              <c16:uniqueId val="{00000000-927F-4851-8B92-4C0618936544}"/>
            </c:ext>
          </c:extLst>
        </c:ser>
        <c:ser>
          <c:idx val="1"/>
          <c:order val="1"/>
          <c:tx>
            <c:strRef>
              <c:f>'Exit Charts'!$H$2</c:f>
              <c:strCache>
                <c:ptCount val="1"/>
                <c:pt idx="0">
                  <c:v>0621</c:v>
                </c:pt>
              </c:strCache>
            </c:strRef>
          </c:tx>
          <c:spPr>
            <a:solidFill>
              <a:schemeClr val="accent2"/>
            </a:solidFill>
            <a:ln>
              <a:noFill/>
            </a:ln>
            <a:effectLst/>
          </c:spPr>
          <c:invertIfNegative val="0"/>
          <c:cat>
            <c:strRef>
              <c:f>'Exit Charts'!$F$3:$F$4</c:f>
              <c:strCache>
                <c:ptCount val="2"/>
                <c:pt idx="0">
                  <c:v>Transition</c:v>
                </c:pt>
                <c:pt idx="1">
                  <c:v>Enduring</c:v>
                </c:pt>
              </c:strCache>
            </c:strRef>
          </c:cat>
          <c:val>
            <c:numRef>
              <c:f>'Exit Charts'!$H$3:$H$4</c:f>
              <c:numCache>
                <c:formatCode>"£"#,##0</c:formatCode>
                <c:ptCount val="2"/>
                <c:pt idx="0">
                  <c:v>2419914.7591118254</c:v>
                </c:pt>
                <c:pt idx="1">
                  <c:v>4512902.7074180972</c:v>
                </c:pt>
              </c:numCache>
            </c:numRef>
          </c:val>
          <c:extLst xmlns:c16r2="http://schemas.microsoft.com/office/drawing/2015/06/chart">
            <c:ext xmlns:c16="http://schemas.microsoft.com/office/drawing/2014/chart" uri="{C3380CC4-5D6E-409C-BE32-E72D297353CC}">
              <c16:uniqueId val="{00000001-927F-4851-8B92-4C0618936544}"/>
            </c:ext>
          </c:extLst>
        </c:ser>
        <c:ser>
          <c:idx val="2"/>
          <c:order val="2"/>
          <c:tx>
            <c:strRef>
              <c:f>'Exit Charts'!$I$2</c:f>
              <c:strCache>
                <c:ptCount val="1"/>
                <c:pt idx="0">
                  <c:v>0621A</c:v>
                </c:pt>
              </c:strCache>
            </c:strRef>
          </c:tx>
          <c:spPr>
            <a:solidFill>
              <a:schemeClr val="accent3"/>
            </a:solidFill>
            <a:ln>
              <a:noFill/>
            </a:ln>
            <a:effectLst/>
          </c:spPr>
          <c:invertIfNegative val="0"/>
          <c:cat>
            <c:strRef>
              <c:f>'Exit Charts'!$F$3:$F$4</c:f>
              <c:strCache>
                <c:ptCount val="2"/>
                <c:pt idx="0">
                  <c:v>Transition</c:v>
                </c:pt>
                <c:pt idx="1">
                  <c:v>Enduring</c:v>
                </c:pt>
              </c:strCache>
            </c:strRef>
          </c:cat>
          <c:val>
            <c:numRef>
              <c:f>'Exit Charts'!$I$3:$I$4</c:f>
              <c:numCache>
                <c:formatCode>"£"#,##0</c:formatCode>
                <c:ptCount val="2"/>
                <c:pt idx="0">
                  <c:v>677576.13255131105</c:v>
                </c:pt>
                <c:pt idx="1">
                  <c:v>1273371.1587048026</c:v>
                </c:pt>
              </c:numCache>
            </c:numRef>
          </c:val>
          <c:extLst xmlns:c16r2="http://schemas.microsoft.com/office/drawing/2015/06/chart">
            <c:ext xmlns:c16="http://schemas.microsoft.com/office/drawing/2014/chart" uri="{C3380CC4-5D6E-409C-BE32-E72D297353CC}">
              <c16:uniqueId val="{00000002-927F-4851-8B92-4C0618936544}"/>
            </c:ext>
          </c:extLst>
        </c:ser>
        <c:ser>
          <c:idx val="3"/>
          <c:order val="3"/>
          <c:tx>
            <c:strRef>
              <c:f>'Exit Charts'!$J$2</c:f>
              <c:strCache>
                <c:ptCount val="1"/>
                <c:pt idx="0">
                  <c:v>0621B</c:v>
                </c:pt>
              </c:strCache>
            </c:strRef>
          </c:tx>
          <c:spPr>
            <a:solidFill>
              <a:schemeClr val="accent4"/>
            </a:solidFill>
            <a:ln>
              <a:noFill/>
            </a:ln>
            <a:effectLst/>
          </c:spPr>
          <c:invertIfNegative val="0"/>
          <c:cat>
            <c:strRef>
              <c:f>'Exit Charts'!$F$3:$F$4</c:f>
              <c:strCache>
                <c:ptCount val="2"/>
                <c:pt idx="0">
                  <c:v>Transition</c:v>
                </c:pt>
                <c:pt idx="1">
                  <c:v>Enduring</c:v>
                </c:pt>
              </c:strCache>
            </c:strRef>
          </c:cat>
          <c:val>
            <c:numRef>
              <c:f>'Exit Charts'!$J$3:$J$4</c:f>
              <c:numCache>
                <c:formatCode>"£"#,##0</c:formatCode>
                <c:ptCount val="2"/>
                <c:pt idx="0">
                  <c:v>677576.13255131105</c:v>
                </c:pt>
                <c:pt idx="1">
                  <c:v>723309.35061544355</c:v>
                </c:pt>
              </c:numCache>
            </c:numRef>
          </c:val>
          <c:extLst xmlns:c16r2="http://schemas.microsoft.com/office/drawing/2015/06/chart">
            <c:ext xmlns:c16="http://schemas.microsoft.com/office/drawing/2014/chart" uri="{C3380CC4-5D6E-409C-BE32-E72D297353CC}">
              <c16:uniqueId val="{00000003-927F-4851-8B92-4C0618936544}"/>
            </c:ext>
          </c:extLst>
        </c:ser>
        <c:ser>
          <c:idx val="4"/>
          <c:order val="4"/>
          <c:tx>
            <c:strRef>
              <c:f>'Exit Charts'!$K$2</c:f>
              <c:strCache>
                <c:ptCount val="1"/>
                <c:pt idx="0">
                  <c:v>0621C</c:v>
                </c:pt>
              </c:strCache>
            </c:strRef>
          </c:tx>
          <c:spPr>
            <a:solidFill>
              <a:schemeClr val="accent5"/>
            </a:solidFill>
            <a:ln>
              <a:noFill/>
            </a:ln>
            <a:effectLst/>
          </c:spPr>
          <c:invertIfNegative val="0"/>
          <c:cat>
            <c:strRef>
              <c:f>'Exit Charts'!$F$3:$F$4</c:f>
              <c:strCache>
                <c:ptCount val="2"/>
                <c:pt idx="0">
                  <c:v>Transition</c:v>
                </c:pt>
                <c:pt idx="1">
                  <c:v>Enduring</c:v>
                </c:pt>
              </c:strCache>
            </c:strRef>
          </c:cat>
          <c:val>
            <c:numRef>
              <c:f>'Exit Charts'!$K$3:$K$4</c:f>
              <c:numCache>
                <c:formatCode>"£"#,##0</c:formatCode>
                <c:ptCount val="2"/>
                <c:pt idx="0">
                  <c:v>677576.13255131105</c:v>
                </c:pt>
                <c:pt idx="1">
                  <c:v>1273371.1587048026</c:v>
                </c:pt>
              </c:numCache>
            </c:numRef>
          </c:val>
          <c:extLst xmlns:c16r2="http://schemas.microsoft.com/office/drawing/2015/06/chart">
            <c:ext xmlns:c16="http://schemas.microsoft.com/office/drawing/2014/chart" uri="{C3380CC4-5D6E-409C-BE32-E72D297353CC}">
              <c16:uniqueId val="{00000004-927F-4851-8B92-4C0618936544}"/>
            </c:ext>
          </c:extLst>
        </c:ser>
        <c:ser>
          <c:idx val="5"/>
          <c:order val="5"/>
          <c:tx>
            <c:strRef>
              <c:f>'Exit Charts'!$L$2</c:f>
              <c:strCache>
                <c:ptCount val="1"/>
                <c:pt idx="0">
                  <c:v>0621D</c:v>
                </c:pt>
              </c:strCache>
            </c:strRef>
          </c:tx>
          <c:spPr>
            <a:solidFill>
              <a:schemeClr val="accent6"/>
            </a:solidFill>
            <a:ln>
              <a:noFill/>
            </a:ln>
            <a:effectLst/>
          </c:spPr>
          <c:invertIfNegative val="0"/>
          <c:cat>
            <c:strRef>
              <c:f>'Exit Charts'!$F$3:$F$4</c:f>
              <c:strCache>
                <c:ptCount val="2"/>
                <c:pt idx="0">
                  <c:v>Transition</c:v>
                </c:pt>
                <c:pt idx="1">
                  <c:v>Enduring</c:v>
                </c:pt>
              </c:strCache>
            </c:strRef>
          </c:cat>
          <c:val>
            <c:numRef>
              <c:f>'Exit Charts'!$L$3:$L$4</c:f>
              <c:numCache>
                <c:formatCode>"£"#,##0</c:formatCode>
                <c:ptCount val="2"/>
                <c:pt idx="0">
                  <c:v>720132.13965676294</c:v>
                </c:pt>
                <c:pt idx="1">
                  <c:v>1367145.8217523629</c:v>
                </c:pt>
              </c:numCache>
            </c:numRef>
          </c:val>
          <c:extLst xmlns:c16r2="http://schemas.microsoft.com/office/drawing/2015/06/chart">
            <c:ext xmlns:c16="http://schemas.microsoft.com/office/drawing/2014/chart" uri="{C3380CC4-5D6E-409C-BE32-E72D297353CC}">
              <c16:uniqueId val="{00000005-927F-4851-8B92-4C0618936544}"/>
            </c:ext>
          </c:extLst>
        </c:ser>
        <c:ser>
          <c:idx val="6"/>
          <c:order val="6"/>
          <c:tx>
            <c:strRef>
              <c:f>'Exit Charts'!$M$2</c:f>
              <c:strCache>
                <c:ptCount val="1"/>
                <c:pt idx="0">
                  <c:v>0621E</c:v>
                </c:pt>
              </c:strCache>
            </c:strRef>
          </c:tx>
          <c:spPr>
            <a:solidFill>
              <a:schemeClr val="accent1">
                <a:lumMod val="60000"/>
              </a:schemeClr>
            </a:solidFill>
            <a:ln>
              <a:noFill/>
            </a:ln>
            <a:effectLst/>
          </c:spPr>
          <c:invertIfNegative val="0"/>
          <c:cat>
            <c:strRef>
              <c:f>'Exit Charts'!$F$3:$F$4</c:f>
              <c:strCache>
                <c:ptCount val="2"/>
                <c:pt idx="0">
                  <c:v>Transition</c:v>
                </c:pt>
                <c:pt idx="1">
                  <c:v>Enduring</c:v>
                </c:pt>
              </c:strCache>
            </c:strRef>
          </c:cat>
          <c:val>
            <c:numRef>
              <c:f>'Exit Charts'!$M$3:$M$4</c:f>
              <c:numCache>
                <c:formatCode>"£"#,##0</c:formatCode>
                <c:ptCount val="2"/>
                <c:pt idx="0">
                  <c:v>2419914.7591118254</c:v>
                </c:pt>
                <c:pt idx="1">
                  <c:v>2648025.5560439881</c:v>
                </c:pt>
              </c:numCache>
            </c:numRef>
          </c:val>
          <c:extLst xmlns:c16r2="http://schemas.microsoft.com/office/drawing/2015/06/chart">
            <c:ext xmlns:c16="http://schemas.microsoft.com/office/drawing/2014/chart" uri="{C3380CC4-5D6E-409C-BE32-E72D297353CC}">
              <c16:uniqueId val="{00000006-927F-4851-8B92-4C0618936544}"/>
            </c:ext>
          </c:extLst>
        </c:ser>
        <c:ser>
          <c:idx val="7"/>
          <c:order val="7"/>
          <c:tx>
            <c:strRef>
              <c:f>'Exit Charts'!$N$2</c:f>
              <c:strCache>
                <c:ptCount val="1"/>
                <c:pt idx="0">
                  <c:v>0621F</c:v>
                </c:pt>
              </c:strCache>
            </c:strRef>
          </c:tx>
          <c:spPr>
            <a:solidFill>
              <a:schemeClr val="accent2">
                <a:lumMod val="60000"/>
              </a:schemeClr>
            </a:solidFill>
            <a:ln>
              <a:noFill/>
            </a:ln>
            <a:effectLst/>
          </c:spPr>
          <c:invertIfNegative val="0"/>
          <c:cat>
            <c:strRef>
              <c:f>'Exit Charts'!$F$3:$F$4</c:f>
              <c:strCache>
                <c:ptCount val="2"/>
                <c:pt idx="0">
                  <c:v>Transition</c:v>
                </c:pt>
                <c:pt idx="1">
                  <c:v>Enduring</c:v>
                </c:pt>
              </c:strCache>
            </c:strRef>
          </c:cat>
          <c:val>
            <c:numRef>
              <c:f>'Exit Charts'!$N$3:$N$4</c:f>
              <c:numCache>
                <c:formatCode>"£"#,##0</c:formatCode>
                <c:ptCount val="2"/>
                <c:pt idx="0">
                  <c:v>2419914.7591118254</c:v>
                </c:pt>
                <c:pt idx="1">
                  <c:v>4637875.655966497</c:v>
                </c:pt>
              </c:numCache>
            </c:numRef>
          </c:val>
          <c:extLst xmlns:c16r2="http://schemas.microsoft.com/office/drawing/2015/06/chart">
            <c:ext xmlns:c16="http://schemas.microsoft.com/office/drawing/2014/chart" uri="{C3380CC4-5D6E-409C-BE32-E72D297353CC}">
              <c16:uniqueId val="{00000007-927F-4851-8B92-4C0618936544}"/>
            </c:ext>
          </c:extLst>
        </c:ser>
        <c:ser>
          <c:idx val="8"/>
          <c:order val="8"/>
          <c:tx>
            <c:strRef>
              <c:f>'Exit Charts'!$O$2</c:f>
              <c:strCache>
                <c:ptCount val="1"/>
                <c:pt idx="0">
                  <c:v>0621H</c:v>
                </c:pt>
              </c:strCache>
            </c:strRef>
          </c:tx>
          <c:spPr>
            <a:solidFill>
              <a:schemeClr val="accent3">
                <a:lumMod val="60000"/>
              </a:schemeClr>
            </a:solidFill>
            <a:ln>
              <a:noFill/>
            </a:ln>
            <a:effectLst/>
          </c:spPr>
          <c:invertIfNegative val="0"/>
          <c:cat>
            <c:strRef>
              <c:f>'Exit Charts'!$F$3:$F$4</c:f>
              <c:strCache>
                <c:ptCount val="2"/>
                <c:pt idx="0">
                  <c:v>Transition</c:v>
                </c:pt>
                <c:pt idx="1">
                  <c:v>Enduring</c:v>
                </c:pt>
              </c:strCache>
            </c:strRef>
          </c:cat>
          <c:val>
            <c:numRef>
              <c:f>'Exit Charts'!$O$3:$O$4</c:f>
              <c:numCache>
                <c:formatCode>"£"#,##0</c:formatCode>
                <c:ptCount val="2"/>
                <c:pt idx="0">
                  <c:v>2419914.7591118254</c:v>
                </c:pt>
                <c:pt idx="1">
                  <c:v>4512902.7074180972</c:v>
                </c:pt>
              </c:numCache>
            </c:numRef>
          </c:val>
          <c:extLst xmlns:c16r2="http://schemas.microsoft.com/office/drawing/2015/06/chart">
            <c:ext xmlns:c16="http://schemas.microsoft.com/office/drawing/2014/chart" uri="{C3380CC4-5D6E-409C-BE32-E72D297353CC}">
              <c16:uniqueId val="{00000008-927F-4851-8B92-4C0618936544}"/>
            </c:ext>
          </c:extLst>
        </c:ser>
        <c:ser>
          <c:idx val="9"/>
          <c:order val="9"/>
          <c:tx>
            <c:strRef>
              <c:f>'Exit Charts'!$P$2</c:f>
              <c:strCache>
                <c:ptCount val="1"/>
                <c:pt idx="0">
                  <c:v>0621J</c:v>
                </c:pt>
              </c:strCache>
            </c:strRef>
          </c:tx>
          <c:spPr>
            <a:solidFill>
              <a:schemeClr val="accent4">
                <a:lumMod val="60000"/>
              </a:schemeClr>
            </a:solidFill>
            <a:ln>
              <a:noFill/>
            </a:ln>
            <a:effectLst/>
          </c:spPr>
          <c:invertIfNegative val="0"/>
          <c:cat>
            <c:strRef>
              <c:f>'Exit Charts'!$F$3:$F$4</c:f>
              <c:strCache>
                <c:ptCount val="2"/>
                <c:pt idx="0">
                  <c:v>Transition</c:v>
                </c:pt>
                <c:pt idx="1">
                  <c:v>Enduring</c:v>
                </c:pt>
              </c:strCache>
            </c:strRef>
          </c:cat>
          <c:val>
            <c:numRef>
              <c:f>'Exit Charts'!$P$3:$P$4</c:f>
              <c:numCache>
                <c:formatCode>"£"#,##0</c:formatCode>
                <c:ptCount val="2"/>
                <c:pt idx="0">
                  <c:v>792341.5392193289</c:v>
                </c:pt>
                <c:pt idx="1">
                  <c:v>1500197.561413188</c:v>
                </c:pt>
              </c:numCache>
            </c:numRef>
          </c:val>
          <c:extLst xmlns:c16r2="http://schemas.microsoft.com/office/drawing/2015/06/chart">
            <c:ext xmlns:c16="http://schemas.microsoft.com/office/drawing/2014/chart" uri="{C3380CC4-5D6E-409C-BE32-E72D297353CC}">
              <c16:uniqueId val="{00000009-927F-4851-8B92-4C0618936544}"/>
            </c:ext>
          </c:extLst>
        </c:ser>
        <c:ser>
          <c:idx val="10"/>
          <c:order val="10"/>
          <c:tx>
            <c:strRef>
              <c:f>'Exit Charts'!$Q$2</c:f>
              <c:strCache>
                <c:ptCount val="1"/>
                <c:pt idx="0">
                  <c:v>0621K</c:v>
                </c:pt>
              </c:strCache>
            </c:strRef>
          </c:tx>
          <c:spPr>
            <a:solidFill>
              <a:schemeClr val="accent5">
                <a:lumMod val="60000"/>
              </a:schemeClr>
            </a:solidFill>
            <a:ln>
              <a:noFill/>
            </a:ln>
            <a:effectLst/>
          </c:spPr>
          <c:invertIfNegative val="0"/>
          <c:cat>
            <c:strRef>
              <c:f>'Exit Charts'!$F$3:$F$4</c:f>
              <c:strCache>
                <c:ptCount val="2"/>
                <c:pt idx="0">
                  <c:v>Transition</c:v>
                </c:pt>
                <c:pt idx="1">
                  <c:v>Enduring</c:v>
                </c:pt>
              </c:strCache>
            </c:strRef>
          </c:cat>
          <c:val>
            <c:numRef>
              <c:f>'Exit Charts'!$Q$3:$Q$4</c:f>
              <c:numCache>
                <c:formatCode>"£"#,##0</c:formatCode>
                <c:ptCount val="2"/>
                <c:pt idx="0">
                  <c:v>328894.71829133132</c:v>
                </c:pt>
                <c:pt idx="1">
                  <c:v>619049.69981733337</c:v>
                </c:pt>
              </c:numCache>
            </c:numRef>
          </c:val>
          <c:extLst xmlns:c16r2="http://schemas.microsoft.com/office/drawing/2015/06/chart">
            <c:ext xmlns:c16="http://schemas.microsoft.com/office/drawing/2014/chart" uri="{C3380CC4-5D6E-409C-BE32-E72D297353CC}">
              <c16:uniqueId val="{0000000A-927F-4851-8B92-4C0618936544}"/>
            </c:ext>
          </c:extLst>
        </c:ser>
        <c:ser>
          <c:idx val="11"/>
          <c:order val="11"/>
          <c:tx>
            <c:strRef>
              <c:f>'Exit Charts'!$R$2</c:f>
              <c:strCache>
                <c:ptCount val="1"/>
                <c:pt idx="0">
                  <c:v>0621L</c:v>
                </c:pt>
              </c:strCache>
            </c:strRef>
          </c:tx>
          <c:spPr>
            <a:solidFill>
              <a:schemeClr val="accent6">
                <a:lumMod val="60000"/>
              </a:schemeClr>
            </a:solidFill>
            <a:ln>
              <a:noFill/>
            </a:ln>
            <a:effectLst/>
          </c:spPr>
          <c:invertIfNegative val="0"/>
          <c:cat>
            <c:strRef>
              <c:f>'Exit Charts'!$F$3:$F$4</c:f>
              <c:strCache>
                <c:ptCount val="2"/>
                <c:pt idx="0">
                  <c:v>Transition</c:v>
                </c:pt>
                <c:pt idx="1">
                  <c:v>Enduring</c:v>
                </c:pt>
              </c:strCache>
            </c:strRef>
          </c:cat>
          <c:val>
            <c:numRef>
              <c:f>'Exit Charts'!$R$3:$R$4</c:f>
              <c:numCache>
                <c:formatCode>"£"#,##0</c:formatCode>
                <c:ptCount val="2"/>
                <c:pt idx="0">
                  <c:v>2419914.7591118254</c:v>
                </c:pt>
                <c:pt idx="1">
                  <c:v>4445325.9925171165</c:v>
                </c:pt>
              </c:numCache>
            </c:numRef>
          </c:val>
          <c:extLst xmlns:c16r2="http://schemas.microsoft.com/office/drawing/2015/06/chart">
            <c:ext xmlns:c16="http://schemas.microsoft.com/office/drawing/2014/chart" uri="{C3380CC4-5D6E-409C-BE32-E72D297353CC}">
              <c16:uniqueId val="{0000000B-927F-4851-8B92-4C0618936544}"/>
            </c:ext>
          </c:extLst>
        </c:ser>
        <c:dLbls>
          <c:showLegendKey val="0"/>
          <c:showVal val="0"/>
          <c:showCatName val="0"/>
          <c:showSerName val="0"/>
          <c:showPercent val="0"/>
          <c:showBubbleSize val="0"/>
        </c:dLbls>
        <c:gapWidth val="75"/>
        <c:overlap val="-25"/>
        <c:axId val="204498048"/>
        <c:axId val="204499584"/>
      </c:barChart>
      <c:catAx>
        <c:axId val="2044980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204499584"/>
        <c:crosses val="autoZero"/>
        <c:auto val="1"/>
        <c:lblAlgn val="ctr"/>
        <c:lblOffset val="100"/>
        <c:noMultiLvlLbl val="0"/>
      </c:catAx>
      <c:valAx>
        <c:axId val="20449958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2044980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180975</xdr:rowOff>
    </xdr:from>
    <xdr:to>
      <xdr:col>3</xdr:col>
      <xdr:colOff>420221</xdr:colOff>
      <xdr:row>11</xdr:row>
      <xdr:rowOff>112059</xdr:rowOff>
    </xdr:to>
    <mc:AlternateContent xmlns:mc="http://schemas.openxmlformats.org/markup-compatibility/2006" xmlns:a14="http://schemas.microsoft.com/office/drawing/2010/main">
      <mc:Choice Requires="a14">
        <xdr:graphicFrame macro="">
          <xdr:nvGraphicFramePr>
            <xdr:cNvPr id="5" name="Entry Category">
              <a:extLst>
                <a:ext uri="{FF2B5EF4-FFF2-40B4-BE49-F238E27FC236}">
                  <a16:creationId xmlns:a16="http://schemas.microsoft.com/office/drawing/2014/main" xmlns="" id="{ED69B47F-913D-4A69-A1C7-75248197D69E}"/>
                </a:ext>
              </a:extLst>
            </xdr:cNvPr>
            <xdr:cNvGraphicFramePr/>
          </xdr:nvGraphicFramePr>
          <xdr:xfrm>
            <a:off x="0" y="0"/>
            <a:ext cx="0" cy="0"/>
          </xdr:xfrm>
          <a:graphic>
            <a:graphicData uri="http://schemas.microsoft.com/office/drawing/2010/slicer">
              <sle:slicer xmlns:sle="http://schemas.microsoft.com/office/drawing/2010/slicer" name="Entry Category"/>
            </a:graphicData>
          </a:graphic>
        </xdr:graphicFrame>
      </mc:Choice>
      <mc:Fallback xmlns="">
        <xdr:sp macro="" textlink="">
          <xdr:nvSpPr>
            <xdr:cNvPr id="0" name=""/>
            <xdr:cNvSpPr>
              <a:spLocks noTextEdit="1"/>
            </xdr:cNvSpPr>
          </xdr:nvSpPr>
          <xdr:spPr>
            <a:xfrm>
              <a:off x="152400" y="180975"/>
              <a:ext cx="2096621" cy="202658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219074</xdr:colOff>
      <xdr:row>5</xdr:row>
      <xdr:rowOff>57150</xdr:rowOff>
    </xdr:from>
    <xdr:to>
      <xdr:col>14</xdr:col>
      <xdr:colOff>123824</xdr:colOff>
      <xdr:row>22</xdr:row>
      <xdr:rowOff>66675</xdr:rowOff>
    </xdr:to>
    <xdr:graphicFrame macro="">
      <xdr:nvGraphicFramePr>
        <xdr:cNvPr id="6" name="Chart 5">
          <a:extLst>
            <a:ext uri="{FF2B5EF4-FFF2-40B4-BE49-F238E27FC236}">
              <a16:creationId xmlns:a16="http://schemas.microsoft.com/office/drawing/2014/main" xmlns="" id="{4E709C86-87E9-4E5F-9FED-4A0D114636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219074</xdr:colOff>
      <xdr:row>5</xdr:row>
      <xdr:rowOff>57150</xdr:rowOff>
    </xdr:from>
    <xdr:to>
      <xdr:col>14</xdr:col>
      <xdr:colOff>123824</xdr:colOff>
      <xdr:row>22</xdr:row>
      <xdr:rowOff>66675</xdr:rowOff>
    </xdr:to>
    <xdr:graphicFrame macro="">
      <xdr:nvGraphicFramePr>
        <xdr:cNvPr id="3" name="Chart 2">
          <a:extLst>
            <a:ext uri="{FF2B5EF4-FFF2-40B4-BE49-F238E27FC236}">
              <a16:creationId xmlns:a16="http://schemas.microsoft.com/office/drawing/2014/main" xmlns="" id="{BDE5CF35-2973-486D-9557-237BAC50B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66675</xdr:rowOff>
    </xdr:from>
    <xdr:to>
      <xdr:col>3</xdr:col>
      <xdr:colOff>0</xdr:colOff>
      <xdr:row>21</xdr:row>
      <xdr:rowOff>19050</xdr:rowOff>
    </xdr:to>
    <mc:AlternateContent xmlns:mc="http://schemas.openxmlformats.org/markup-compatibility/2006" xmlns:a14="http://schemas.microsoft.com/office/drawing/2010/main">
      <mc:Choice Requires="a14">
        <xdr:graphicFrame macro="">
          <xdr:nvGraphicFramePr>
            <xdr:cNvPr id="4" name="Entry Category 1">
              <a:extLst>
                <a:ext uri="{FF2B5EF4-FFF2-40B4-BE49-F238E27FC236}">
                  <a16:creationId xmlns:a16="http://schemas.microsoft.com/office/drawing/2014/main" xmlns="" id="{2C6C38D7-8269-493B-8682-187AE408D4A2}"/>
                </a:ext>
              </a:extLst>
            </xdr:cNvPr>
            <xdr:cNvGraphicFramePr/>
          </xdr:nvGraphicFramePr>
          <xdr:xfrm>
            <a:off x="0" y="0"/>
            <a:ext cx="0" cy="0"/>
          </xdr:xfrm>
          <a:graphic>
            <a:graphicData uri="http://schemas.microsoft.com/office/drawing/2010/slicer">
              <sle:slicer xmlns:sle="http://schemas.microsoft.com/office/drawing/2010/slicer" name="Entry Category 1"/>
            </a:graphicData>
          </a:graphic>
        </xdr:graphicFrame>
      </mc:Choice>
      <mc:Fallback xmlns="">
        <xdr:sp macro="" textlink="">
          <xdr:nvSpPr>
            <xdr:cNvPr id="0" name=""/>
            <xdr:cNvSpPr>
              <a:spLocks noTextEdit="1"/>
            </xdr:cNvSpPr>
          </xdr:nvSpPr>
          <xdr:spPr>
            <a:xfrm>
              <a:off x="0" y="66675"/>
              <a:ext cx="1828800" cy="39528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National Grid" refreshedDate="43228.487050578704" createdVersion="6" refreshedVersion="6" minRefreshableVersion="3" recordCount="26">
  <cacheSource type="worksheet">
    <worksheetSource name="Table1"/>
  </cacheSource>
  <cacheFields count="27">
    <cacheField name="Entry Point" numFmtId="0">
      <sharedItems/>
    </cacheField>
    <cacheField name="Entry Category" numFmtId="0">
      <sharedItems count="5">
        <s v="STORAGE SITE"/>
        <s v="INTERCONNECTION POINT"/>
        <s v="BEACH TERMINAL"/>
        <s v="ONSHORE FIELD"/>
        <s v="LNG IMPORTATION TERMINAL"/>
      </sharedItems>
    </cacheField>
    <cacheField name="2017/18 Combined Revenue" numFmtId="164">
      <sharedItems containsSemiMixedTypes="0" containsString="0" containsNumber="1" minValue="0" maxValue="174922461.39901033"/>
    </cacheField>
    <cacheField name="CF 2019/20 Combined Revenue" numFmtId="164">
      <sharedItems containsSemiMixedTypes="0" containsString="0" containsNumber="1" minValue="0" maxValue="58333657.208312973"/>
    </cacheField>
    <cacheField name="CF 2021/22 Combined Revenue" numFmtId="164">
      <sharedItems containsSemiMixedTypes="0" containsString="0" containsNumber="1" minValue="0" maxValue="221361244.77253011"/>
    </cacheField>
    <cacheField name="0621 2019/20 Combined Revenue" numFmtId="164">
      <sharedItems containsSemiMixedTypes="0" containsString="0" containsNumber="1" minValue="0" maxValue="191377274.32675314"/>
    </cacheField>
    <cacheField name="0621 2021/22 Combined Revenue" numFmtId="164">
      <sharedItems containsSemiMixedTypes="0" containsString="0" containsNumber="1" minValue="-6.5375464824995618E-6" maxValue="261779970.22524154"/>
    </cacheField>
    <cacheField name="0621A 2019/20 Combined Revenue" numFmtId="164">
      <sharedItems containsSemiMixedTypes="0" containsString="0" containsNumber="1" minValue="0" maxValue="191377274.32675314"/>
    </cacheField>
    <cacheField name="0621A 2021/22 Combined Revenue" numFmtId="164">
      <sharedItems containsSemiMixedTypes="0" containsString="0" containsNumber="1" minValue="0" maxValue="262169596.74708006"/>
    </cacheField>
    <cacheField name="0621B 2019/20 Combined Revenue" numFmtId="164">
      <sharedItems containsSemiMixedTypes="0" containsString="0" containsNumber="1" minValue="0" maxValue="191377274.32675314"/>
    </cacheField>
    <cacheField name="0621B 2021/22 Combined Revenue" numFmtId="164">
      <sharedItems containsSemiMixedTypes="0" containsString="0" containsNumber="1" minValue="0" maxValue="198479511.75353158"/>
    </cacheField>
    <cacheField name="0621C 2019/20 Combined Revenue" numFmtId="164">
      <sharedItems containsSemiMixedTypes="0" containsString="0" containsNumber="1" minValue="0" maxValue="175293747.65682328"/>
    </cacheField>
    <cacheField name="0621C 2021/22 Combined Revenue" numFmtId="164">
      <sharedItems containsSemiMixedTypes="0" containsString="0" containsNumber="1" minValue="0" maxValue="262169596.74708009"/>
    </cacheField>
    <cacheField name="0621D 2019/20 Combined Revenue" numFmtId="164">
      <sharedItems containsSemiMixedTypes="0" containsString="0" containsNumber="1" minValue="0" maxValue="160917650.86713967"/>
    </cacheField>
    <cacheField name="0621D 2021/22 Combined Revenue" numFmtId="164">
      <sharedItems containsSemiMixedTypes="0" containsString="0" containsNumber="1" minValue="0" maxValue="227793101.76100931"/>
    </cacheField>
    <cacheField name="0621E 2019/20 Combined Revenue" numFmtId="164">
      <sharedItems containsSemiMixedTypes="0" containsString="0" containsNumber="1" minValue="0" maxValue="191377274.32675314"/>
    </cacheField>
    <cacheField name="0621E 2021/22 Combined Revenue" numFmtId="164">
      <sharedItems containsSemiMixedTypes="0" containsString="0" containsNumber="1" minValue="0" maxValue="260918523.06284237"/>
    </cacheField>
    <cacheField name="0621F 2019/20 Combined Revenue" numFmtId="164">
      <sharedItems containsSemiMixedTypes="0" containsString="0" containsNumber="1" minValue="0" maxValue="192716971.82072514"/>
    </cacheField>
    <cacheField name="0621F 2021/22 Combined Revenue" numFmtId="164">
      <sharedItems containsSemiMixedTypes="0" containsString="0" containsNumber="1" minValue="0" maxValue="270516305.38568664"/>
    </cacheField>
    <cacheField name="0621H 2019/20 Combined Revenue" numFmtId="164">
      <sharedItems containsSemiMixedTypes="0" containsString="0" containsNumber="1" minValue="0" maxValue="191377274.32675314"/>
    </cacheField>
    <cacheField name="0621H 2021/22 Combined Revenue" numFmtId="164">
      <sharedItems containsSemiMixedTypes="0" containsString="0" containsNumber="1" minValue="-6.6784839158932842E-6" maxValue="261779970.22524071"/>
    </cacheField>
    <cacheField name="0621J 2019/20 Combined Revenue" numFmtId="164">
      <sharedItems containsSemiMixedTypes="0" containsString="0" containsNumber="1" minValue="0" maxValue="131391394.81142686"/>
    </cacheField>
    <cacheField name="0621J 2021/22 Combined Revenue" numFmtId="164">
      <sharedItems containsSemiMixedTypes="0" containsString="0" containsNumber="1" minValue="-6.9129682844677895E-6" maxValue="186543820.08378094"/>
    </cacheField>
    <cacheField name="0621K 2019/20 Combined Revenue" numFmtId="164">
      <sharedItems containsSemiMixedTypes="0" containsString="0" containsNumber="1" minValue="0" maxValue="191377274.32675314"/>
    </cacheField>
    <cacheField name="0621K 2021/22 Combined Revenue" numFmtId="164">
      <sharedItems containsSemiMixedTypes="0" containsString="0" containsNumber="1" minValue="0" maxValue="262169596.74708015"/>
    </cacheField>
    <cacheField name="0621L 2019/20 Combined Revenue" numFmtId="164">
      <sharedItems containsSemiMixedTypes="0" containsString="0" containsNumber="1" minValue="0" maxValue="182936447.76737323"/>
    </cacheField>
    <cacheField name="0621L 2021/22 Combined Revenue" numFmtId="164">
      <sharedItems containsSemiMixedTypes="0" containsString="0" containsNumber="1" minValue="0" maxValue="226749200.4012149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National Grid" refreshedDate="43228.487050810189" createdVersion="6" refreshedVersion="6" minRefreshableVersion="3" recordCount="220">
  <cacheSource type="worksheet">
    <worksheetSource name="Table2"/>
  </cacheSource>
  <cacheFields count="27">
    <cacheField name="Exit Point" numFmtId="0">
      <sharedItems/>
    </cacheField>
    <cacheField name="Entry Category" numFmtId="0">
      <sharedItems count="17">
        <s v="GDN (SC)"/>
        <s v="POWER STATION"/>
        <s v="GDN (EM)"/>
        <s v="GDN (WM)"/>
        <s v="GDN (NE)"/>
        <s v="GDN (NW)"/>
        <s v="STORAGE SITE"/>
        <s v="GDN (SW)"/>
        <s v="GDN (EA)"/>
        <s v="INTERCONNECTOR"/>
        <s v="INDUSTRIAL"/>
        <s v="GDN (NO)"/>
        <s v="GDN (SO)"/>
        <s v="GDN (WS)"/>
        <s v="GDN (SE)"/>
        <s v="GDN (NT)"/>
        <s v="GDN (WN)"/>
      </sharedItems>
    </cacheField>
    <cacheField name="2017/18 Combined Revenue" numFmtId="164">
      <sharedItems containsSemiMixedTypes="0" containsString="0" containsNumber="1" minValue="0" maxValue="17851313.290570233"/>
    </cacheField>
    <cacheField name="CWD CF 2019/20 Combined Revenue" numFmtId="164">
      <sharedItems containsSemiMixedTypes="0" containsString="0" containsNumber="1" minValue="0" maxValue="9867911.7586210854"/>
    </cacheField>
    <cacheField name="CWD CF 2021/22 Combined Revenue" numFmtId="164">
      <sharedItems containsSemiMixedTypes="0" containsString="0" containsNumber="1" minValue="0" maxValue="18438639.832651678"/>
    </cacheField>
    <cacheField name="0621 2019/20 Combined Revenue" numFmtId="164">
      <sharedItems containsSemiMixedTypes="0" containsString="0" containsNumber="1" minValue="0" maxValue="31969782.665896405"/>
    </cacheField>
    <cacheField name="0621 2021/22 Combined Revenue" numFmtId="164">
      <sharedItems containsSemiMixedTypes="0" containsString="0" containsNumber="1" minValue="0" maxValue="18807762.486736562"/>
    </cacheField>
    <cacheField name="0621A 2019/20 Combined Revenue" numFmtId="164">
      <sharedItems containsSemiMixedTypes="0" containsString="0" containsNumber="1" minValue="0" maxValue="32216345.344958834"/>
    </cacheField>
    <cacheField name="0621A 2021/22 Combined Revenue" numFmtId="164">
      <sharedItems containsSemiMixedTypes="0" containsString="0" containsNumber="1" minValue="0" maxValue="18953007.68158263"/>
    </cacheField>
    <cacheField name="0621B 2019/20 Combined Revenue" numFmtId="164">
      <sharedItems containsSemiMixedTypes="0" containsString="0" containsNumber="1" minValue="0" maxValue="32216345.344958834"/>
    </cacheField>
    <cacheField name="0621B 2021/22 Combined Revenue" numFmtId="164">
      <sharedItems containsSemiMixedTypes="0" containsString="0" containsNumber="1" minValue="0" maxValue="38761904.892364711"/>
    </cacheField>
    <cacheField name="0621C 2019/20 Combined Revenue" numFmtId="164">
      <sharedItems containsSemiMixedTypes="0" containsString="0" containsNumber="1" minValue="0" maxValue="22711449.695479847"/>
    </cacheField>
    <cacheField name="0621C 2021/22 Combined Revenue" numFmtId="164">
      <sharedItems containsSemiMixedTypes="0" containsString="0" containsNumber="1" minValue="0" maxValue="18953007.68158263"/>
    </cacheField>
    <cacheField name="0621D 2019/20 Combined Revenue" numFmtId="164">
      <sharedItems containsSemiMixedTypes="0" containsString="0" containsNumber="1" minValue="0" maxValue="22710260.282861952"/>
    </cacheField>
    <cacheField name="0621D 2021/22 Combined Revenue" numFmtId="164">
      <sharedItems containsSemiMixedTypes="0" containsString="0" containsNumber="1" minValue="0" maxValue="17323511.268774364"/>
    </cacheField>
    <cacheField name="0621E 2019/20 Combined Revenue" numFmtId="164">
      <sharedItems containsSemiMixedTypes="0" containsString="0" containsNumber="1" minValue="0" maxValue="31969782.665896405"/>
    </cacheField>
    <cacheField name="0621E 2021/22 Combined Revenue" numFmtId="164">
      <sharedItems containsSemiMixedTypes="0" containsString="0" containsNumber="1" minValue="0" maxValue="38226467.428991735"/>
    </cacheField>
    <cacheField name="0621F 2019/20 Combined Revenue" numFmtId="164">
      <sharedItems containsSemiMixedTypes="0" containsString="0" containsNumber="1" minValue="0" maxValue="28557481.47999189"/>
    </cacheField>
    <cacheField name="0621F 2021/22 Combined Revenue" numFmtId="164">
      <sharedItems containsSemiMixedTypes="0" containsString="0" containsNumber="1" minValue="0" maxValue="19328593.908540092"/>
    </cacheField>
    <cacheField name="0621H 2019/20 Combined Revenue" numFmtId="164">
      <sharedItems containsSemiMixedTypes="0" containsString="0" containsNumber="1" minValue="0" maxValue="31969782.665896405"/>
    </cacheField>
    <cacheField name="0621H 2021/22 Combined Revenue" numFmtId="164">
      <sharedItems containsSemiMixedTypes="0" containsString="0" containsNumber="1" minValue="0" maxValue="18807762.486736562"/>
    </cacheField>
    <cacheField name="0621J 2019/20 Combined Revenue" numFmtId="164">
      <sharedItems containsSemiMixedTypes="0" containsString="0" containsNumber="1" minValue="0" maxValue="33866775.518308446"/>
    </cacheField>
    <cacheField name="0621J 2021/22 Combined Revenue" numFmtId="164">
      <sharedItems containsSemiMixedTypes="0" containsString="0" containsNumber="1" minValue="0" maxValue="18345259.311914343"/>
    </cacheField>
    <cacheField name="0621K 2019/20 Combined Revenue" numFmtId="164">
      <sharedItems containsSemiMixedTypes="0" containsString="0" containsNumber="1" minValue="0" maxValue="32265688.120426629"/>
    </cacheField>
    <cacheField name="0621K 2021/22 Combined Revenue" numFmtId="164">
      <sharedItems containsSemiMixedTypes="0" containsString="0" containsNumber="1" minValue="0" maxValue="18982344.345345508"/>
    </cacheField>
    <cacheField name="0621L 2019/20 Combined Revenue" numFmtId="164">
      <sharedItems containsSemiMixedTypes="0" containsString="0" containsNumber="1" minValue="0" maxValue="31969782.665896405"/>
    </cacheField>
    <cacheField name="0621L 2021/22 Combined Revenue" numFmtId="164">
      <sharedItems containsSemiMixedTypes="0" containsString="0" containsNumber="1" minValue="0" maxValue="18394077.862639371"/>
    </cacheField>
  </cacheFields>
  <extLst>
    <ext xmlns:x14="http://schemas.microsoft.com/office/spreadsheetml/2009/9/main" uri="{725AE2AE-9491-48be-B2B4-4EB974FC3084}">
      <x14:pivotCacheDefinition pivotCacheId="2"/>
    </ext>
  </extLst>
</pivotCacheDefinition>
</file>

<file path=xl/pivotCache/pivotCacheDefinition3.xml><?xml version="1.0" encoding="utf-8"?>
<pivotCacheDefinition xmlns="http://schemas.openxmlformats.org/spreadsheetml/2006/main" xmlns:r="http://schemas.openxmlformats.org/officeDocument/2006/relationships" r:id="rId1" refreshedBy="National Grid" refreshedDate="43228.48705196759" createdVersion="6" refreshedVersion="6" minRefreshableVersion="3" recordCount="26">
  <cacheSource type="worksheet">
    <worksheetSource ref="A1:AA27" sheet="Entry"/>
  </cacheSource>
  <cacheFields count="27">
    <cacheField name="Entry Point" numFmtId="0">
      <sharedItems/>
    </cacheField>
    <cacheField name="Entry Category" numFmtId="0">
      <sharedItems count="5">
        <s v="STORAGE SITE"/>
        <s v="INTERCONNECTION POINT"/>
        <s v="BEACH TERMINAL"/>
        <s v="ONSHORE FIELD"/>
        <s v="LNG IMPORTATION TERMINAL"/>
      </sharedItems>
    </cacheField>
    <cacheField name="2017/18 Combined Revenue" numFmtId="164">
      <sharedItems containsSemiMixedTypes="0" containsString="0" containsNumber="1" minValue="0" maxValue="174922461.39901033"/>
    </cacheField>
    <cacheField name="CF 2019/20 Combined Revenue" numFmtId="164">
      <sharedItems containsSemiMixedTypes="0" containsString="0" containsNumber="1" minValue="0" maxValue="58333657.208312973"/>
    </cacheField>
    <cacheField name="CF 2021/22 Combined Revenue" numFmtId="164">
      <sharedItems containsSemiMixedTypes="0" containsString="0" containsNumber="1" minValue="0" maxValue="221361244.77253011"/>
    </cacheField>
    <cacheField name="0621 2019/20 Combined Revenue" numFmtId="164">
      <sharedItems containsSemiMixedTypes="0" containsString="0" containsNumber="1" minValue="0" maxValue="191377274.32675314"/>
    </cacheField>
    <cacheField name="0621 2021/22 Combined Revenue" numFmtId="164">
      <sharedItems containsSemiMixedTypes="0" containsString="0" containsNumber="1" minValue="-6.5375464824995618E-6" maxValue="261779970.22524154"/>
    </cacheField>
    <cacheField name="0621A 2019/20 Combined Revenue" numFmtId="164">
      <sharedItems containsSemiMixedTypes="0" containsString="0" containsNumber="1" minValue="0" maxValue="191377274.32675314"/>
    </cacheField>
    <cacheField name="0621A 2021/22 Combined Revenue" numFmtId="164">
      <sharedItems containsSemiMixedTypes="0" containsString="0" containsNumber="1" minValue="0" maxValue="262169596.74708006"/>
    </cacheField>
    <cacheField name="0621B 2019/20 Combined Revenue" numFmtId="164">
      <sharedItems containsSemiMixedTypes="0" containsString="0" containsNumber="1" minValue="0" maxValue="191377274.32675314"/>
    </cacheField>
    <cacheField name="0621B 2021/22 Combined Revenue" numFmtId="164">
      <sharedItems containsSemiMixedTypes="0" containsString="0" containsNumber="1" minValue="0" maxValue="198479511.75353158"/>
    </cacheField>
    <cacheField name="0621C 2019/20 Combined Revenue" numFmtId="164">
      <sharedItems containsSemiMixedTypes="0" containsString="0" containsNumber="1" minValue="0" maxValue="175293747.65682328"/>
    </cacheField>
    <cacheField name="0621C 2021/22 Combined Revenue" numFmtId="164">
      <sharedItems containsSemiMixedTypes="0" containsString="0" containsNumber="1" minValue="0" maxValue="262169596.74708009"/>
    </cacheField>
    <cacheField name="0621D 2019/20 Combined Revenue" numFmtId="164">
      <sharedItems containsSemiMixedTypes="0" containsString="0" containsNumber="1" minValue="0" maxValue="160917650.86713967"/>
    </cacheField>
    <cacheField name="0621D 2021/22 Combined Revenue" numFmtId="164">
      <sharedItems containsSemiMixedTypes="0" containsString="0" containsNumber="1" minValue="0" maxValue="227793101.76100931"/>
    </cacheField>
    <cacheField name="0621E 2019/20 Combined Revenue" numFmtId="164">
      <sharedItems containsSemiMixedTypes="0" containsString="0" containsNumber="1" minValue="0" maxValue="191377274.32675314"/>
    </cacheField>
    <cacheField name="0621E 2021/22 Combined Revenue" numFmtId="164">
      <sharedItems containsSemiMixedTypes="0" containsString="0" containsNumber="1" minValue="0" maxValue="260918523.06284237"/>
    </cacheField>
    <cacheField name="0621F 2019/20 Combined Revenue" numFmtId="164">
      <sharedItems containsSemiMixedTypes="0" containsString="0" containsNumber="1" minValue="0" maxValue="192716971.82072514"/>
    </cacheField>
    <cacheField name="0621F 2021/22 Combined Revenue" numFmtId="164">
      <sharedItems containsSemiMixedTypes="0" containsString="0" containsNumber="1" minValue="0" maxValue="270516305.38568664"/>
    </cacheField>
    <cacheField name="0621H 2019/20 Combined Revenue" numFmtId="164">
      <sharedItems containsSemiMixedTypes="0" containsString="0" containsNumber="1" minValue="0" maxValue="191377274.32675314"/>
    </cacheField>
    <cacheField name="0621H 2021/22 Combined Revenue" numFmtId="164">
      <sharedItems containsSemiMixedTypes="0" containsString="0" containsNumber="1" minValue="-6.6784839158932842E-6" maxValue="261779970.22524071"/>
    </cacheField>
    <cacheField name="0621J 2019/20 Combined Revenue" numFmtId="164">
      <sharedItems containsSemiMixedTypes="0" containsString="0" containsNumber="1" minValue="0" maxValue="131391394.81142686"/>
    </cacheField>
    <cacheField name="0621J 2021/22 Combined Revenue" numFmtId="164">
      <sharedItems containsSemiMixedTypes="0" containsString="0" containsNumber="1" minValue="-6.9129682844677895E-6" maxValue="186543820.08378094"/>
    </cacheField>
    <cacheField name="0621K 2019/20 Combined Revenue" numFmtId="164">
      <sharedItems containsSemiMixedTypes="0" containsString="0" containsNumber="1" minValue="0" maxValue="191377274.32675314"/>
    </cacheField>
    <cacheField name="0621K 2021/22 Combined Revenue" numFmtId="164">
      <sharedItems containsSemiMixedTypes="0" containsString="0" containsNumber="1" minValue="0" maxValue="262169596.74708015"/>
    </cacheField>
    <cacheField name="0621L 2019/20 Combined Revenue" numFmtId="164">
      <sharedItems containsSemiMixedTypes="0" containsString="0" containsNumber="1" minValue="0" maxValue="182936447.76737323"/>
    </cacheField>
    <cacheField name="0621L 2021/22 Combined Revenue" numFmtId="164">
      <sharedItems containsSemiMixedTypes="0" containsString="0" containsNumber="1" minValue="0" maxValue="226749200.40121496"/>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Avonmouth"/>
    <x v="0"/>
    <n v="0"/>
    <n v="0"/>
    <n v="0"/>
    <n v="0"/>
    <n v="0"/>
    <n v="0"/>
    <n v="0"/>
    <n v="0"/>
    <n v="0"/>
    <n v="0"/>
    <n v="0"/>
    <n v="0"/>
    <n v="0"/>
    <n v="0"/>
    <n v="0"/>
    <n v="0"/>
    <n v="0"/>
    <n v="0"/>
    <n v="0"/>
    <n v="0"/>
    <n v="0"/>
    <n v="0"/>
    <n v="0"/>
    <n v="0"/>
    <n v="0"/>
  </r>
  <r>
    <s v="Bacton IP"/>
    <x v="1"/>
    <n v="39875804.109302476"/>
    <n v="6700158.8256089892"/>
    <n v="24463952.111445494"/>
    <n v="37724392.91001559"/>
    <n v="24382252.122320913"/>
    <n v="37724392.91001559"/>
    <n v="24418542.034355197"/>
    <n v="37724392.91001559"/>
    <n v="46462204.188255072"/>
    <n v="36943144.808812156"/>
    <n v="24418542.034355201"/>
    <n v="38906720.027839385"/>
    <n v="31856196.636729587"/>
    <n v="49467081.333653912"/>
    <n v="25257082.224263877"/>
    <n v="35249521.928756416"/>
    <n v="12597978.285810418"/>
    <n v="50329210.221295558"/>
    <n v="24382252.122320872"/>
    <n v="35127688.414080665"/>
    <n v="41967357.904546984"/>
    <n v="37724392.91001559"/>
    <n v="24418542.034355"/>
    <n v="39133650.249426268"/>
    <n v="24520635.821170975"/>
  </r>
  <r>
    <s v="Bacton UKCS"/>
    <x v="2"/>
    <n v="51686236.641914167"/>
    <n v="8869391.1922120713"/>
    <n v="32384360.883300528"/>
    <n v="45319099.871985927"/>
    <n v="14537410.351430943"/>
    <n v="45319099.871985927"/>
    <n v="14559047.456171989"/>
    <n v="45319099.871985927"/>
    <n v="49203326.391820326"/>
    <n v="39635697.756825596"/>
    <n v="14559047.456172001"/>
    <n v="40319915.211808823"/>
    <n v="18993594.210283235"/>
    <n v="45319099.871985927"/>
    <n v="15059009.591569254"/>
    <n v="45792505.967997856"/>
    <n v="15022564.693410799"/>
    <n v="45319099.871985927"/>
    <n v="14537410.351430653"/>
    <n v="46429501.844347961"/>
    <n v="25022163.669009544"/>
    <n v="45319099.871985927"/>
    <n v="14559047.456172021"/>
    <n v="48507090.809950538"/>
    <n v="18420405.647903815"/>
  </r>
  <r>
    <s v="Burton Point"/>
    <x v="3"/>
    <n v="3120794.8310000002"/>
    <n v="620605.262916971"/>
    <n v="2255195.2738119443"/>
    <n v="2933421.2045476674"/>
    <n v="2741129.1785297384"/>
    <n v="2933421.2045476674"/>
    <n v="2745209.004144121"/>
    <n v="2933421.2045476674"/>
    <n v="3538797.2562090913"/>
    <n v="2585164.1125101703"/>
    <n v="2745209.0041441219"/>
    <n v="2638329.2781643681"/>
    <n v="3433871.0477125668"/>
    <n v="2933421.2045476674"/>
    <n v="2853065.1222567065"/>
    <n v="2962429.715120967"/>
    <n v="2832608.3822336085"/>
    <n v="2933421.2045476674"/>
    <n v="2741129.1785297208"/>
    <n v="2845021.8670839374"/>
    <n v="4151548.1192665664"/>
    <n v="2933421.2045476674"/>
    <n v="2745209.0041441228"/>
    <n v="3085494.4134169077"/>
    <n v="2593137.5644157203"/>
  </r>
  <r>
    <s v="Barrow"/>
    <x v="2"/>
    <n v="1726037.2603200267"/>
    <n v="379158.99986959441"/>
    <n v="1429612.8697783733"/>
    <n v="1433422.123641205"/>
    <n v="-4.5769778037130989E-7"/>
    <n v="1433422.123641205"/>
    <n v="1.8286077092950359E-8"/>
    <n v="1433422.123641205"/>
    <n v="1528997.157608001"/>
    <n v="1240813.5869571338"/>
    <n v="1.8680291157694542E-8"/>
    <n v="1248156.3834794066"/>
    <n v="3.2751182853045425E-9"/>
    <n v="1433422.123641205"/>
    <n v="5.018585684156743E-9"/>
    <n v="1449465.6928912064"/>
    <n v="4.3315748726837256E-9"/>
    <n v="1433422.123641205"/>
    <n v="-4.6756489957393652E-7"/>
    <n v="1573479.7974888638"/>
    <n v="-4.8398129910786157E-7"/>
    <n v="1433422.123641205"/>
    <n v="1.9347701097987305E-8"/>
    <n v="1569795.3158992699"/>
    <n v="234349.85669814472"/>
  </r>
  <r>
    <s v="Barton Stacey"/>
    <x v="0"/>
    <n v="0"/>
    <n v="176221.41575557739"/>
    <n v="619763.66010605288"/>
    <n v="0"/>
    <n v="779186.95243328554"/>
    <n v="0"/>
    <n v="218497.0687466368"/>
    <n v="0"/>
    <n v="63668.900111028488"/>
    <n v="0"/>
    <n v="218497.0687466368"/>
    <n v="0"/>
    <n v="264035.10266072891"/>
    <n v="0"/>
    <n v="837963.55490505346"/>
    <n v="0"/>
    <n v="805190.61636225181"/>
    <n v="0"/>
    <n v="779186.95243328554"/>
    <n v="0"/>
    <n v="314476.02086979547"/>
    <n v="0"/>
    <n v="218497.0687466368"/>
    <n v="0"/>
    <n v="616670.73014912801"/>
  </r>
  <r>
    <s v="Canonbie"/>
    <x v="3"/>
    <n v="0"/>
    <n v="0"/>
    <n v="0"/>
    <n v="0"/>
    <n v="0"/>
    <n v="0"/>
    <n v="0"/>
    <n v="0"/>
    <n v="0"/>
    <n v="0"/>
    <n v="0"/>
    <n v="0"/>
    <n v="0"/>
    <n v="0"/>
    <n v="0"/>
    <n v="0"/>
    <n v="0"/>
    <n v="0"/>
    <n v="0"/>
    <n v="0"/>
    <n v="0"/>
    <n v="0"/>
    <n v="0"/>
    <n v="0"/>
    <n v="0"/>
  </r>
  <r>
    <s v="Cheshire"/>
    <x v="0"/>
    <n v="0"/>
    <n v="898425.341371399"/>
    <n v="3254409.6045084475"/>
    <n v="0"/>
    <n v="0"/>
    <n v="0"/>
    <n v="0"/>
    <n v="0"/>
    <n v="0"/>
    <n v="0"/>
    <n v="0"/>
    <n v="0"/>
    <n v="0"/>
    <n v="0"/>
    <n v="0"/>
    <n v="0"/>
    <n v="0"/>
    <n v="0"/>
    <n v="0"/>
    <n v="0"/>
    <n v="0"/>
    <n v="0"/>
    <n v="0"/>
    <n v="0"/>
    <n v="0"/>
  </r>
  <r>
    <s v="Caythorpe"/>
    <x v="0"/>
    <n v="0"/>
    <n v="0"/>
    <n v="0"/>
    <n v="0"/>
    <n v="0"/>
    <n v="0"/>
    <n v="0"/>
    <n v="0"/>
    <n v="0"/>
    <n v="0"/>
    <n v="0"/>
    <n v="0"/>
    <n v="0"/>
    <n v="0"/>
    <n v="0"/>
    <n v="0"/>
    <n v="0"/>
    <n v="0"/>
    <n v="0"/>
    <n v="0"/>
    <n v="0"/>
    <n v="0"/>
    <n v="0"/>
    <n v="0"/>
    <n v="0"/>
  </r>
  <r>
    <s v="Dynevor Arms"/>
    <x v="0"/>
    <n v="0"/>
    <n v="0"/>
    <n v="0"/>
    <n v="0"/>
    <n v="0"/>
    <n v="0"/>
    <n v="0"/>
    <n v="0"/>
    <n v="0"/>
    <n v="0"/>
    <n v="0"/>
    <n v="0"/>
    <n v="0"/>
    <n v="0"/>
    <n v="0"/>
    <n v="0"/>
    <n v="0"/>
    <n v="0"/>
    <n v="0"/>
    <n v="0"/>
    <n v="0"/>
    <n v="0"/>
    <n v="0"/>
    <n v="0"/>
    <n v="0"/>
  </r>
  <r>
    <s v="Easington"/>
    <x v="2"/>
    <n v="109100873.88495882"/>
    <n v="18304299.864971157"/>
    <n v="69797530.200299084"/>
    <n v="90587379.885235533"/>
    <n v="43806020.746860363"/>
    <n v="90587379.885235533"/>
    <n v="43871220.492626399"/>
    <n v="90587379.885235533"/>
    <n v="108418159.17312947"/>
    <n v="78415178.553908393"/>
    <n v="43871220.492626421"/>
    <n v="78879218.202112958"/>
    <n v="58329410.390446991"/>
    <n v="90587379.885235533"/>
    <n v="43450797.476348989"/>
    <n v="91601278.637316436"/>
    <n v="45267951.080823056"/>
    <n v="90587379.885235533"/>
    <n v="43806020.746859737"/>
    <n v="99438546.263532653"/>
    <n v="74925152.084638834"/>
    <n v="90587379.885235533"/>
    <n v="43871220.492626466"/>
    <n v="99205699.617780551"/>
    <n v="49479441.673794203"/>
  </r>
  <r>
    <s v="Fleetwood"/>
    <x v="0"/>
    <n v="0"/>
    <n v="0"/>
    <n v="0"/>
    <n v="0"/>
    <n v="0"/>
    <n v="0"/>
    <n v="0"/>
    <n v="0"/>
    <n v="0"/>
    <n v="0"/>
    <n v="0"/>
    <n v="0"/>
    <n v="0"/>
    <n v="0"/>
    <n v="0"/>
    <n v="0"/>
    <n v="0"/>
    <n v="0"/>
    <n v="0"/>
    <n v="0"/>
    <n v="0"/>
    <n v="0"/>
    <n v="0"/>
    <n v="0"/>
    <n v="0"/>
  </r>
  <r>
    <s v="Glenmavis"/>
    <x v="0"/>
    <n v="0"/>
    <n v="0"/>
    <n v="0"/>
    <n v="0"/>
    <n v="0"/>
    <n v="0"/>
    <n v="0"/>
    <n v="0"/>
    <n v="0"/>
    <n v="0"/>
    <n v="0"/>
    <n v="0"/>
    <n v="0"/>
    <n v="0"/>
    <n v="0"/>
    <n v="0"/>
    <n v="0"/>
    <n v="0"/>
    <n v="0"/>
    <n v="0"/>
    <n v="0"/>
    <n v="0"/>
    <n v="0"/>
    <n v="0"/>
    <n v="0"/>
  </r>
  <r>
    <s v="Garton"/>
    <x v="0"/>
    <n v="0"/>
    <n v="577910.21835797781"/>
    <n v="2215208.6814236809"/>
    <n v="0"/>
    <n v="0"/>
    <n v="0"/>
    <n v="0"/>
    <n v="0"/>
    <n v="0"/>
    <n v="0"/>
    <n v="0"/>
    <n v="0"/>
    <n v="0"/>
    <n v="0"/>
    <n v="0"/>
    <n v="0"/>
    <n v="0"/>
    <n v="0"/>
    <n v="0"/>
    <n v="0"/>
    <n v="0"/>
    <n v="0"/>
    <n v="0"/>
    <n v="0"/>
    <n v="0"/>
  </r>
  <r>
    <s v="Hole House Farm"/>
    <x v="0"/>
    <n v="0"/>
    <n v="117971.38729528028"/>
    <n v="427311.70587531547"/>
    <n v="0"/>
    <n v="0"/>
    <n v="0"/>
    <n v="0"/>
    <n v="0"/>
    <n v="0"/>
    <n v="0"/>
    <n v="0"/>
    <n v="0"/>
    <n v="0"/>
    <n v="0"/>
    <n v="0"/>
    <n v="0"/>
    <n v="0"/>
    <n v="0"/>
    <n v="0"/>
    <n v="0"/>
    <n v="0"/>
    <n v="0"/>
    <n v="0"/>
    <n v="0"/>
    <n v="0"/>
  </r>
  <r>
    <s v="Hatfield Moor (onshore)"/>
    <x v="3"/>
    <n v="0"/>
    <n v="0"/>
    <n v="0"/>
    <n v="0"/>
    <n v="0"/>
    <n v="0"/>
    <n v="0"/>
    <n v="0"/>
    <n v="0"/>
    <n v="0"/>
    <n v="0"/>
    <n v="0"/>
    <n v="0"/>
    <n v="0"/>
    <n v="0"/>
    <n v="0"/>
    <n v="0"/>
    <n v="0"/>
    <n v="0"/>
    <n v="0"/>
    <n v="0"/>
    <n v="0"/>
    <n v="0"/>
    <n v="0"/>
    <n v="0"/>
  </r>
  <r>
    <s v="Hornsea"/>
    <x v="0"/>
    <n v="0"/>
    <n v="289594.73660860577"/>
    <n v="1112846.5563813073"/>
    <n v="0"/>
    <n v="0"/>
    <n v="0"/>
    <n v="0"/>
    <n v="0"/>
    <n v="0"/>
    <n v="0"/>
    <n v="0"/>
    <n v="0"/>
    <n v="0"/>
    <n v="0"/>
    <n v="0"/>
    <n v="0"/>
    <n v="0"/>
    <n v="0"/>
    <n v="0"/>
    <n v="0"/>
    <n v="0"/>
    <n v="0"/>
    <n v="0"/>
    <n v="0"/>
    <n v="0"/>
  </r>
  <r>
    <s v="Hatfield Moor (storage)"/>
    <x v="0"/>
    <n v="0"/>
    <n v="38630.8244520507"/>
    <n v="145902.94080795889"/>
    <n v="0"/>
    <n v="0"/>
    <n v="0"/>
    <n v="0"/>
    <n v="0"/>
    <n v="0"/>
    <n v="0"/>
    <n v="0"/>
    <n v="0"/>
    <n v="0"/>
    <n v="0"/>
    <n v="0"/>
    <n v="0"/>
    <n v="0"/>
    <n v="0"/>
    <n v="0"/>
    <n v="0"/>
    <n v="0"/>
    <n v="0"/>
    <n v="0"/>
    <n v="0"/>
    <n v="0"/>
  </r>
  <r>
    <s v="Isle of Grain"/>
    <x v="4"/>
    <n v="84773.493419999999"/>
    <n v="17978.664006263039"/>
    <n v="63189.348096670685"/>
    <n v="70403.362707211229"/>
    <n v="-2.2480093135378847E-8"/>
    <n v="70403.362707211229"/>
    <n v="8.9813132979748521E-10"/>
    <n v="70403.362707211229"/>
    <n v="75097.58618202807"/>
    <n v="60943.282215201107"/>
    <n v="9.1749338325454167E-10"/>
    <n v="61303.92794426914"/>
    <n v="1.6085934265029589E-10"/>
    <n v="70403.362707211229"/>
    <n v="2.4649075968032465E-10"/>
    <n v="71191.351957828389"/>
    <n v="2.1274782342575835E-10"/>
    <n v="70403.362707211229"/>
    <n v="-2.2964722443550247E-8"/>
    <n v="77282.376955140586"/>
    <n v="-2.3771023470771392E-8"/>
    <n v="70403.362707211229"/>
    <n v="9.502736113017205E-10"/>
    <n v="77101.411495307097"/>
    <n v="11510.22974278599"/>
  </r>
  <r>
    <s v="Milford Haven"/>
    <x v="4"/>
    <n v="24653396.691000003"/>
    <n v="7919721.7324339729"/>
    <n v="28324124.828842804"/>
    <n v="20474348.280092787"/>
    <n v="-6.5375464824995618E-6"/>
    <n v="20474348.280092787"/>
    <n v="2.6118999065442495E-7"/>
    <n v="20474348.280092787"/>
    <n v="21839498.503494591"/>
    <n v="17723215.730407238"/>
    <n v="2.6682076467790701E-7"/>
    <n v="17828096.889186189"/>
    <n v="4.6780296833628354E-8"/>
    <n v="20474348.280092787"/>
    <n v="7.168319051048248E-8"/>
    <n v="20703507.310822617"/>
    <n v="6.1870241209437259E-8"/>
    <n v="20474348.280092787"/>
    <n v="-6.6784839158932842E-6"/>
    <n v="22474868.256980199"/>
    <n v="-6.9129682844677895E-6"/>
    <n v="20474348.280092787"/>
    <n v="2.7635374406881977E-7"/>
    <n v="22422240.801290236"/>
    <n v="3347346.5396496565"/>
  </r>
  <r>
    <s v="Partington"/>
    <x v="0"/>
    <n v="0"/>
    <n v="0"/>
    <n v="0"/>
    <n v="0"/>
    <n v="0"/>
    <n v="0"/>
    <n v="0"/>
    <n v="0"/>
    <n v="0"/>
    <n v="0"/>
    <n v="0"/>
    <n v="0"/>
    <n v="0"/>
    <n v="0"/>
    <n v="0"/>
    <n v="0"/>
    <n v="0"/>
    <n v="0"/>
    <n v="0"/>
    <n v="0"/>
    <n v="0"/>
    <n v="0"/>
    <n v="0"/>
    <n v="0"/>
    <n v="0"/>
  </r>
  <r>
    <s v="Moffat (Irish Interconnector)"/>
    <x v="1"/>
    <n v="0"/>
    <n v="0"/>
    <n v="0"/>
    <n v="0"/>
    <n v="0"/>
    <n v="0"/>
    <n v="0"/>
    <n v="0"/>
    <n v="0"/>
    <n v="0"/>
    <n v="0"/>
    <n v="0"/>
    <n v="0"/>
    <n v="0"/>
    <n v="0"/>
    <n v="0"/>
    <n v="0"/>
    <n v="0"/>
    <n v="0"/>
    <n v="0"/>
    <n v="0"/>
    <n v="0"/>
    <n v="0"/>
    <n v="0"/>
    <n v="0"/>
  </r>
  <r>
    <s v="St Fergus"/>
    <x v="2"/>
    <n v="174922461.39901033"/>
    <n v="58333657.208312973"/>
    <n v="221361244.77253011"/>
    <n v="191377274.32675314"/>
    <n v="261779970.22524154"/>
    <n v="191377274.32675314"/>
    <n v="262169596.74708006"/>
    <n v="191377274.32675314"/>
    <n v="198479511.75353158"/>
    <n v="175293747.65682328"/>
    <n v="262169596.74708009"/>
    <n v="160917650.86713967"/>
    <n v="227793101.76100931"/>
    <n v="191377274.32675314"/>
    <n v="260918523.06284237"/>
    <n v="192716971.82072514"/>
    <n v="270516305.38568664"/>
    <n v="191377274.32675314"/>
    <n v="261779970.22524071"/>
    <n v="131391394.81142686"/>
    <n v="186543820.08378094"/>
    <n v="191377274.32675314"/>
    <n v="262169596.74708015"/>
    <n v="182936447.76737323"/>
    <n v="226749200.40121496"/>
  </r>
  <r>
    <s v="Teesside"/>
    <x v="2"/>
    <n v="28988434.470129699"/>
    <n v="5716893.6555856802"/>
    <n v="22067273.980703916"/>
    <n v="27736127.384588197"/>
    <n v="21788377.681038264"/>
    <n v="27736127.384588197"/>
    <n v="21820806.937586233"/>
    <n v="27736127.384588197"/>
    <n v="30956832.477045663"/>
    <n v="24566273.634631578"/>
    <n v="21820806.93758624"/>
    <n v="25121749.096320685"/>
    <n v="26267275.782524932"/>
    <n v="27736127.384588197"/>
    <n v="21349475.099912148"/>
    <n v="28000164.322022714"/>
    <n v="22515517.232094515"/>
    <n v="27736127.384588197"/>
    <n v="21788377.6810381"/>
    <n v="25895533.61662367"/>
    <n v="30695887.166365013"/>
    <n v="27736127.384588197"/>
    <n v="21820806.937586248"/>
    <n v="28833732.564979121"/>
    <n v="21100753.458127543"/>
  </r>
  <r>
    <s v="Theddlethorpe"/>
    <x v="2"/>
    <n v="11050513.991195058"/>
    <n v="1683384.119341"/>
    <n v="6294858.5039356248"/>
    <n v="10583185.143974056"/>
    <n v="7671513.3195394184"/>
    <n v="10583185.143974056"/>
    <n v="7682931.4011054169"/>
    <n v="10583185.143974056"/>
    <n v="11313078.137488605"/>
    <n v="9423312.9854660854"/>
    <n v="7682931.4011054197"/>
    <n v="9938058.8630924001"/>
    <n v="10547321.601643631"/>
    <n v="10583185.143974056"/>
    <n v="7759418.5259252889"/>
    <n v="10679798.147823902"/>
    <n v="7927533.3331794832"/>
    <n v="10583185.143974056"/>
    <n v="7671513.3195393588"/>
    <n v="9475360.9601200297"/>
    <n v="13863406.304328689"/>
    <n v="10583185.143974056"/>
    <n v="7682931.4011054235"/>
    <n v="10864660.000321016"/>
    <n v="7482688.7984174425"/>
  </r>
  <r>
    <s v="Wytch Farm"/>
    <x v="3"/>
    <n v="6309.4289042399996"/>
    <n v="1493.3871185128573"/>
    <n v="5215.6848956959657"/>
    <n v="7222.9641461724241"/>
    <n v="6339.5246609592605"/>
    <n v="7222.9641461724241"/>
    <n v="6348.9602451326327"/>
    <n v="7222.9641461724241"/>
    <n v="7449.2226303599527"/>
    <n v="6519.2648669510454"/>
    <n v="6348.9602451326346"/>
    <n v="6593.7658424479005"/>
    <n v="7393.5690500374203"/>
    <n v="7222.9641461724241"/>
    <n v="6865.4440373743746"/>
    <n v="7281.5796588165113"/>
    <n v="6551.0924602396917"/>
    <n v="7222.9641461724241"/>
    <n v="6339.524660959225"/>
    <n v="5748.7410393367254"/>
    <n v="8388.7492486906704"/>
    <n v="7222.9641461724241"/>
    <n v="6348.9602451326373"/>
    <n v="7171.8583820390168"/>
    <n v="5873.4822989493541"/>
  </r>
</pivotCacheRecords>
</file>

<file path=xl/pivotCache/pivotCacheRecords2.xml><?xml version="1.0" encoding="utf-8"?>
<pivotCacheRecords xmlns="http://schemas.openxmlformats.org/spreadsheetml/2006/main" xmlns:r="http://schemas.openxmlformats.org/officeDocument/2006/relationships" count="220">
  <r>
    <s v="Aberdeen"/>
    <x v="0"/>
    <n v="647819.94123800599"/>
    <n v="1407300.7663028073"/>
    <n v="1743436.1657586696"/>
    <n v="2070187.3150044265"/>
    <n v="1778337.9692848271"/>
    <n v="2077500.3049759166"/>
    <n v="1792071.3969072311"/>
    <n v="2077500.3049759166"/>
    <n v="2224320.3458103379"/>
    <n v="2017256.8820028708"/>
    <n v="1792071.3969072311"/>
    <n v="1786379.4399428954"/>
    <n v="1739536.4258097988"/>
    <n v="2070187.3150044265"/>
    <n v="1748437.6500805928"/>
    <n v="2097319.0129526174"/>
    <n v="1827584.353252247"/>
    <n v="2070187.3150044265"/>
    <n v="1778337.9692848271"/>
    <n v="1659291.0841952646"/>
    <n v="1830247.9182032619"/>
    <n v="2078963.7998711437"/>
    <n v="1794845.2783352931"/>
    <n v="2070187.3150044265"/>
    <n v="1740354.6218309507"/>
  </r>
  <r>
    <s v="Abson (Seabank Power Station phase I)"/>
    <x v="1"/>
    <n v="3018237.6673142752"/>
    <n v="1171274.2052400322"/>
    <n v="2286374.0136631751"/>
    <n v="3020772.0401012097"/>
    <n v="2234932.213276729"/>
    <n v="3041619.7174418811"/>
    <n v="2252191.7445481461"/>
    <n v="3041619.7174418811"/>
    <n v="3265725.6210843837"/>
    <n v="2869879.3692483343"/>
    <n v="2252191.7445481461"/>
    <n v="2845879.8975860365"/>
    <n v="2107804.0055757617"/>
    <n v="3020772.0401012097"/>
    <n v="3321085.4064885522"/>
    <n v="3098118.3631145824"/>
    <n v="2296822.7716616779"/>
    <n v="3020772.0401012097"/>
    <n v="2234932.213276729"/>
    <n v="2975578.2528704582"/>
    <n v="1895350.7054894648"/>
    <n v="3045791.8097713334"/>
    <n v="2255677.8293461408"/>
    <n v="3020772.0401012097"/>
    <n v="2190538.3154850369"/>
  </r>
  <r>
    <s v="Alrewas (EM)"/>
    <x v="2"/>
    <n v="5635190.2756541949"/>
    <n v="2498655.1253039907"/>
    <n v="5030171.078682825"/>
    <n v="3965420.571624944"/>
    <n v="5130869.9434532374"/>
    <n v="3981581.9514446631"/>
    <n v="5170493.7001437154"/>
    <n v="3981581.9514446631"/>
    <n v="4264902.4726580624"/>
    <n v="3848446.6888362016"/>
    <n v="5170493.7001437154"/>
    <n v="4124928.7861028202"/>
    <n v="5468380.4312489862"/>
    <n v="3965420.571624944"/>
    <n v="4568572.8166113812"/>
    <n v="4025380.4071237007"/>
    <n v="5272955.8662004219"/>
    <n v="3965420.571624944"/>
    <n v="5130869.9434532374"/>
    <n v="4502812.392343631"/>
    <n v="5627347.7520466065"/>
    <n v="3984816.2095194305"/>
    <n v="5178496.9172438001"/>
    <n v="3965420.571624944"/>
    <n v="5019864.5564252641"/>
  </r>
  <r>
    <s v="Alrewas (WM)"/>
    <x v="3"/>
    <n v="5503169.5907825595"/>
    <n v="2640151.1718540243"/>
    <n v="5315024.0437423196"/>
    <n v="3727278.5438911626"/>
    <n v="5421425.3726557093"/>
    <n v="3739282.5911067734"/>
    <n v="5463292.9783929763"/>
    <n v="3739282.5911067734"/>
    <n v="4002497.8886663062"/>
    <n v="3640394.8725924985"/>
    <n v="5463292.9783929763"/>
    <n v="3929503.6820832686"/>
    <n v="5778048.7020789422"/>
    <n v="3727278.5438911626"/>
    <n v="4338297.8317189356"/>
    <n v="3771814.3882557079"/>
    <n v="5571557.4623730965"/>
    <n v="3727278.5438911626"/>
    <n v="5421425.3726557093"/>
    <n v="4277369.8504692214"/>
    <n v="5946018.1645469368"/>
    <n v="3741684.8727850746"/>
    <n v="5471749.4087305525"/>
    <n v="3727278.5438911626"/>
    <n v="5302679.6991213467"/>
  </r>
  <r>
    <s v="Apache (Sage Black Start)"/>
    <x v="1"/>
    <n v="0"/>
    <n v="0"/>
    <n v="0"/>
    <n v="0"/>
    <n v="0"/>
    <n v="0"/>
    <n v="0"/>
    <n v="0"/>
    <n v="0"/>
    <n v="0"/>
    <n v="0"/>
    <n v="0"/>
    <n v="0"/>
    <n v="0"/>
    <n v="0"/>
    <n v="0"/>
    <n v="0"/>
    <n v="0"/>
    <n v="0"/>
    <n v="0"/>
    <n v="0"/>
    <n v="0"/>
    <n v="0"/>
    <n v="0"/>
    <n v="0"/>
  </r>
  <r>
    <s v="Armadale"/>
    <x v="0"/>
    <n v="139481.42801423749"/>
    <n v="383410.35381826706"/>
    <n v="543679.59131466318"/>
    <n v="524850.3050130842"/>
    <n v="554563.49899650866"/>
    <n v="526413.38287043548"/>
    <n v="558846.18193250778"/>
    <n v="526413.38287043548"/>
    <n v="563354.18394508085"/>
    <n v="513536.95874469151"/>
    <n v="558846.18193250778"/>
    <n v="490297.07234049425"/>
    <n v="596754.31552084116"/>
    <n v="524850.3050130842"/>
    <n v="476079.40159694944"/>
    <n v="530649.43183542299"/>
    <n v="569920.67377295473"/>
    <n v="524850.3050130842"/>
    <n v="554563.49899650866"/>
    <n v="465407.12799983053"/>
    <n v="600888.7652252689"/>
    <n v="526726.19014543446"/>
    <n v="559711.19939097366"/>
    <n v="524850.3050130842"/>
    <n v="542512.96042867657"/>
  </r>
  <r>
    <s v="Aspley"/>
    <x v="3"/>
    <n v="6687138.0446834862"/>
    <n v="2142799.7435702677"/>
    <n v="4259205.0102287913"/>
    <n v="4919963.9745974988"/>
    <n v="4344469.9252071073"/>
    <n v="4950479.5574673638"/>
    <n v="4378020.6137185507"/>
    <n v="4950479.5574673638"/>
    <n v="5312147.8941265438"/>
    <n v="4699096.3102230486"/>
    <n v="4378020.6137185507"/>
    <n v="4902341.2108775042"/>
    <n v="4626808.0799550042"/>
    <n v="4919963.9745974988"/>
    <n v="5490872.3387438748"/>
    <n v="5033178.8949468909"/>
    <n v="4464778.5716888066"/>
    <n v="4919963.9745974988"/>
    <n v="4344469.9252071073"/>
    <n v="5364373.701282097"/>
    <n v="4684524.8467436917"/>
    <n v="4956586.4166219682"/>
    <n v="4384797.1908650622"/>
    <n v="4919963.9745974988"/>
    <n v="4255303.2681481782"/>
  </r>
  <r>
    <s v="Asselby"/>
    <x v="4"/>
    <n v="134687.81330750999"/>
    <n v="144973.42620884892"/>
    <n v="245076.58633093553"/>
    <n v="261203.10663490157"/>
    <n v="249982.76817627993"/>
    <n v="262482.0429809608"/>
    <n v="251913.28999659393"/>
    <n v="262482.0429809608"/>
    <n v="281352.33357480465"/>
    <n v="251946.33822112659"/>
    <n v="251913.28999659393"/>
    <n v="275079.95466263453"/>
    <n v="298559.65517430071"/>
    <n v="261203.10663490157"/>
    <n v="269970.25209760328"/>
    <n v="265948.04882291495"/>
    <n v="256905.38221223775"/>
    <n v="261203.10663490157"/>
    <n v="249982.76817627993"/>
    <n v="314704.75331752095"/>
    <n v="366506.96620368503"/>
    <n v="262737.9871051939"/>
    <n v="252303.21731636027"/>
    <n v="261203.10663490157"/>
    <n v="244715.34971017393"/>
  </r>
  <r>
    <s v="Audley (NW)"/>
    <x v="5"/>
    <n v="892221.5335040841"/>
    <n v="298018.58083268651"/>
    <n v="588154.97881216696"/>
    <n v="550573.33050164604"/>
    <n v="599929.23812637245"/>
    <n v="553351.77003464242"/>
    <n v="604562.26340766135"/>
    <n v="553351.77003464242"/>
    <n v="593207.40395471943"/>
    <n v="530463.36069128488"/>
    <n v="604562.26340766135"/>
    <n v="553296.77120259404"/>
    <n v="637885.86077543942"/>
    <n v="550573.33050164604"/>
    <n v="619858.44233306195"/>
    <n v="560881.5330932613"/>
    <n v="616542.69750492647"/>
    <n v="550573.33050164604"/>
    <n v="599929.23812637245"/>
    <n v="602381.38465071027"/>
    <n v="642286.30349215027"/>
    <n v="553907.79870268248"/>
    <n v="605498.04310789867"/>
    <n v="550573.33050164604"/>
    <n v="587204.6715096446"/>
  </r>
  <r>
    <s v="Audley (WM)"/>
    <x v="3"/>
    <n v="1240322.9678257403"/>
    <n v="568441.43278830464"/>
    <n v="1121848.3690628125"/>
    <n v="569231.95936443622"/>
    <n v="1144306.6225581663"/>
    <n v="569259.1342105784"/>
    <n v="1153143.6672876661"/>
    <n v="569259.1342105784"/>
    <n v="607705.98157775274"/>
    <n v="569035.27150096837"/>
    <n v="1153143.6672876661"/>
    <n v="609438.20921392797"/>
    <n v="1216705.1854332597"/>
    <n v="569231.95936443622"/>
    <n v="674061.8019454364"/>
    <n v="569332.77992076019"/>
    <n v="1175995.1791116875"/>
    <n v="569231.95936443622"/>
    <n v="1144306.6225581663"/>
    <n v="649619.58157092612"/>
    <n v="1225098.6015611598"/>
    <n v="569264.57251266309"/>
    <n v="1154928.5759736029"/>
    <n v="569231.95936443622"/>
    <n v="1118524.2697931875"/>
  </r>
  <r>
    <s v="Austrey"/>
    <x v="3"/>
    <n v="4763839.4023804925"/>
    <n v="2147128.5606612805"/>
    <n v="4332687.504592062"/>
    <n v="3475647.2121778298"/>
    <n v="4419423.4637259683"/>
    <n v="3490281.5585718062"/>
    <n v="4453552.9899016032"/>
    <n v="3490281.5585718062"/>
    <n v="3739063.7640153714"/>
    <n v="3369725.7909332039"/>
    <n v="4453552.9899016032"/>
    <n v="3611425.4628550261"/>
    <n v="4696531.8923839536"/>
    <n v="3475647.2121778298"/>
    <n v="4003914.2030330379"/>
    <n v="3529941.6481853309"/>
    <n v="4541807.7509471402"/>
    <n v="3475647.2121778298"/>
    <n v="4419423.4637259683"/>
    <n v="3945402.055887728"/>
    <n v="4845798.9585649427"/>
    <n v="3493210.2226785626"/>
    <n v="4460446.480835381"/>
    <n v="3475647.2121778298"/>
    <n v="4324014.7441364694"/>
  </r>
  <r>
    <s v="Avonmouth Max Refill"/>
    <x v="6"/>
    <n v="0"/>
    <n v="0"/>
    <n v="0"/>
    <n v="0"/>
    <n v="0"/>
    <n v="0"/>
    <n v="0"/>
    <n v="0"/>
    <n v="0"/>
    <n v="0"/>
    <n v="0"/>
    <n v="0"/>
    <n v="0"/>
    <n v="0"/>
    <n v="0"/>
    <n v="0"/>
    <n v="0"/>
    <n v="0"/>
    <n v="0"/>
    <n v="0"/>
    <n v="0"/>
    <n v="0"/>
    <n v="0"/>
    <n v="0"/>
    <n v="0"/>
  </r>
  <r>
    <s v="Aylesbeare"/>
    <x v="7"/>
    <n v="2865768.8618480652"/>
    <n v="1142582.9270322723"/>
    <n v="2154280.2065873942"/>
    <n v="1619348.6500443371"/>
    <n v="2197406.6863448061"/>
    <n v="1624612.594169142"/>
    <n v="2214376.4222471653"/>
    <n v="1624612.594169142"/>
    <n v="1739015.9850199735"/>
    <n v="1581248.9339353135"/>
    <n v="2214376.4222471653"/>
    <n v="1435776.7074480983"/>
    <n v="1893464.8907598672"/>
    <n v="1619348.6500443371"/>
    <n v="1796807.2634092243"/>
    <n v="1638878.2463609111"/>
    <n v="2258258.0741447462"/>
    <n v="1619348.6500443371"/>
    <n v="2197406.6863448061"/>
    <n v="1305901.816807993"/>
    <n v="1528597.2821434669"/>
    <n v="1625666.0285900077"/>
    <n v="2217803.9740973166"/>
    <n v="1619348.6500443371"/>
    <n v="2149391.0428147116"/>
  </r>
  <r>
    <s v="Bacton"/>
    <x v="8"/>
    <n v="68411.095595477993"/>
    <n v="93914.464288104165"/>
    <n v="172578.59987505683"/>
    <n v="164014.28776617991"/>
    <n v="176033.44640397085"/>
    <n v="164785.8439687973"/>
    <n v="177392.88574399884"/>
    <n v="164785.8439687973"/>
    <n v="176604.2904979809"/>
    <n v="158429.86825394409"/>
    <n v="177392.88574399884"/>
    <n v="157795.99131087991"/>
    <n v="169495.06868730398"/>
    <n v="164014.28776617991"/>
    <n v="177668.13976612588"/>
    <n v="166876.81457410369"/>
    <n v="180908.22883703365"/>
    <n v="164014.28776617991"/>
    <n v="176033.44640397085"/>
    <n v="177910.63003423449"/>
    <n v="198491.11707382544"/>
    <n v="164940.24983675467"/>
    <n v="177667.46566982605"/>
    <n v="164014.28776617991"/>
    <n v="172287.2283717781"/>
  </r>
  <r>
    <s v="Bacton (Baird)"/>
    <x v="6"/>
    <n v="0"/>
    <n v="0"/>
    <n v="0"/>
    <n v="0"/>
    <n v="0"/>
    <n v="0"/>
    <n v="0"/>
    <n v="0"/>
    <n v="0"/>
    <n v="0"/>
    <n v="0"/>
    <n v="0"/>
    <n v="0"/>
    <n v="0"/>
    <n v="0"/>
    <n v="0"/>
    <n v="0"/>
    <n v="0"/>
    <n v="0"/>
    <n v="0"/>
    <n v="0"/>
    <n v="0"/>
    <n v="0"/>
    <n v="0"/>
    <n v="0"/>
  </r>
  <r>
    <s v="Bacton (BBL)"/>
    <x v="9"/>
    <n v="21984.427871559998"/>
    <n v="0"/>
    <n v="20669.396412532751"/>
    <n v="39371.746473079664"/>
    <n v="20036.551027554189"/>
    <n v="39675.395809430163"/>
    <n v="20191.285688845968"/>
    <n v="39675.395809430163"/>
    <n v="47736.448764282468"/>
    <n v="27969.831662334276"/>
    <n v="20191.285688845968"/>
    <n v="27968.366865011973"/>
    <n v="19292.337121433902"/>
    <n v="39371.746473079664"/>
    <n v="47077.041464570117"/>
    <n v="35169.395190769043"/>
    <n v="10295.705255004821"/>
    <n v="39371.746473079664"/>
    <n v="20036.551027554189"/>
    <n v="41707.950082185969"/>
    <n v="22592.737215636098"/>
    <n v="39736.162917742993"/>
    <n v="20222.539037619768"/>
    <n v="39371.746473079664"/>
    <n v="19656.816044967818"/>
  </r>
  <r>
    <s v="Bacton (Great Yarmouth)"/>
    <x v="1"/>
    <n v="861911.85645636043"/>
    <n v="440856.19046068331"/>
    <n v="810123.81503403012"/>
    <n v="1317118.4711842458"/>
    <n v="791896.60140558518"/>
    <n v="1326940.0760693373"/>
    <n v="798012.11760535918"/>
    <n v="1326940.0760693373"/>
    <n v="1425364.3307961328"/>
    <n v="1246031.0224984405"/>
    <n v="798012.11760535918"/>
    <n v="1246973.1927237129"/>
    <n v="762483.33251691039"/>
    <n v="1317118.4711842458"/>
    <n v="1411454.1788563728"/>
    <n v="1353557.3037476237"/>
    <n v="813826.09105765913"/>
    <n v="1317118.4711842458"/>
    <n v="791896.60140558518"/>
    <n v="1401832.6083429891"/>
    <n v="892923.72688835184"/>
    <n v="1328905.601616112"/>
    <n v="799247.33122285316"/>
    <n v="1317118.4711842458"/>
    <n v="776864.62367484986"/>
  </r>
  <r>
    <s v="Bacton (IUK)"/>
    <x v="9"/>
    <n v="17851313.290570233"/>
    <n v="9133313.0336000919"/>
    <n v="16783510.266575262"/>
    <n v="31969782.665896405"/>
    <n v="16269641.027050577"/>
    <n v="32216345.344958834"/>
    <n v="16395285.275414355"/>
    <n v="32216345.344958834"/>
    <n v="38761904.892364711"/>
    <n v="22711449.695479847"/>
    <n v="16395285.275414355"/>
    <n v="22710260.282861952"/>
    <n v="15665340.761837013"/>
    <n v="31969782.665896405"/>
    <n v="38226467.428991735"/>
    <n v="28557481.47999189"/>
    <n v="8360092.9316073954"/>
    <n v="31969782.665896405"/>
    <n v="16269641.027050577"/>
    <n v="33866775.518308446"/>
    <n v="18345259.311914343"/>
    <n v="32265688.120426629"/>
    <n v="16420662.934710294"/>
    <n v="31969782.665896405"/>
    <n v="15961296.949090384"/>
  </r>
  <r>
    <s v="Baldersby"/>
    <x v="4"/>
    <n v="47057.826349369003"/>
    <n v="39421.995702802211"/>
    <n v="62645.737340742722"/>
    <n v="75453.863116945038"/>
    <n v="63899.840736868406"/>
    <n v="75850.160968011362"/>
    <n v="64393.314898135905"/>
    <n v="75850.160968011362"/>
    <n v="81327.270426137198"/>
    <n v="72585.512833914108"/>
    <n v="64393.314898135905"/>
    <n v="77475.292851247985"/>
    <n v="76828.325957554698"/>
    <n v="75453.863116945038"/>
    <n v="75697.157586927089"/>
    <n v="76924.155519172607"/>
    <n v="65669.37844383785"/>
    <n v="75453.863116945038"/>
    <n v="63899.840736868406"/>
    <n v="85084.652293716004"/>
    <n v="90030.489988521891"/>
    <n v="75929.469142135233"/>
    <n v="64492.986942791904"/>
    <n v="75453.863116945038"/>
    <n v="62573.288733784168"/>
  </r>
  <r>
    <s v="Balgray"/>
    <x v="0"/>
    <n v="384305.16207196953"/>
    <n v="878569.15366398951"/>
    <n v="1162653.4755916672"/>
    <n v="1270924.5406956053"/>
    <n v="1185928.6054594095"/>
    <n v="1275254.5052858791"/>
    <n v="1195087.0809290446"/>
    <n v="1275254.5052858791"/>
    <n v="1365235.1326637242"/>
    <n v="1239584.8422223295"/>
    <n v="1195087.0809290446"/>
    <n v="1124596.7988625765"/>
    <n v="1198491.9163224443"/>
    <n v="1270924.5406956053"/>
    <n v="1113269.7155336293"/>
    <n v="1286989.0084232604"/>
    <n v="1218769.7731514473"/>
    <n v="1270924.5406956053"/>
    <n v="1185928.6054594095"/>
    <n v="1041408.3262973062"/>
    <n v="1195299.2686842759"/>
    <n v="1276121.0292520113"/>
    <n v="1196936.9122830732"/>
    <n v="1270924.5406956053"/>
    <n v="1160441.6933390354"/>
  </r>
  <r>
    <s v="Barking (Horndon)"/>
    <x v="1"/>
    <n v="491.67681750000003"/>
    <n v="231.13266025445031"/>
    <n v="438.54259190204016"/>
    <n v="608.46360501873312"/>
    <n v="428.67569333741562"/>
    <n v="612.71308586337977"/>
    <n v="431.98619264048239"/>
    <n v="612.71308586337977"/>
    <n v="657.90264767385372"/>
    <n v="577.70643701825009"/>
    <n v="431.98619264048239"/>
    <n v="571.99439676109421"/>
    <n v="410.90110037197542"/>
    <n v="608.46360501873312"/>
    <n v="661.17959511645051"/>
    <n v="624.22947249059632"/>
    <n v="440.54673706263458"/>
    <n v="608.46360501873312"/>
    <n v="428.67569333741562"/>
    <n v="606.52621300179078"/>
    <n v="386.33831410813326"/>
    <n v="613.56350320946558"/>
    <n v="432.65484818581115"/>
    <n v="608.46360501873312"/>
    <n v="420.23251606575411"/>
  </r>
  <r>
    <s v="Barrow (Bains)"/>
    <x v="6"/>
    <n v="0"/>
    <n v="0"/>
    <n v="0"/>
    <n v="0"/>
    <n v="0"/>
    <n v="0"/>
    <n v="0"/>
    <n v="0"/>
    <n v="0"/>
    <n v="0"/>
    <n v="0"/>
    <n v="0"/>
    <n v="0"/>
    <n v="0"/>
    <n v="0"/>
    <n v="0"/>
    <n v="0"/>
    <n v="0"/>
    <n v="0"/>
    <n v="0"/>
    <n v="0"/>
    <n v="0"/>
    <n v="0"/>
    <n v="0"/>
    <n v="0"/>
  </r>
  <r>
    <s v="Barrow (Black Start)"/>
    <x v="10"/>
    <n v="0"/>
    <n v="0"/>
    <n v="0"/>
    <n v="0"/>
    <n v="0"/>
    <n v="0"/>
    <n v="0"/>
    <n v="0"/>
    <n v="0"/>
    <n v="0"/>
    <n v="0"/>
    <n v="0"/>
    <n v="0"/>
    <n v="0"/>
    <n v="0"/>
    <n v="0"/>
    <n v="0"/>
    <n v="0"/>
    <n v="0"/>
    <n v="0"/>
    <n v="0"/>
    <n v="0"/>
    <n v="0"/>
    <n v="0"/>
    <n v="0"/>
  </r>
  <r>
    <s v="Barrow (Gateway)"/>
    <x v="6"/>
    <n v="0"/>
    <n v="0"/>
    <n v="0"/>
    <n v="0"/>
    <n v="0"/>
    <n v="0"/>
    <n v="0"/>
    <n v="0"/>
    <n v="0"/>
    <n v="0"/>
    <n v="0"/>
    <n v="0"/>
    <n v="0"/>
    <n v="0"/>
    <n v="0"/>
    <n v="0"/>
    <n v="0"/>
    <n v="0"/>
    <n v="0"/>
    <n v="0"/>
    <n v="0"/>
    <n v="0"/>
    <n v="0"/>
    <n v="0"/>
    <n v="0"/>
  </r>
  <r>
    <s v="Barton Stacey Max Refill (Humbly Grove)"/>
    <x v="6"/>
    <n v="395757.285200816"/>
    <n v="247928.60799394443"/>
    <n v="461623.91936130106"/>
    <n v="234519.28794162668"/>
    <n v="446724.99553861743"/>
    <n v="65665.400623655471"/>
    <n v="126048.96716615753"/>
    <n v="65665.400623655471"/>
    <n v="70097.507868464367"/>
    <n v="65665.400623655471"/>
    <n v="126048.96716615753"/>
    <n v="60807.920746381424"/>
    <n v="115713.2760664318"/>
    <n v="234519.28794162668"/>
    <n v="262123.79955930274"/>
    <n v="234519.28794162668"/>
    <n v="459095.86712664511"/>
    <n v="234519.28794162668"/>
    <n v="446724.99553861743"/>
    <n v="53943.309191620807"/>
    <n v="102134.77004318216"/>
    <n v="31873.914091814746"/>
    <n v="61278.73617450452"/>
    <n v="234519.28794162668"/>
    <n v="438980.68349632958"/>
  </r>
  <r>
    <s v="Bathgate"/>
    <x v="0"/>
    <n v="540323.68330567691"/>
    <n v="1061942.5261443947"/>
    <n v="1503846.5793378337"/>
    <n v="1614080.4431131852"/>
    <n v="1533952.0451279809"/>
    <n v="1620168.0605054107"/>
    <n v="1545798.1732272841"/>
    <n v="1620168.0605054107"/>
    <n v="1735014.664446346"/>
    <n v="1570019.0912209379"/>
    <n v="1545798.1732272841"/>
    <n v="1512067.1288074288"/>
    <n v="1661002.2481665665"/>
    <n v="1614080.4431131852"/>
    <n v="1486914.9494263008"/>
    <n v="1636665.9241481556"/>
    <n v="1576430.8049063378"/>
    <n v="1614080.4431131852"/>
    <n v="1533952.0451279809"/>
    <n v="1466336.3983249466"/>
    <n v="1684653.7966837257"/>
    <n v="1621386.3305990868"/>
    <n v="1548190.8573868705"/>
    <n v="1614080.4431131852"/>
    <n v="1501125.331107853"/>
  </r>
  <r>
    <s v="Billingham ICI (Terra Billingham)"/>
    <x v="10"/>
    <n v="1395655.004090138"/>
    <n v="712096.71070682537"/>
    <n v="1083370.5867351214"/>
    <n v="2146916.4323649285"/>
    <n v="1086846.2077518054"/>
    <n v="2162797.7023492679"/>
    <n v="1095239.5075568208"/>
    <n v="2162797.7023492679"/>
    <n v="2323106.0557956044"/>
    <n v="2031969.9467054643"/>
    <n v="1095239.5075568208"/>
    <n v="2091241.3210438206"/>
    <n v="1276537.9584421392"/>
    <n v="2146916.4323649285"/>
    <n v="2168667.9345053937"/>
    <n v="2205837.0410254882"/>
    <n v="1116943.5495310049"/>
    <n v="2146916.4323649285"/>
    <n v="1086846.2077518054"/>
    <n v="2286702.2408508845"/>
    <n v="1481656.9951667651"/>
    <n v="2165975.9041029168"/>
    <n v="1096934.7885236146"/>
    <n v="2146916.4323649285"/>
    <n v="1066903.8803761294"/>
  </r>
  <r>
    <s v="Bishop Auckland"/>
    <x v="11"/>
    <n v="2094381.3875037518"/>
    <n v="1962988.6767863056"/>
    <n v="2953896.609274901"/>
    <n v="3973209.2884875638"/>
    <n v="3013030.5891231336"/>
    <n v="3995311.0795198781"/>
    <n v="3036299.0781474425"/>
    <n v="3995311.0795198781"/>
    <n v="4284918.2706938526"/>
    <n v="3813239.5122385807"/>
    <n v="3036299.0781474425"/>
    <n v="3989570.9695570786"/>
    <n v="3614813.6897206479"/>
    <n v="3973209.2884875638"/>
    <n v="3898543.9567164504"/>
    <n v="4055208.4599264124"/>
    <n v="3096468.5316629447"/>
    <n v="3973209.2884875638"/>
    <n v="3013030.5891231336"/>
    <n v="4311990.9847544692"/>
    <n v="4200782.6500947094"/>
    <n v="3999734.148398309"/>
    <n v="3040998.8538585673"/>
    <n v="3973209.2884875638"/>
    <n v="2951459.5977675938"/>
  </r>
  <r>
    <s v="Bishop Auckland (test facility)"/>
    <x v="10"/>
    <n v="87112.586246399995"/>
    <n v="0"/>
    <n v="64330.555402729027"/>
    <n v="129893.34659570064"/>
    <n v="64536.937810659561"/>
    <n v="130857.78074295164"/>
    <n v="65035.332030264013"/>
    <n v="130857.78074295164"/>
    <n v="140560.27506234671"/>
    <n v="122912.90258928279"/>
    <n v="65035.332030264013"/>
    <n v="126983.11953866185"/>
    <n v="77426.696938581212"/>
    <n v="129893.34659570064"/>
    <n v="130838.86858800263"/>
    <n v="133471.46390150129"/>
    <n v="66324.118242275843"/>
    <n v="129893.34659570064"/>
    <n v="64536.937810659561"/>
    <n v="138866.33297253461"/>
    <n v="89977.72861120406"/>
    <n v="131050.78585533213"/>
    <n v="65135.997829662658"/>
    <n v="129893.34659570064"/>
    <n v="63358.89830326118"/>
  </r>
  <r>
    <s v="Blaby"/>
    <x v="2"/>
    <n v="939617.12947399996"/>
    <n v="357023.62024563557"/>
    <n v="714150.89992726862"/>
    <n v="848024.61946727266"/>
    <n v="728447.4683285763"/>
    <n v="853419.04600838292"/>
    <n v="734072.99101088068"/>
    <n v="853419.04600838292"/>
    <n v="915888.21530236804"/>
    <n v="808980.48926482443"/>
    <n v="734072.99101088068"/>
    <n v="850667.78707240336"/>
    <n v="771774.9450321357"/>
    <n v="848024.61946727266"/>
    <n v="947447.83729200368"/>
    <n v="868038.31456157728"/>
    <n v="748619.90143466007"/>
    <n v="848024.61946727266"/>
    <n v="728447.4683285763"/>
    <n v="940456.7044882942"/>
    <n v="813274.74476486782"/>
    <n v="854498.59291551285"/>
    <n v="735209.23560489435"/>
    <n v="848024.61946727266"/>
    <n v="713576.3264219939"/>
  </r>
  <r>
    <s v="Blackness (BP Grangemouth)"/>
    <x v="10"/>
    <n v="1226581.5680981171"/>
    <n v="858404.98118363519"/>
    <n v="1200094.1124339614"/>
    <n v="2114894.3675813861"/>
    <n v="1203944.2006405646"/>
    <n v="2128851.7374068038"/>
    <n v="1213241.8036983032"/>
    <n v="2128851.7374068038"/>
    <n v="2285132.9668137603"/>
    <n v="2013872.8112409143"/>
    <n v="1213241.8036983032"/>
    <n v="1962007.314424"/>
    <n v="1289959.3157314211"/>
    <n v="2114894.3675813861"/>
    <n v="2051914.8234711732"/>
    <n v="2166677.1737565268"/>
    <n v="1237284.2627683212"/>
    <n v="2114894.3675813861"/>
    <n v="1203944.2006405646"/>
    <n v="2009684.923664134"/>
    <n v="1302165.0445053824"/>
    <n v="2131644.9231721237"/>
    <n v="1215119.7360807077"/>
    <n v="2114894.3675813861"/>
    <n v="1180811.206479036"/>
  </r>
  <r>
    <s v="Blackrod"/>
    <x v="5"/>
    <n v="12094259.795830781"/>
    <n v="5537825.6313334983"/>
    <n v="9500743.7193178721"/>
    <n v="9250824.3791990746"/>
    <n v="9690938.8621951677"/>
    <n v="9291709.9772819821"/>
    <n v="9765778.2964061052"/>
    <n v="9291709.9772819821"/>
    <n v="9955747.8900191896"/>
    <n v="8954899.946307363"/>
    <n v="9765778.2964061052"/>
    <n v="9029871.5017516427"/>
    <n v="10289208.321870673"/>
    <n v="9250824.3791990746"/>
    <n v="9627668.7811594363"/>
    <n v="9402512.7723106798"/>
    <n v="9959303.8774258699"/>
    <n v="9250824.3791990746"/>
    <n v="9690938.8621951677"/>
    <n v="9226431.7187810838"/>
    <n v="10137227.202927779"/>
    <n v="9299892.1113086827"/>
    <n v="9780894.3855830319"/>
    <n v="9250824.3791990746"/>
    <n v="9484247.4456825666"/>
  </r>
  <r>
    <s v="Blyborough"/>
    <x v="2"/>
    <n v="1462549.0620878767"/>
    <n v="2010891.1850266454"/>
    <n v="3510267.540805948"/>
    <n v="2799097.1180632547"/>
    <n v="3580539.4959484325"/>
    <n v="2807803.6265293565"/>
    <n v="3608190.6403687135"/>
    <n v="2807803.6265293565"/>
    <n v="3005173.0921611111"/>
    <n v="2736080.5865434408"/>
    <n v="3608190.6403687135"/>
    <n v="3052281.5981755676"/>
    <n v="4209262.4727200484"/>
    <n v="2799097.1180632547"/>
    <n v="2940245.3650050242"/>
    <n v="2831398.8658854952"/>
    <n v="3679693.1022221013"/>
    <n v="2799097.1180632547"/>
    <n v="3580539.4959484325"/>
    <n v="3491476.1594025125"/>
    <n v="5049362.6281948555"/>
    <n v="2809545.9960314436"/>
    <n v="3613775.6260020775"/>
    <n v="2799097.1180632547"/>
    <n v="3502337.9965304234"/>
  </r>
  <r>
    <s v="Blyborough (Brigg)"/>
    <x v="1"/>
    <n v="25174.221874966999"/>
    <n v="9692.9666003575312"/>
    <n v="16920.311891913923"/>
    <n v="32663.480834879643"/>
    <n v="16539.616825564157"/>
    <n v="32920.036513799772"/>
    <n v="16667.345994315823"/>
    <n v="32920.036513799772"/>
    <n v="35373.474463566803"/>
    <n v="30806.565506513089"/>
    <n v="16667.345994315823"/>
    <n v="32396.428333692354"/>
    <n v="19443.882268535326"/>
    <n v="32663.480834879643"/>
    <n v="34436.674533424521"/>
    <n v="33615.320125578932"/>
    <n v="16997.637930064062"/>
    <n v="32663.480834879643"/>
    <n v="16539.616825564157"/>
    <n v="36618.059957973281"/>
    <n v="23324.56412734164"/>
    <n v="32971.379114829579"/>
    <n v="16693.144766398993"/>
    <n v="32663.480834879643"/>
    <n v="16240.398856408003"/>
  </r>
  <r>
    <s v="Blyborough (Cottam)"/>
    <x v="1"/>
    <n v="1054313.7029117001"/>
    <n v="417453.83450185484"/>
    <n v="728719.01570219593"/>
    <n v="1406741.185118228"/>
    <n v="712323.35256045056"/>
    <n v="1417790.4496359131"/>
    <n v="717824.35483060731"/>
    <n v="1417790.4496359131"/>
    <n v="1523454.3936140998"/>
    <n v="1326768.1019402361"/>
    <n v="717824.35483060731"/>
    <n v="1395239.8465466253"/>
    <n v="837403.40241173387"/>
    <n v="1406741.185118228"/>
    <n v="1483108.569768535"/>
    <n v="1447734.719720657"/>
    <n v="732049.27076893905"/>
    <n v="1406741.185118228"/>
    <n v="712323.35256045056"/>
    <n v="1577055.8356108367"/>
    <n v="1004535.4672618002"/>
    <n v="1420001.6576753999"/>
    <n v="718935.44875835918"/>
    <n v="1406741.185118228"/>
    <n v="699436.72107536078"/>
  </r>
  <r>
    <s v="Braishfield A"/>
    <x v="12"/>
    <n v="10180614.872511864"/>
    <n v="3858508.4957743404"/>
    <n v="7168749.6062964872"/>
    <n v="6878167.8541606702"/>
    <n v="7312260.6193183092"/>
    <n v="6911397.7535730079"/>
    <n v="7368730.4263550155"/>
    <n v="6911397.7535730079"/>
    <n v="7407868.0128482953"/>
    <n v="6637654.3335145041"/>
    <n v="7368730.4263550155"/>
    <n v="6324087.8359716274"/>
    <n v="6666629.7306818524"/>
    <n v="6878167.8541606702"/>
    <n v="7493934.0040890751"/>
    <n v="7001453.0763774607"/>
    <n v="7514754.4086589357"/>
    <n v="6878167.8541606702"/>
    <n v="7312260.6193183092"/>
    <n v="6195404.3861907218"/>
    <n v="5771228.3209894095"/>
    <n v="6918047.808933191"/>
    <n v="7380136.2132637426"/>
    <n v="6878167.8541606702"/>
    <n v="7156984.64720337"/>
  </r>
  <r>
    <s v="Braishfield B"/>
    <x v="12"/>
    <n v="6558193.5227260888"/>
    <n v="3052740.2303511477"/>
    <n v="5671707.1760816239"/>
    <n v="4268460.1213519219"/>
    <n v="5785248.9353993544"/>
    <n v="4281887.3511800403"/>
    <n v="5829926.2121061236"/>
    <n v="4281887.3511800403"/>
    <n v="4583010.0648770882"/>
    <n v="4171275.6466590222"/>
    <n v="5829926.2121061236"/>
    <n v="3915506.8075609142"/>
    <n v="5274444.4652630659"/>
    <n v="4268460.1213519219"/>
    <n v="4688971.4096922996"/>
    <n v="4318276.0715169981"/>
    <n v="5945456.1599767786"/>
    <n v="4268460.1213519219"/>
    <n v="5785248.9353993544"/>
    <n v="3683310.2699830295"/>
    <n v="4566028.7889271863"/>
    <n v="4284574.4439269342"/>
    <n v="5838950.1405465379"/>
    <n v="4268460.1213519219"/>
    <n v="5658711.4753955938"/>
  </r>
  <r>
    <s v="Brine Field (Teesside) Power Station"/>
    <x v="1"/>
    <n v="0"/>
    <n v="0"/>
    <n v="0"/>
    <n v="0"/>
    <n v="0"/>
    <n v="0"/>
    <n v="0"/>
    <n v="0"/>
    <n v="0"/>
    <n v="0"/>
    <n v="0"/>
    <n v="0"/>
    <n v="0"/>
    <n v="0"/>
    <n v="0"/>
    <n v="0"/>
    <n v="0"/>
    <n v="0"/>
    <n v="0"/>
    <n v="0"/>
    <n v="0"/>
    <n v="0"/>
    <n v="0"/>
    <n v="0"/>
    <n v="0"/>
  </r>
  <r>
    <s v="Brisley"/>
    <x v="8"/>
    <n v="71881.822883347995"/>
    <n v="81721.228895232562"/>
    <n v="150932.34345667996"/>
    <n v="149609.05124609772"/>
    <n v="153953.8541380105"/>
    <n v="150355.96045981615"/>
    <n v="155142.78118647521"/>
    <n v="150355.96045981615"/>
    <n v="161178.21846434867"/>
    <n v="144203.02330826467"/>
    <n v="155142.78118647521"/>
    <n v="150519.75101947394"/>
    <n v="161744.90981385921"/>
    <n v="149609.05124609772"/>
    <n v="162336.59817607625"/>
    <n v="152380.13602268469"/>
    <n v="158217.20044512089"/>
    <n v="149609.05124609772"/>
    <n v="153953.8541380105"/>
    <n v="168016.08131115261"/>
    <n v="184176.89366486715"/>
    <n v="150505.43390716624"/>
    <n v="155382.9209935074"/>
    <n v="149609.05124609772"/>
    <n v="150698.19562543335"/>
  </r>
  <r>
    <s v="Broxburn"/>
    <x v="0"/>
    <n v="1443234.8780793629"/>
    <n v="2937647.8299013637"/>
    <n v="4173129.8786263182"/>
    <n v="4412160.9577930579"/>
    <n v="4256671.6577712297"/>
    <n v="4428421.5683213891"/>
    <n v="4289544.3136634324"/>
    <n v="4428421.5683213891"/>
    <n v="4741991.2081970647"/>
    <n v="4294468.856547243"/>
    <n v="4289544.3136634324"/>
    <n v="4090871.2157977"/>
    <n v="4528149.7995704086"/>
    <n v="4412160.9577930579"/>
    <n v="4065187.2571248417"/>
    <n v="4472488.9460752523"/>
    <n v="4374548.9625931792"/>
    <n v="4412160.9577930579"/>
    <n v="4256671.6577712297"/>
    <n v="3914156.3872072091"/>
    <n v="4495008.1203663368"/>
    <n v="4431675.6847080197"/>
    <n v="4296183.9415973108"/>
    <n v="4412160.9577930579"/>
    <n v="4165397.2158331545"/>
  </r>
  <r>
    <s v="Burley Bank"/>
    <x v="4"/>
    <n v="909046.32780777756"/>
    <n v="483844.48947685468"/>
    <n v="802607.31995429506"/>
    <n v="1119251.8228468341"/>
    <n v="818674.69514104153"/>
    <n v="1126233.4929309878"/>
    <n v="824997.00837182545"/>
    <n v="1126233.4929309878"/>
    <n v="1208548.5265386188"/>
    <n v="1068719.4384091489"/>
    <n v="824997.00837182545"/>
    <n v="1139787.3846800106"/>
    <n v="983765.78017889056"/>
    <n v="1119251.8228468341"/>
    <n v="1153399.263690776"/>
    <n v="1145154.3011266706"/>
    <n v="841345.73353625985"/>
    <n v="1119251.8228468341"/>
    <n v="818674.69514104153"/>
    <n v="1271250.8225135054"/>
    <n v="1154957.4276160458"/>
    <n v="1127630.6832140533"/>
    <n v="826273.99090946442"/>
    <n v="1119251.8228468341"/>
    <n v="802225.05611302785"/>
  </r>
  <r>
    <s v="Burnhervie"/>
    <x v="0"/>
    <n v="13824.184827382502"/>
    <n v="1303022.3280845319"/>
    <n v="1610014.1036884689"/>
    <n v="1305628.1845324966"/>
    <n v="1642244.9344039741"/>
    <n v="1305699.1785324595"/>
    <n v="1654927.3672904312"/>
    <n v="1305699.1785324595"/>
    <n v="1393891.8204522668"/>
    <n v="1305114.3395562007"/>
    <n v="1654927.3672904312"/>
    <n v="1070565.1757969128"/>
    <n v="1577986.9575632815"/>
    <n v="1305628.1845324966"/>
    <n v="970460.05274636752"/>
    <n v="1305891.5771763588"/>
    <n v="1687722.5803886268"/>
    <n v="1305628.1845324966"/>
    <n v="1642244.9344039741"/>
    <n v="877185.78991299123"/>
    <n v="1648108.2622397689"/>
    <n v="1305713.3860395041"/>
    <n v="1657488.9685169472"/>
    <n v="1305628.1845324966"/>
    <n v="1605252.7141033532"/>
  </r>
  <r>
    <s v="Burton Point (Connahs Quay)"/>
    <x v="1"/>
    <n v="2475160.5434073429"/>
    <n v="833309.10900044697"/>
    <n v="1598182.2627777192"/>
    <n v="2297270.6293895151"/>
    <n v="1562224.2906997104"/>
    <n v="2313726.7178136637"/>
    <n v="1574288.7545962548"/>
    <n v="2313726.7178136637"/>
    <n v="2484740.7307240479"/>
    <n v="2178163.6855542581"/>
    <n v="1574288.7545962548"/>
    <n v="2195995.2437005518"/>
    <n v="1577772.1918022542"/>
    <n v="2297270.6293895151"/>
    <n v="2503016.4766484941"/>
    <n v="2358323.8541680723"/>
    <n v="1605485.9758190915"/>
    <n v="2297270.6293895151"/>
    <n v="1562224.2906997104"/>
    <n v="2348769.0279378491"/>
    <n v="1496092.7442722553"/>
    <n v="2317019.9537538248"/>
    <n v="1576725.5382797709"/>
    <n v="2297270.6293895151"/>
    <n v="1531732.7784579287"/>
  </r>
  <r>
    <s v="Caldecott"/>
    <x v="2"/>
    <n v="563797.21973586758"/>
    <n v="300371.31255470752"/>
    <n v="595945.84545966715"/>
    <n v="543595.04432291142"/>
    <n v="607876.06993186451"/>
    <n v="546271.26531040506"/>
    <n v="612570.46557205764"/>
    <n v="546271.26531040506"/>
    <n v="585556.76676058327"/>
    <n v="524224.91852920211"/>
    <n v="612570.46557205764"/>
    <n v="567240.81187762879"/>
    <n v="660593.76105841855"/>
    <n v="543595.04432291142"/>
    <n v="614667.60082410811"/>
    <n v="553524.00904983759"/>
    <n v="624709.59587660374"/>
    <n v="543595.04432291142"/>
    <n v="607876.06993186451"/>
    <n v="637435.58909663779"/>
    <n v="726987.38963177998"/>
    <n v="546806.83773276128"/>
    <n v="613518.64087398932"/>
    <n v="543595.04432291142"/>
    <n v="594943.09564071184"/>
  </r>
  <r>
    <s v="Caldecott (Corby Power Station)"/>
    <x v="1"/>
    <n v="5015.778931152"/>
    <n v="1760.9598207884142"/>
    <n v="3493.7979938717308"/>
    <n v="5780.5142905677003"/>
    <n v="3415.1900067625488"/>
    <n v="5825.4399848306748"/>
    <n v="3441.5642199800222"/>
    <n v="5825.4399848306748"/>
    <n v="6259.1662629350494"/>
    <n v="5455.3481875776488"/>
    <n v="3441.5642199800222"/>
    <n v="5714.8768519568584"/>
    <n v="3711.3703317030872"/>
    <n v="5780.5142905677003"/>
    <n v="6334.7240694091633"/>
    <n v="5947.1917195820652"/>
    <n v="3509.7646946450759"/>
    <n v="5780.5142905677003"/>
    <n v="3415.1900067625488"/>
    <n v="6412.2212110038781"/>
    <n v="4084.3852734528668"/>
    <n v="5834.430633590584"/>
    <n v="3446.8912907052854"/>
    <n v="5780.5142905677003"/>
    <n v="3351.0983045593448"/>
  </r>
  <r>
    <s v="Cambridge"/>
    <x v="8"/>
    <n v="0"/>
    <n v="0"/>
    <n v="0"/>
    <n v="0"/>
    <n v="0"/>
    <n v="0"/>
    <n v="0"/>
    <n v="0"/>
    <n v="0"/>
    <n v="0"/>
    <n v="0"/>
    <n v="0"/>
    <n v="0"/>
    <n v="0"/>
    <n v="0"/>
    <n v="0"/>
    <n v="0"/>
    <n v="0"/>
    <n v="0"/>
    <n v="0"/>
    <n v="0"/>
    <n v="0"/>
    <n v="0"/>
    <n v="0"/>
    <n v="0"/>
  </r>
  <r>
    <s v="Careston"/>
    <x v="0"/>
    <n v="119378.526736728"/>
    <n v="218320.04496868723"/>
    <n v="284518.92566322448"/>
    <n v="340750.61720515025"/>
    <n v="290214.70267989347"/>
    <n v="342099.92155238136"/>
    <n v="292455.92042536772"/>
    <n v="342099.92155238136"/>
    <n v="366407.53922857298"/>
    <n v="330984.53470972041"/>
    <n v="292455.92042536772"/>
    <n v="298214.39081744035"/>
    <n v="286656.9828987408"/>
    <n v="340750.61720515025"/>
    <n v="300360.47074004158"/>
    <n v="345756.62953826925"/>
    <n v="298251.43412690429"/>
    <n v="340750.61720515025"/>
    <n v="290214.70267989347"/>
    <n v="278752.77787493682"/>
    <n v="285817.69033438043"/>
    <n v="342369.94790712529"/>
    <n v="292908.60219218174"/>
    <n v="340750.61720515025"/>
    <n v="284060.71813841834"/>
  </r>
  <r>
    <s v="Carrington (Partington) Power Station"/>
    <x v="1"/>
    <n v="3257698.8612657283"/>
    <n v="1067881.17159857"/>
    <n v="2067240.5825529853"/>
    <n v="3159435.0541335111"/>
    <n v="2020729.129587075"/>
    <n v="3182885.8969304143"/>
    <n v="2036334.4519301816"/>
    <n v="3182885.8969304143"/>
    <n v="3418875.4362286618"/>
    <n v="2989701.0235481281"/>
    <n v="2036334.4519301816"/>
    <n v="3053807.0866984655"/>
    <n v="2144948.9948697286"/>
    <n v="3159435.0541335111"/>
    <n v="3446341.0159723535"/>
    <n v="3246439.3008064264"/>
    <n v="2076687.8980150095"/>
    <n v="3159435.0541335111"/>
    <n v="2020729.129587075"/>
    <n v="3347126.7181317112"/>
    <n v="2132015.510078995"/>
    <n v="3187578.9416160816"/>
    <n v="2039486.4191613055"/>
    <n v="3159435.0541335111"/>
    <n v="1981909.1621090767"/>
  </r>
  <r>
    <s v="Caythorpe"/>
    <x v="6"/>
    <n v="0"/>
    <n v="0"/>
    <n v="0"/>
    <n v="0"/>
    <n v="0"/>
    <n v="0"/>
    <n v="0"/>
    <n v="0"/>
    <n v="0"/>
    <n v="0"/>
    <n v="0"/>
    <n v="0"/>
    <n v="0"/>
    <n v="0"/>
    <n v="0"/>
    <n v="0"/>
    <n v="0"/>
    <n v="0"/>
    <n v="0"/>
    <n v="0"/>
    <n v="0"/>
    <n v="0"/>
    <n v="0"/>
    <n v="0"/>
    <n v="0"/>
  </r>
  <r>
    <s v="Centrax Industrial"/>
    <x v="10"/>
    <n v="3970.9728864960007"/>
    <n v="1350.6665796543375"/>
    <n v="2521.4421730033382"/>
    <n v="2958.8002673399528"/>
    <n v="2529.5313509053153"/>
    <n v="2976.7173884567992"/>
    <n v="2549.0659592453894"/>
    <n v="2976.7173884567992"/>
    <n v="3193.7984551248323"/>
    <n v="2829.1185663458018"/>
    <n v="2549.0659592453894"/>
    <n v="2634.5347094194785"/>
    <n v="2128.276411251501"/>
    <n v="2958.8002673399528"/>
    <n v="3211.4433976545997"/>
    <n v="3025.2740243310868"/>
    <n v="2599.5800561097676"/>
    <n v="2958.8002673399528"/>
    <n v="2529.5313509053153"/>
    <n v="2579.8390838951532"/>
    <n v="1671.5935099777305"/>
    <n v="2980.3030101237096"/>
    <n v="2553.0115647252446"/>
    <n v="2958.8002673399528"/>
    <n v="2477.6577181636726"/>
  </r>
  <r>
    <s v="Cirencester"/>
    <x v="7"/>
    <n v="794467.85029603401"/>
    <n v="342905.61671925336"/>
    <n v="675350.97410478722"/>
    <n v="518211.9701746853"/>
    <n v="688870.80779438198"/>
    <n v="520145.00367120036"/>
    <n v="694190.69498311239"/>
    <n v="520145.00367120036"/>
    <n v="556996.52852505294"/>
    <n v="504220.93499264098"/>
    <n v="694190.69498311239"/>
    <n v="505303.4692759898"/>
    <n v="666483.2254897583"/>
    <n v="518211.9701746853"/>
    <n v="590550.01941326284"/>
    <n v="525383.65797347168"/>
    <n v="707947.26957528351"/>
    <n v="518211.9701746853"/>
    <n v="688870.80779438198"/>
    <n v="509895.19472422579"/>
    <n v="618778.64143767161"/>
    <n v="520531.84744720475"/>
    <n v="695265.20723725006"/>
    <n v="518211.9701746853"/>
    <n v="673899.33675493475"/>
  </r>
  <r>
    <s v="Cockenzie Power Station"/>
    <x v="1"/>
    <n v="0"/>
    <n v="0"/>
    <n v="0"/>
    <n v="0"/>
    <n v="0"/>
    <n v="0"/>
    <n v="0"/>
    <n v="0"/>
    <n v="0"/>
    <n v="0"/>
    <n v="0"/>
    <n v="0"/>
    <n v="0"/>
    <n v="0"/>
    <n v="0"/>
    <n v="0"/>
    <n v="0"/>
    <n v="0"/>
    <n v="0"/>
    <n v="0"/>
    <n v="0"/>
    <n v="0"/>
    <n v="0"/>
    <n v="0"/>
    <n v="0"/>
  </r>
  <r>
    <s v="Coffinswell"/>
    <x v="7"/>
    <n v="788743.10848875716"/>
    <n v="308237.85957810376"/>
    <n v="574987.36790458788"/>
    <n v="441104.52537193592"/>
    <n v="586498.02515654278"/>
    <n v="442571.16743011918"/>
    <n v="591027.32628956006"/>
    <n v="442571.16743011918"/>
    <n v="473765.99754415476"/>
    <n v="430489.16838381224"/>
    <n v="591027.32628956006"/>
    <n v="383146.87226199033"/>
    <n v="492533.14732538984"/>
    <n v="441104.52537193592"/>
    <n v="485521.2165135137"/>
    <n v="446545.86871793732"/>
    <n v="602739.54248443677"/>
    <n v="441104.52537193592"/>
    <n v="586498.02515654278"/>
    <n v="342785.18158097484"/>
    <n v="386013.1914612996"/>
    <n v="442864.67571792554"/>
    <n v="591942.15575819439"/>
    <n v="441104.52537193592"/>
    <n v="573700.10705641913"/>
  </r>
  <r>
    <s v="Coldstream"/>
    <x v="11"/>
    <n v="68226.029961856504"/>
    <n v="139203.79384008513"/>
    <n v="188565.38101400118"/>
    <n v="208837.40529036836"/>
    <n v="192340.26650120446"/>
    <n v="209605.32506448519"/>
    <n v="193825.63720941159"/>
    <n v="209605.32506448519"/>
    <n v="224445.59568364368"/>
    <n v="203279.30575612577"/>
    <n v="193825.63720941159"/>
    <n v="198268.43917184617"/>
    <n v="216616.47675690457"/>
    <n v="208837.40529036836"/>
    <n v="186885.90635063313"/>
    <n v="211686.44069736416"/>
    <n v="197666.62334681768"/>
    <n v="208837.40529036836"/>
    <n v="192340.26650120446"/>
    <n v="192971.51784160483"/>
    <n v="227659.09113234459"/>
    <n v="209759.00320075301"/>
    <n v="194125.65278706283"/>
    <n v="208837.40529036836"/>
    <n v="188225.48629258483"/>
  </r>
  <r>
    <s v="Corbridge"/>
    <x v="11"/>
    <n v="2655.1563506100001"/>
    <n v="7010.4264061116537"/>
    <n v="9979.0586221261219"/>
    <n v="8833.7336243778591"/>
    <n v="10178.82913867714"/>
    <n v="8853.9506437296222"/>
    <n v="10257.436363890378"/>
    <n v="8853.9506437296222"/>
    <n v="9469.7926435598929"/>
    <n v="8687.4055708099695"/>
    <n v="10257.436363890378"/>
    <n v="8924.1349688503797"/>
    <n v="12016.985305771039"/>
    <n v="8833.7336243778591"/>
    <n v="7921.5126352239149"/>
    <n v="8908.7401626888914"/>
    <n v="10460.704989477097"/>
    <n v="8833.7336243778591"/>
    <n v="10178.82913867714"/>
    <n v="8950.0987127368826"/>
    <n v="13320.435805842715"/>
    <n v="8857.9965271143064"/>
    <n v="10273.313472512556"/>
    <n v="8833.7336243778591"/>
    <n v="9955.2165599200525"/>
  </r>
  <r>
    <s v="Coryton 2 (Thames Haven) Power Station"/>
    <x v="1"/>
    <n v="0"/>
    <n v="0"/>
    <n v="0"/>
    <n v="0"/>
    <n v="0"/>
    <n v="0"/>
    <n v="0"/>
    <n v="0"/>
    <n v="0"/>
    <n v="0"/>
    <n v="0"/>
    <n v="0"/>
    <n v="0"/>
    <n v="0"/>
    <n v="0"/>
    <n v="0"/>
    <n v="0"/>
    <n v="0"/>
    <n v="0"/>
    <n v="0"/>
    <n v="0"/>
    <n v="0"/>
    <n v="0"/>
    <n v="0"/>
    <n v="0"/>
  </r>
  <r>
    <s v="Cowpen Bewley"/>
    <x v="11"/>
    <n v="1188702.9145922482"/>
    <n v="1334649.3068224133"/>
    <n v="2029934.474245124"/>
    <n v="2554816.3953023301"/>
    <n v="2070571.6800012772"/>
    <n v="2568236.4385830946"/>
    <n v="2086561.9174001531"/>
    <n v="2568236.4385830946"/>
    <n v="2753689.2507244674"/>
    <n v="2457683.9358678586"/>
    <n v="2086561.9174001531"/>
    <n v="2564522.1873761141"/>
    <n v="2437394.8363816277"/>
    <n v="2554816.3953023301"/>
    <n v="2508625.99130583"/>
    <n v="2604605.682880301"/>
    <n v="2127910.7065230031"/>
    <n v="2554816.3953023301"/>
    <n v="2070571.6800012772"/>
    <n v="2775066.2830711091"/>
    <n v="2847673.4713715436"/>
    <n v="2570922.0931391232"/>
    <n v="2089791.6298779072"/>
    <n v="2554816.3953023301"/>
    <n v="2027752.778270175"/>
  </r>
  <r>
    <s v="Crawley Down"/>
    <x v="12"/>
    <n v="0"/>
    <n v="0"/>
    <n v="0"/>
    <n v="0"/>
    <n v="0"/>
    <n v="0"/>
    <n v="0"/>
    <n v="0"/>
    <n v="0"/>
    <n v="0"/>
    <n v="0"/>
    <n v="0"/>
    <n v="0"/>
    <n v="0"/>
    <n v="0"/>
    <n v="0"/>
    <n v="0"/>
    <n v="0"/>
    <n v="0"/>
    <n v="0"/>
    <n v="0"/>
    <n v="0"/>
    <n v="0"/>
    <n v="0"/>
    <n v="0"/>
  </r>
  <r>
    <s v="Deborah Storage (Bacton)"/>
    <x v="6"/>
    <n v="0"/>
    <n v="0"/>
    <n v="0"/>
    <n v="0"/>
    <n v="0"/>
    <n v="0"/>
    <n v="0"/>
    <n v="0"/>
    <n v="0"/>
    <n v="0"/>
    <n v="0"/>
    <n v="0"/>
    <n v="0"/>
    <n v="0"/>
    <n v="0"/>
    <n v="0"/>
    <n v="0"/>
    <n v="0"/>
    <n v="0"/>
    <n v="0"/>
    <n v="0"/>
    <n v="0"/>
    <n v="0"/>
    <n v="0"/>
    <n v="0"/>
  </r>
  <r>
    <s v="Deeside"/>
    <x v="1"/>
    <n v="391188.65633100003"/>
    <n v="131514.89168670337"/>
    <n v="252225.38907515554"/>
    <n v="362541.16485554195"/>
    <n v="246550.49597381052"/>
    <n v="365138.08885505208"/>
    <n v="248454.51166160844"/>
    <n v="365138.08885505208"/>
    <n v="392126.39907906437"/>
    <n v="343744.97994320386"/>
    <n v="248454.51166160844"/>
    <n v="346587.23841512739"/>
    <n v="249057.22306112462"/>
    <n v="362541.16485554195"/>
    <n v="395009.25770894601"/>
    <n v="372175.93227950978"/>
    <n v="253378.06227548976"/>
    <n v="362541.16485554195"/>
    <n v="246550.49597381052"/>
    <n v="370657.62535688741"/>
    <n v="236097.36730583999"/>
    <n v="365657.79215444025"/>
    <n v="248839.08526562178"/>
    <n v="362541.16485554195"/>
    <n v="241738.26926831916"/>
  </r>
  <r>
    <s v="Didcot"/>
    <x v="1"/>
    <n v="4228709.1944085117"/>
    <n v="1774064.8269680184"/>
    <n v="3304795.7261050558"/>
    <n v="4584263.507589981"/>
    <n v="3230440.1565243471"/>
    <n v="4615937.5354927685"/>
    <n v="3255387.6169308675"/>
    <n v="4615937.5354927685"/>
    <n v="4956071.1132731484"/>
    <n v="4355011.1746408092"/>
    <n v="3255387.6169308675"/>
    <n v="4321578.2356548086"/>
    <n v="3108964.2858001124"/>
    <n v="4584263.507589981"/>
    <n v="4948868.8216692116"/>
    <n v="4701776.339032568"/>
    <n v="3319898.6841381802"/>
    <n v="4584263.507589981"/>
    <n v="3230440.1565243471"/>
    <n v="4520817.6943762526"/>
    <n v="2879620.1202772791"/>
    <n v="4622276.2257313356"/>
    <n v="3260426.5117366086"/>
    <n v="4584263.507589981"/>
    <n v="3166713.3680486572"/>
  </r>
  <r>
    <s v="Dowlais"/>
    <x v="13"/>
    <n v="5609100.9043565728"/>
    <n v="4689066.5160085391"/>
    <n v="9129424.3513551299"/>
    <n v="7198536.9898157092"/>
    <n v="9312186.0614061467"/>
    <n v="7226200.7750298483"/>
    <n v="9384100.5318215191"/>
    <n v="7226200.7750298483"/>
    <n v="7738896.4742441764"/>
    <n v="6998310.2514289655"/>
    <n v="9384100.5318215191"/>
    <n v="6754687.5025748322"/>
    <n v="8578059.9601095226"/>
    <n v="7198536.9898157092"/>
    <n v="8130856.7203404838"/>
    <n v="7301171.543870857"/>
    <n v="9570062.5158691145"/>
    <n v="7198536.9898157092"/>
    <n v="9312186.0614061467"/>
    <n v="6618778.2037897417"/>
    <n v="7570980.6059014928"/>
    <n v="7231736.9248948675"/>
    <n v="9398625.83601881"/>
    <n v="7198536.9898157092"/>
    <n v="9110240.5148058292"/>
  </r>
  <r>
    <s v="Drakelow Power Station"/>
    <x v="1"/>
    <n v="0"/>
    <n v="0"/>
    <n v="0"/>
    <n v="0"/>
    <n v="0"/>
    <n v="0"/>
    <n v="0"/>
    <n v="0"/>
    <n v="0"/>
    <n v="0"/>
    <n v="0"/>
    <n v="0"/>
    <n v="0"/>
    <n v="0"/>
    <n v="0"/>
    <n v="0"/>
    <n v="0"/>
    <n v="0"/>
    <n v="0"/>
    <n v="0"/>
    <n v="0"/>
    <n v="0"/>
    <n v="0"/>
    <n v="0"/>
    <n v="0"/>
  </r>
  <r>
    <s v="Drointon"/>
    <x v="2"/>
    <n v="7346697.3957120534"/>
    <n v="2238297.1303813439"/>
    <n v="4486627.9034072505"/>
    <n v="5305425.3704116959"/>
    <n v="4576445.5914040264"/>
    <n v="5339122.9132599477"/>
    <n v="4611787.7397374492"/>
    <n v="5339122.9132599477"/>
    <n v="5729893.9321519407"/>
    <n v="5061527.109782327"/>
    <n v="4611787.7397374492"/>
    <n v="5303499.8709323481"/>
    <n v="4873224.9661444006"/>
    <n v="5305425.3704116959"/>
    <n v="5933726.5559249669"/>
    <n v="5430445.5820787856"/>
    <n v="4703178.1926828157"/>
    <n v="5305425.3704116959"/>
    <n v="4576445.5914040264"/>
    <n v="5819554.8003138471"/>
    <n v="4975744.5639985651"/>
    <n v="5345866.5546613969"/>
    <n v="4618926.1564237671"/>
    <n v="5305425.3704116959"/>
    <n v="4482962.9080985785"/>
  </r>
  <r>
    <s v="Drum"/>
    <x v="0"/>
    <n v="1184957.3169686464"/>
    <n v="3570426.0991226351"/>
    <n v="4927398.0045385882"/>
    <n v="4769829.4571304014"/>
    <n v="5026039.4577950044"/>
    <n v="4783094.6659818711"/>
    <n v="5064853.6485242983"/>
    <n v="4783094.6659818711"/>
    <n v="5117900.3367870841"/>
    <n v="4673817.6683679856"/>
    <n v="5064853.6485242983"/>
    <n v="4377303.2198988432"/>
    <n v="5322700.903400288"/>
    <n v="4769829.4571304014"/>
    <n v="4227873.1162053887"/>
    <n v="4819044.298280309"/>
    <n v="5165222.376480313"/>
    <n v="4769829.4571304014"/>
    <n v="5026039.4577950044"/>
    <n v="4082314.9357948685"/>
    <n v="5350547.7352025192"/>
    <n v="4785749.3346623881"/>
    <n v="5072693.3492723154"/>
    <n v="4769829.4571304014"/>
    <n v="4916566.4545051353"/>
  </r>
  <r>
    <s v="Dyffryn Clydach"/>
    <x v="13"/>
    <n v="1980640.1781221512"/>
    <n v="2142202.5320749208"/>
    <n v="4129954.5137479543"/>
    <n v="3205024.9166570618"/>
    <n v="4212631.9663798716"/>
    <n v="3216746.2972409325"/>
    <n v="4245164.5204890138"/>
    <n v="3216746.2972409325"/>
    <n v="3444437.7909114351"/>
    <n v="3120187.1482341574"/>
    <n v="4245164.5204890138"/>
    <n v="2934966.1624198002"/>
    <n v="3762127.0511676031"/>
    <n v="3205024.9166570618"/>
    <n v="3601768.0647140993"/>
    <n v="3248512.0482922997"/>
    <n v="4329289.7079975661"/>
    <n v="3205024.9166570618"/>
    <n v="4212631.9663798716"/>
    <n v="2808165.0724204322"/>
    <n v="3214955.8887609779"/>
    <n v="3219092.010925265"/>
    <n v="4251735.4545724876"/>
    <n v="3205024.9166570618"/>
    <n v="4121048.791784619"/>
  </r>
  <r>
    <s v="Dynevor Max Refill"/>
    <x v="6"/>
    <n v="0"/>
    <n v="0"/>
    <n v="0"/>
    <n v="0"/>
    <n v="0"/>
    <n v="0"/>
    <n v="0"/>
    <n v="0"/>
    <n v="0"/>
    <n v="0"/>
    <n v="0"/>
    <n v="0"/>
    <n v="0"/>
    <n v="0"/>
    <n v="0"/>
    <n v="0"/>
    <n v="0"/>
    <n v="0"/>
    <n v="0"/>
    <n v="0"/>
    <n v="0"/>
    <n v="0"/>
    <n v="0"/>
    <n v="0"/>
    <n v="0"/>
  </r>
  <r>
    <s v="Eastoft (Keadby Blackstart)"/>
    <x v="1"/>
    <n v="0"/>
    <n v="0"/>
    <n v="0"/>
    <n v="0"/>
    <n v="0"/>
    <n v="0"/>
    <n v="0"/>
    <n v="0"/>
    <n v="0"/>
    <n v="0"/>
    <n v="0"/>
    <n v="0"/>
    <n v="0"/>
    <n v="0"/>
    <n v="0"/>
    <n v="0"/>
    <n v="0"/>
    <n v="0"/>
    <n v="0"/>
    <n v="0"/>
    <n v="0"/>
    <n v="0"/>
    <n v="0"/>
    <n v="0"/>
    <n v="0"/>
  </r>
  <r>
    <s v="Eastoft (Keadby)"/>
    <x v="1"/>
    <n v="1065169.09271619"/>
    <n v="425065.80395298859"/>
    <n v="728839.88724210788"/>
    <n v="1426802.1727753771"/>
    <n v="712441.50457608257"/>
    <n v="1437991.6308138906"/>
    <n v="717943.41928930825"/>
    <n v="1437991.6308138906"/>
    <n v="1545145.5562457126"/>
    <n v="1345814.3878419623"/>
    <n v="717943.41928930825"/>
    <n v="1414576.5464090833"/>
    <n v="844583.0912551902"/>
    <n v="1426802.1727753771"/>
    <n v="1496692.4404558577"/>
    <n v="1468315.8350241231"/>
    <n v="732170.69469330169"/>
    <n v="1426802.1727753771"/>
    <n v="712441.50457608257"/>
    <n v="1597065.584656442"/>
    <n v="1017281.0544207565"/>
    <n v="1440230.8947515637"/>
    <n v="719054.69751256541"/>
    <n v="1426802.1727753771"/>
    <n v="699592.40037650883"/>
  </r>
  <r>
    <s v="Easton Grey"/>
    <x v="7"/>
    <n v="2615255.869682312"/>
    <n v="1231825.1959713805"/>
    <n v="2422884.8208629047"/>
    <n v="1577804.033392102"/>
    <n v="2471388.489448912"/>
    <n v="1581637.0778065685"/>
    <n v="2490474.0825886312"/>
    <n v="1581637.0778065685"/>
    <n v="1691848.7252153035"/>
    <n v="1550060.9759883783"/>
    <n v="2490474.0825886312"/>
    <n v="1542264.3651493394"/>
    <n v="2376215.6657013893"/>
    <n v="1577804.033392102"/>
    <n v="1819633.3529553751"/>
    <n v="1592024.8929421273"/>
    <n v="2539827.0813173633"/>
    <n v="1577804.033392102"/>
    <n v="2471388.489448912"/>
    <n v="1519114.5148630522"/>
    <n v="2188885.5762351993"/>
    <n v="1582404.1567928134"/>
    <n v="2494328.9958561044"/>
    <n v="1577804.033392102"/>
    <n v="2416787.6962381718"/>
  </r>
  <r>
    <s v="Ecclestone"/>
    <x v="5"/>
    <n v="1835243.9530452257"/>
    <n v="682121.15884062031"/>
    <n v="1316504.2772115916"/>
    <n v="979390.4487070539"/>
    <n v="1342859.3422992683"/>
    <n v="982671.59623923013"/>
    <n v="1353229.7341500092"/>
    <n v="982671.59623923013"/>
    <n v="1051957.9014816675"/>
    <n v="955641.9463438422"/>
    <n v="1353229.7341500092"/>
    <n v="974774.11367529933"/>
    <n v="1373403.7686120763"/>
    <n v="979390.4487070539"/>
    <n v="1104246.4808289832"/>
    <n v="991563.73270081251"/>
    <n v="1380046.2932204704"/>
    <n v="979390.4487070539"/>
    <n v="1342859.3422992683"/>
    <n v="1006997.1107447802"/>
    <n v="1318226.0059910915"/>
    <n v="983328.22816167865"/>
    <n v="1355324.3487026095"/>
    <n v="979390.4487070539"/>
    <n v="1313534.8870017149"/>
  </r>
  <r>
    <s v="Elton"/>
    <x v="11"/>
    <n v="1565902.8440735075"/>
    <n v="2169019.9959206623"/>
    <n v="3319523.7352144988"/>
    <n v="3772186.3947535399"/>
    <n v="3385977.1950440048"/>
    <n v="3789832.393661608"/>
    <n v="3412125.8088296908"/>
    <n v="3789832.393661608"/>
    <n v="4061550.2851249948"/>
    <n v="3644467.0396620808"/>
    <n v="3412125.8088296908"/>
    <n v="3865491.5166845163"/>
    <n v="4069413.1248266497"/>
    <n v="3772186.3947535399"/>
    <n v="3687842.1951214373"/>
    <n v="3837654.269621999"/>
    <n v="3479742.9110845434"/>
    <n v="3772186.3947535399"/>
    <n v="3385977.1950440048"/>
    <n v="4212571.9099690057"/>
    <n v="4811583.909378035"/>
    <n v="3793363.7576350067"/>
    <n v="3417407.3129193108"/>
    <n v="3772186.3947535399"/>
    <n v="3314723.4407914602"/>
  </r>
  <r>
    <s v="Enron Billingham"/>
    <x v="1"/>
    <n v="0"/>
    <n v="0"/>
    <n v="0"/>
    <n v="0"/>
    <n v="0"/>
    <n v="0"/>
    <n v="0"/>
    <n v="0"/>
    <n v="0"/>
    <n v="0"/>
    <n v="0"/>
    <n v="0"/>
    <n v="0"/>
    <n v="0"/>
    <n v="0"/>
    <n v="0"/>
    <n v="0"/>
    <n v="0"/>
    <n v="0"/>
    <n v="0"/>
    <n v="0"/>
    <n v="0"/>
    <n v="0"/>
    <n v="0"/>
    <n v="0"/>
  </r>
  <r>
    <s v="Epping Green (Enfield Energy, aka Brimsdown)"/>
    <x v="1"/>
    <n v="761480.13784698898"/>
    <n v="341213.16862738592"/>
    <n v="646845.43544504326"/>
    <n v="919412.04767009767"/>
    <n v="632291.87002999347"/>
    <n v="925917.36542112508"/>
    <n v="637174.81960609986"/>
    <n v="925917.36542112508"/>
    <n v="994282.18634057394"/>
    <n v="872327.43703655829"/>
    <n v="637174.81960609986"/>
    <n v="872304.70883331192"/>
    <n v="617511.1590327149"/>
    <n v="919412.04767009767"/>
    <n v="998115.85886541242"/>
    <n v="943547.22588939953"/>
    <n v="649801.52722046687"/>
    <n v="919412.04767009767"/>
    <n v="632291.87002999347"/>
    <n v="928500.65317379148"/>
    <n v="591426.00815243588"/>
    <n v="927219.22681538039"/>
    <n v="638161.07908322429"/>
    <n v="919412.04767009767"/>
    <n v="619906.32914169051"/>
  </r>
  <r>
    <s v="Evesham"/>
    <x v="7"/>
    <n v="530901.74540444301"/>
    <n v="219062.64459187954"/>
    <n v="440149.58974779863"/>
    <n v="388317.9646288394"/>
    <n v="448960.93300498661"/>
    <n v="390180.62885492312"/>
    <n v="452428.08749710512"/>
    <n v="390180.62885492312"/>
    <n v="418196.67259338195"/>
    <n v="374836.25271517871"/>
    <n v="452428.08749710512"/>
    <n v="388439.39372199855"/>
    <n v="453812.07353578653"/>
    <n v="388317.9646288394"/>
    <n v="442995.11202964076"/>
    <n v="395228.57757347968"/>
    <n v="461393.72298923595"/>
    <n v="388317.9646288394"/>
    <n v="448960.93300498661"/>
    <n v="412106.01845847175"/>
    <n v="446246.34633460426"/>
    <n v="390553.39014640899"/>
    <n v="453128.38429979351"/>
    <n v="388317.9646288394"/>
    <n v="439376.32730184728"/>
  </r>
  <r>
    <s v="Farningham"/>
    <x v="14"/>
    <n v="11367457.421218393"/>
    <n v="6896886.7172936006"/>
    <n v="12998637.772107182"/>
    <n v="11778074.421894889"/>
    <n v="13258857.16559007"/>
    <n v="11831811.02629583"/>
    <n v="13361250.275552541"/>
    <n v="11831811.02629583"/>
    <n v="12678889.303427702"/>
    <n v="11389136.142194849"/>
    <n v="13361250.275552541"/>
    <n v="10997912.784861341"/>
    <n v="12443813.861369848"/>
    <n v="11778074.421894889"/>
    <n v="12960034.70490418"/>
    <n v="11977440.936145782"/>
    <n v="13626026.27642473"/>
    <n v="11778074.421894889"/>
    <n v="13258857.16559007"/>
    <n v="11085868.812503673"/>
    <n v="11353316.706377219"/>
    <n v="11842564.937696531"/>
    <n v="13381931.663614951"/>
    <n v="11778074.421894889"/>
    <n v="12975436.833092665"/>
  </r>
  <r>
    <s v="Farningham B"/>
    <x v="14"/>
    <n v="3737125.3490911466"/>
    <n v="3610497.8509092461"/>
    <n v="6804744.7587129716"/>
    <n v="4317445.0542845186"/>
    <n v="6940968.768103471"/>
    <n v="4325312.8132187221"/>
    <n v="6994571.2294198871"/>
    <n v="4325312.8132187221"/>
    <n v="4624350.2458083965"/>
    <n v="4260499.2785125375"/>
    <n v="6994571.2294198871"/>
    <n v="4043590.5807439405"/>
    <n v="6514296.2390457699"/>
    <n v="4317445.0542845186"/>
    <n v="4831181.9487646334"/>
    <n v="4346634.9834057372"/>
    <n v="7133180.6080144942"/>
    <n v="4317445.0542845186"/>
    <n v="6940968.768103471"/>
    <n v="3884242.2385364869"/>
    <n v="5943424.5115672769"/>
    <n v="4326887.3299460765"/>
    <n v="7005397.8690628074"/>
    <n v="4317445.0542845186"/>
    <n v="6786790.1674215822"/>
  </r>
  <r>
    <s v="Ferny Knoll (AM Paper)"/>
    <x v="10"/>
    <n v="39.595203999999995"/>
    <n v="11.453843971186945"/>
    <n v="21.566048655019049"/>
    <n v="34.387129847235371"/>
    <n v="21.635235886861345"/>
    <n v="34.640981749544011"/>
    <n v="21.80231658315072"/>
    <n v="34.640981749544011"/>
    <n v="37.208135838318348"/>
    <n v="32.549784088544634"/>
    <n v="21.80231658315072"/>
    <n v="33.398099092828701"/>
    <n v="23.464462892899142"/>
    <n v="34.387129847235371"/>
    <n v="37.165977330478825"/>
    <n v="35.328937939939273"/>
    <n v="22.234366733816579"/>
    <n v="34.387129847235371"/>
    <n v="21.635235886861345"/>
    <n v="36.551466880536594"/>
    <n v="23.683335599916841"/>
    <n v="34.69178326364711"/>
    <n v="21.83606358741509"/>
    <n v="34.387129847235371"/>
    <n v="21.220398812945493"/>
  </r>
  <r>
    <s v="Fiddington"/>
    <x v="7"/>
    <n v="2017312.6078368239"/>
    <n v="906878.46576585004"/>
    <n v="1812429.0825178577"/>
    <n v="1546050.5222160483"/>
    <n v="1848712.0534608485"/>
    <n v="1553087.2385621064"/>
    <n v="1862988.9533636717"/>
    <n v="1553087.2385621064"/>
    <n v="1664262.5705368032"/>
    <n v="1495119.7203746657"/>
    <n v="1862988.9533636717"/>
    <n v="1534002.5813008593"/>
    <n v="1841054.0137932324"/>
    <n v="1546050.5222160483"/>
    <n v="1763098.3340338892"/>
    <n v="1572157.2259299392"/>
    <n v="1899907.262247029"/>
    <n v="1546050.5222160483"/>
    <n v="1848712.0534608485"/>
    <n v="1604683.7230942941"/>
    <n v="1776398.845683184"/>
    <n v="1554495.4448486958"/>
    <n v="1865872.6054699931"/>
    <n v="1546050.5222160483"/>
    <n v="1809063.4285048163"/>
  </r>
  <r>
    <s v="Ganstead"/>
    <x v="4"/>
    <n v="663997.89614375436"/>
    <n v="531526.58026316285"/>
    <n v="877804.71605809149"/>
    <n v="1215677.6604438415"/>
    <n v="895377.46597321681"/>
    <n v="1223195.2565717038"/>
    <n v="902292.12552391016"/>
    <n v="1223195.2565717038"/>
    <n v="1312538.3201872522"/>
    <n v="1161266.3157367068"/>
    <n v="902292.12552391016"/>
    <n v="1232047.3124413395"/>
    <n v="1042399.5463630254"/>
    <n v="1215677.6604438415"/>
    <n v="1250068.8128799582"/>
    <n v="1243568.4613656001"/>
    <n v="920172.58548743906"/>
    <n v="1215677.6604438415"/>
    <n v="895377.46597321681"/>
    <n v="1423761.2200719023"/>
    <n v="1347611.0188523424"/>
    <n v="1224699.6977921072"/>
    <n v="903688.75033157133"/>
    <n v="1215677.6604438415"/>
    <n v="877352.75328801037"/>
  </r>
  <r>
    <s v="Garton Max Refill (Aldbrough)"/>
    <x v="6"/>
    <n v="6870.7571365509993"/>
    <n v="666011.5486010164"/>
    <n v="1105095.9977252986"/>
    <n v="629990.04190200358"/>
    <n v="1069428.9960897635"/>
    <n v="176397.21173256097"/>
    <n v="301752.58103058726"/>
    <n v="176397.21173256097"/>
    <n v="188303.19803065315"/>
    <n v="176397.21173256097"/>
    <n v="301752.58103058726"/>
    <n v="195874.46250135591"/>
    <n v="345266.4201610774"/>
    <n v="629990.04190200358"/>
    <n v="627506.39568747114"/>
    <n v="629990.04190200358"/>
    <n v="1099044.0140880034"/>
    <n v="629990.04190200358"/>
    <n v="1069428.9960897635"/>
    <n v="232254.93208429744"/>
    <n v="439745.06635401805"/>
    <n v="85623.014851048545"/>
    <n v="146697.09096921294"/>
    <n v="629990.04190200358"/>
    <n v="1055331.9916889218"/>
  </r>
  <r>
    <s v="Gilwern"/>
    <x v="13"/>
    <n v="5653252.1114927549"/>
    <n v="3756446.562455677"/>
    <n v="7341089.6738173785"/>
    <n v="6491129.7942739436"/>
    <n v="7488050.7581952782"/>
    <n v="6521232.2016951647"/>
    <n v="7545878.1256005401"/>
    <n v="6521232.2016951647"/>
    <n v="6988546.1839530021"/>
    <n v="6273252.6379526369"/>
    <n v="7545878.1256005401"/>
    <n v="6137996.2189776674"/>
    <n v="6985115.2603859501"/>
    <n v="6491129.7942739436"/>
    <n v="7295594.2620243467"/>
    <n v="6602811.8051682562"/>
    <n v="7695412.5922081415"/>
    <n v="6491129.7942739436"/>
    <n v="7488050.7581952782"/>
    <n v="6151052.6093094144"/>
    <n v="6248093.9658962479"/>
    <n v="6527256.375086179"/>
    <n v="7557558.1129197329"/>
    <n v="6491129.7942739436"/>
    <n v="7327916.2866444048"/>
  </r>
  <r>
    <s v="Glenmavis"/>
    <x v="0"/>
    <n v="4120971.8565198677"/>
    <n v="6704724.56310065"/>
    <n v="9539772.5751761328"/>
    <n v="10931447.342864048"/>
    <n v="9730749.035709504"/>
    <n v="10978002.847572453"/>
    <n v="9805895.908745924"/>
    <n v="10978002.847572453"/>
    <n v="11760973.580091901"/>
    <n v="10594484.892152559"/>
    <n v="9805895.908745924"/>
    <n v="10116737.008161262"/>
    <n v="10334200.937354481"/>
    <n v="10931447.342864048"/>
    <n v="10197602.553747162"/>
    <n v="11104171.481212161"/>
    <n v="10000216.488792043"/>
    <n v="10931447.342864048"/>
    <n v="9730749.035709504"/>
    <n v="9822742.031459922"/>
    <n v="10249503.992746914"/>
    <n v="10987319.658309389"/>
    <n v="9821074.0945003051"/>
    <n v="10931447.342864048"/>
    <n v="9524785.8141395096"/>
  </r>
  <r>
    <s v="Glenmavis Max Refill"/>
    <x v="6"/>
    <n v="0"/>
    <n v="0"/>
    <n v="0"/>
    <n v="0"/>
    <n v="0"/>
    <n v="0"/>
    <n v="0"/>
    <n v="0"/>
    <n v="0"/>
    <n v="0"/>
    <n v="0"/>
    <n v="0"/>
    <n v="0"/>
    <n v="0"/>
    <n v="0"/>
    <n v="0"/>
    <n v="0"/>
    <n v="0"/>
    <n v="0"/>
    <n v="0"/>
    <n v="0"/>
    <n v="0"/>
    <n v="0"/>
    <n v="0"/>
    <n v="0"/>
  </r>
  <r>
    <s v="Goole (Guardian Glass)"/>
    <x v="10"/>
    <n v="114408.94159331999"/>
    <n v="45578.217457939303"/>
    <n v="77350.249363962605"/>
    <n v="155109.44552016462"/>
    <n v="77598.400971199022"/>
    <n v="156319.92156209782"/>
    <n v="78197.663901957509"/>
    <n v="156319.92156209782"/>
    <n v="167962.99421189821"/>
    <n v="146348.18353466789"/>
    <n v="78197.663901957509"/>
    <n v="153977.47709345265"/>
    <n v="92511.355217100849"/>
    <n v="155109.44552016462"/>
    <n v="162221.15452122802"/>
    <n v="159600.39525088904"/>
    <n v="79747.284206832439"/>
    <n v="155109.44552016462"/>
    <n v="77598.400971199022"/>
    <n v="174293.25742302465"/>
    <n v="112932.42270805388"/>
    <n v="156562.16522919849"/>
    <n v="78318.703190944289"/>
    <n v="155109.44552016462"/>
    <n v="76196.519340360697"/>
  </r>
  <r>
    <s v="Gosberton"/>
    <x v="2"/>
    <n v="596736.3088210976"/>
    <n v="393661.07240940735"/>
    <n v="718889.37785192626"/>
    <n v="794837.45610647579"/>
    <n v="733280.80572034523"/>
    <n v="799248.3359906103"/>
    <n v="738943.65442863025"/>
    <n v="799248.3359906103"/>
    <n v="857173.78419391159"/>
    <n v="762912.10367261712"/>
    <n v="738943.65442863025"/>
    <n v="823032.00841146242"/>
    <n v="831686.07353302557"/>
    <n v="794837.45610647579"/>
    <n v="855470.77515005833"/>
    <n v="811202.12516368006"/>
    <n v="753587.08536918357"/>
    <n v="794837.45610647579"/>
    <n v="733280.80572034523"/>
    <n v="939443.21889528504"/>
    <n v="987731.15215051256"/>
    <n v="800131.05293936271"/>
    <n v="740087.43814342341"/>
    <n v="794837.45610647579"/>
    <n v="718018.77147302998"/>
  </r>
  <r>
    <s v="Gowkhall (Longannet)"/>
    <x v="1"/>
    <n v="0"/>
    <n v="0"/>
    <n v="0"/>
    <n v="0"/>
    <n v="0"/>
    <n v="0"/>
    <n v="0"/>
    <n v="0"/>
    <n v="0"/>
    <n v="0"/>
    <n v="0"/>
    <n v="0"/>
    <n v="0"/>
    <n v="0"/>
    <n v="0"/>
    <n v="0"/>
    <n v="0"/>
    <n v="0"/>
    <n v="0"/>
    <n v="0"/>
    <n v="0"/>
    <n v="0"/>
    <n v="0"/>
    <n v="0"/>
    <n v="0"/>
  </r>
  <r>
    <s v="Grain Power Station"/>
    <x v="1"/>
    <n v="2890325.6897447901"/>
    <n v="0"/>
    <n v="2849359.1881919838"/>
    <n v="3810368.7249814416"/>
    <n v="2785250.619028612"/>
    <n v="3836361.9458580501"/>
    <n v="2806760.0499958177"/>
    <n v="3836361.9458580501"/>
    <n v="4118752.0416913126"/>
    <n v="3622233.3054789277"/>
    <n v="2806760.0499958177"/>
    <n v="3524790.1336138854"/>
    <n v="2603885.3671464152"/>
    <n v="3810368.7249814416"/>
    <n v="4140020.7409068164"/>
    <n v="3906805.3699480216"/>
    <n v="2862380.79551883"/>
    <n v="3810368.7249814416"/>
    <n v="2785250.619028612"/>
    <n v="3709999.0324392361"/>
    <n v="2363153.8766340972"/>
    <n v="3841563.7779693659"/>
    <n v="2811104.5306847272"/>
    <n v="3810368.7249814416"/>
    <n v="2729928.8659808729"/>
  </r>
  <r>
    <s v="Great Wilbraham"/>
    <x v="8"/>
    <n v="1266072.0383642251"/>
    <n v="817652.53729826165"/>
    <n v="1557310.7815463506"/>
    <n v="1505598.541362351"/>
    <n v="1588486.5458181426"/>
    <n v="1513167.0571355934"/>
    <n v="1600753.8231202909"/>
    <n v="1513167.0571355934"/>
    <n v="1622127.8049629915"/>
    <n v="1450818.6471441719"/>
    <n v="1600753.8231202909"/>
    <n v="1485145.4891681583"/>
    <n v="1610796.1646159959"/>
    <n v="1505598.541362351"/>
    <n v="1661671.4486243387"/>
    <n v="1533678.2576858089"/>
    <n v="1632475.4948894493"/>
    <n v="1505598.541362351"/>
    <n v="1588486.5458181426"/>
    <n v="1590028.119750327"/>
    <n v="1653284.962000058"/>
    <n v="1514681.688530108"/>
    <n v="1603231.5711099126"/>
    <n v="1505598.541362351"/>
    <n v="1554855.2832213263"/>
  </r>
  <r>
    <s v="Guyzance"/>
    <x v="11"/>
    <n v="54207.226926586001"/>
    <n v="80714.431723577451"/>
    <n v="111880.28424440087"/>
    <n v="136297.27883405369"/>
    <n v="114120.01276204188"/>
    <n v="136909.2568768785"/>
    <n v="115001.31820712872"/>
    <n v="136909.2568768785"/>
    <n v="146702.17726129486"/>
    <n v="131867.86447406633"/>
    <n v="115001.31820712872"/>
    <n v="132528.09593657326"/>
    <n v="132833.92925863212"/>
    <n v="136297.27883405369"/>
    <n v="125956.12997549529"/>
    <n v="138567.75964608529"/>
    <n v="117280.26579825561"/>
    <n v="136297.27883405369"/>
    <n v="114120.01276204188"/>
    <n v="134226.48925862752"/>
    <n v="144397.25755242477"/>
    <n v="137031.72754142978"/>
    <n v="115179.32451945574"/>
    <n v="136297.27883405369"/>
    <n v="111723.43944953069"/>
  </r>
  <r>
    <s v="Hardwick"/>
    <x v="12"/>
    <n v="8180196.9936063364"/>
    <n v="4000938.5568210571"/>
    <n v="7564897.530443917"/>
    <n v="6825629.2271116767"/>
    <n v="7716339.018517117"/>
    <n v="6856726.3389963871"/>
    <n v="7775929.369311546"/>
    <n v="6856726.3389963871"/>
    <n v="7347582.1248255158"/>
    <n v="6600552.5343263019"/>
    <n v="7775929.369311546"/>
    <n v="6702289.2913976293"/>
    <n v="7751004.6418776466"/>
    <n v="6825629.2271116767"/>
    <n v="7525435.1521984497"/>
    <n v="6941001.6602759957"/>
    <n v="7930022.6943380302"/>
    <n v="6825629.2271116767"/>
    <n v="7716339.018517117"/>
    <n v="6960463.0463417359"/>
    <n v="7602233.1106471093"/>
    <n v="6862949.5752755301"/>
    <n v="7787965.4444928272"/>
    <n v="6825629.2271116767"/>
    <n v="7551344.5922105163"/>
  </r>
  <r>
    <s v="Harwarden (Shotton, aka Shotton Paper)"/>
    <x v="10"/>
    <n v="0"/>
    <n v="0"/>
    <n v="0"/>
    <n v="0"/>
    <n v="0"/>
    <n v="0"/>
    <n v="0"/>
    <n v="0"/>
    <n v="0"/>
    <n v="0"/>
    <n v="0"/>
    <n v="0"/>
    <n v="0"/>
    <n v="0"/>
    <n v="0"/>
    <n v="0"/>
    <n v="0"/>
    <n v="0"/>
    <n v="0"/>
    <n v="0"/>
    <n v="0"/>
    <n v="0"/>
    <n v="0"/>
    <n v="0"/>
    <n v="0"/>
  </r>
  <r>
    <s v="Hatfield Moor Max Refill"/>
    <x v="6"/>
    <n v="11725.177483250001"/>
    <n v="45363.689742349612"/>
    <n v="78209.081716348242"/>
    <n v="42910.176049714079"/>
    <n v="75684.88160049179"/>
    <n v="12014.849293919946"/>
    <n v="21355.42280174519"/>
    <n v="12014.849293919946"/>
    <n v="12825.795394836387"/>
    <n v="12014.849293919946"/>
    <n v="21355.42280174519"/>
    <n v="13842.431671563798"/>
    <n v="25051.224180715697"/>
    <n v="42910.176049714079"/>
    <n v="44409.44413776794"/>
    <n v="42910.176049714079"/>
    <n v="77780.774959460599"/>
    <n v="42910.176049714079"/>
    <n v="75684.88160049179"/>
    <n v="15854.03323637532"/>
    <n v="30017.588151705073"/>
    <n v="5831.9947884784078"/>
    <n v="10381.94401099775"/>
    <n v="42910.176049714079"/>
    <n v="74662.104697387404"/>
  </r>
  <r>
    <s v="Hatfield Power Station"/>
    <x v="1"/>
    <n v="0"/>
    <n v="0"/>
    <n v="0"/>
    <n v="0"/>
    <n v="0"/>
    <n v="0"/>
    <n v="0"/>
    <n v="0"/>
    <n v="0"/>
    <n v="0"/>
    <n v="0"/>
    <n v="0"/>
    <n v="0"/>
    <n v="0"/>
    <n v="0"/>
    <n v="0"/>
    <n v="0"/>
    <n v="0"/>
    <n v="0"/>
    <n v="0"/>
    <n v="0"/>
    <n v="0"/>
    <n v="0"/>
    <n v="0"/>
    <n v="0"/>
  </r>
  <r>
    <s v="Hill Top Farm (Hole House Farm)"/>
    <x v="6"/>
    <n v="177988.58623392001"/>
    <n v="0"/>
    <n v="164816.20299206325"/>
    <n v="79312.074558539622"/>
    <n v="159496.75581844139"/>
    <n v="22207.380876391097"/>
    <n v="45003.976804627731"/>
    <n v="22207.380876391097"/>
    <n v="23706.275160682213"/>
    <n v="22207.380876391097"/>
    <n v="45003.976804627731"/>
    <n v="23431.170041563404"/>
    <n v="47292.552471084928"/>
    <n v="79312.074558539622"/>
    <n v="93587.545066969673"/>
    <n v="79312.074558539622"/>
    <n v="163913.59818151081"/>
    <n v="79312.074558539622"/>
    <n v="159496.75581844139"/>
    <n v="25069.245272612057"/>
    <n v="47465.41581234851"/>
    <n v="10779.438540474037"/>
    <n v="21878.694315511471"/>
    <n v="79312.074558539622"/>
    <n v="156982.03656455164"/>
  </r>
  <r>
    <s v="Hole House Max Refill"/>
    <x v="6"/>
    <n v="154566.42903239999"/>
    <n v="72813.248138506751"/>
    <n v="143127.44700203417"/>
    <n v="68875.113865749037"/>
    <n v="138508.00498358562"/>
    <n v="19285.03188240973"/>
    <n v="39081.741892181031"/>
    <n v="19285.03188240973"/>
    <n v="20586.681285453313"/>
    <n v="19285.03188240973"/>
    <n v="39081.741892181031"/>
    <n v="20347.778236833987"/>
    <n v="41069.155668645544"/>
    <n v="68875.113865749037"/>
    <n v="81272.023948205024"/>
    <n v="68875.113865749037"/>
    <n v="142343.61919966483"/>
    <n v="68875.113865749037"/>
    <n v="138508.00498358562"/>
    <n v="21770.293266066583"/>
    <n v="41219.271302097492"/>
    <n v="9360.9335150602728"/>
    <n v="18999.598366356433"/>
    <n v="68875.113865749037"/>
    <n v="136324.20666641757"/>
  </r>
  <r>
    <s v="Holford"/>
    <x v="6"/>
    <n v="1477724.8293547737"/>
    <n v="0"/>
    <n v="1407945.2455226262"/>
    <n v="680295.80379053357"/>
    <n v="1362503.7766564228"/>
    <n v="190482.82506134943"/>
    <n v="384447.24500016181"/>
    <n v="190482.82506134943"/>
    <n v="203339.52434206527"/>
    <n v="190482.82506134943"/>
    <n v="384447.24500016181"/>
    <n v="199391.88598346879"/>
    <n v="402766.79898153571"/>
    <n v="680295.80379053357"/>
    <n v="799473.21152350307"/>
    <n v="680295.80379053357"/>
    <n v="1400234.7284221658"/>
    <n v="680295.80379053357"/>
    <n v="1362503.7766564228"/>
    <n v="213470.59512172491"/>
    <n v="404179.32215262228"/>
    <n v="92460.156251364446"/>
    <n v="186899.12205567956"/>
    <n v="680295.80379053357"/>
    <n v="1340992.2833386669"/>
  </r>
  <r>
    <s v="Hollingsgreen (Hays Chemicals)"/>
    <x v="10"/>
    <n v="80248.093279298992"/>
    <n v="20830.054522758626"/>
    <n v="40917.40845638403"/>
    <n v="63060.095692570409"/>
    <n v="41048.677854434573"/>
    <n v="63527.490607472013"/>
    <n v="41365.681177788298"/>
    <n v="63527.490607472013"/>
    <n v="68237.028184706811"/>
    <n v="59677.15447086568"/>
    <n v="41365.681177788298"/>
    <n v="61092.64844825559"/>
    <n v="43464.094665827535"/>
    <n v="63060.095692570409"/>
    <n v="69142.533126014969"/>
    <n v="64794.163112745846"/>
    <n v="42185.41282039143"/>
    <n v="63060.095692570409"/>
    <n v="41048.677854434573"/>
    <n v="67298.962886579655"/>
    <n v="43606.018023258483"/>
    <n v="63621.026914055285"/>
    <n v="41429.709594849664"/>
    <n v="63060.095692570409"/>
    <n v="40257.522426379262"/>
  </r>
  <r>
    <s v="Holmes Chapel"/>
    <x v="5"/>
    <n v="2209562.456179901"/>
    <n v="694864.846127711"/>
    <n v="1356434.9403137607"/>
    <n v="1346359.8853723509"/>
    <n v="1383589.3763134964"/>
    <n v="1353524.7943905562"/>
    <n v="1394274.3107224328"/>
    <n v="1353524.7943905562"/>
    <n v="1451346.2632098631"/>
    <n v="1294501.2422962871"/>
    <n v="1394274.3107224328"/>
    <n v="1344338.9209763296"/>
    <n v="1471696.6482897752"/>
    <n v="1346359.8853723509"/>
    <n v="1502537.0398127027"/>
    <n v="1372942.1927549765"/>
    <n v="1421904.2381991597"/>
    <n v="1346359.8853723509"/>
    <n v="1383589.3763134964"/>
    <n v="1454640.1589269298"/>
    <n v="1469322.2537868274"/>
    <n v="1354958.6549337525"/>
    <n v="1396432.4566662516"/>
    <n v="1346359.8853723509"/>
    <n v="1354460.3387141288"/>
  </r>
  <r>
    <s v="Horndon"/>
    <x v="15"/>
    <n v="2636785.0172969373"/>
    <n v="2306035.7152460893"/>
    <n v="4375387.1844393481"/>
    <n v="3104329.4589886689"/>
    <n v="4462977.9473604234"/>
    <n v="3113156.169122885"/>
    <n v="4497443.8282441925"/>
    <n v="3113156.169122885"/>
    <n v="3331243.9600700364"/>
    <n v="3040442.9240413117"/>
    <n v="4497443.8282441925"/>
    <n v="2959818.6887810347"/>
    <n v="4277925.1961507499"/>
    <n v="3104329.4589886689"/>
    <n v="3469619.0926289982"/>
    <n v="3137077.1633026935"/>
    <n v="4586568.3612355851"/>
    <n v="3104329.4589886689"/>
    <n v="4462977.9473604234"/>
    <n v="2960356.4563868195"/>
    <n v="4022200.0054643033"/>
    <n v="3114922.5937007163"/>
    <n v="4504405.2561926525"/>
    <n v="3104329.4589886689"/>
    <n v="4364922.6938011954"/>
  </r>
  <r>
    <s v="Hornsea Max Refill"/>
    <x v="6"/>
    <n v="3408.7615742180001"/>
    <n v="336478.95736898365"/>
    <n v="545720.19455260923"/>
    <n v="318280.35549428151"/>
    <n v="528107.06129385415"/>
    <n v="89118.499538398828"/>
    <n v="149011.92074328533"/>
    <n v="89118.499538398828"/>
    <n v="95133.581205445662"/>
    <n v="89118.499538398828"/>
    <n v="149011.92074328533"/>
    <n v="99152.675773734052"/>
    <n v="173392.09033403097"/>
    <n v="318280.35549428151"/>
    <n v="309876.1673578124"/>
    <n v="318280.35549428151"/>
    <n v="542731.59474338708"/>
    <n v="318280.35549428151"/>
    <n v="528107.06129385415"/>
    <n v="115227.72122156319"/>
    <n v="218168.98121245284"/>
    <n v="43258.022814149524"/>
    <n v="72442.181664583914"/>
    <n v="318280.35549428151"/>
    <n v="521168.71503560373"/>
  </r>
  <r>
    <s v="Humbleton"/>
    <x v="11"/>
    <n v="3145.2563949999994"/>
    <n v="12032.833106041591"/>
    <n v="16245.375603705123"/>
    <n v="15182.506847921224"/>
    <n v="16570.591357896676"/>
    <n v="15217.428238714216"/>
    <n v="16698.559731178171"/>
    <n v="15217.428238714216"/>
    <n v="16276.04291404662"/>
    <n v="14929.750541281173"/>
    <n v="16698.559731178171"/>
    <n v="14560.153831295976"/>
    <n v="18822.88788272387"/>
    <n v="15182.506847921224"/>
    <n v="13089.481877955015"/>
    <n v="15312.067620002128"/>
    <n v="17029.470220448504"/>
    <n v="15182.506847921224"/>
    <n v="16570.591357896676"/>
    <n v="13858.82932181943"/>
    <n v="19977.617110963249"/>
    <n v="15224.416799803321"/>
    <n v="16724.406817845957"/>
    <n v="15182.506847921224"/>
    <n v="16207.137976023792"/>
  </r>
  <r>
    <s v="Hume"/>
    <x v="0"/>
    <n v="42155.362429407491"/>
    <n v="83779.306818424491"/>
    <n v="115090.92320498673"/>
    <n v="126839.02491461422"/>
    <n v="117394.92542097686"/>
    <n v="127313.81275846675"/>
    <n v="118301.52177068808"/>
    <n v="127313.81275846675"/>
    <n v="136335.29919837124"/>
    <n v="123402.57467237912"/>
    <n v="118301.52177068808"/>
    <n v="119730.09382844734"/>
    <n v="130278.31764212015"/>
    <n v="126839.02491461422"/>
    <n v="114652.71787054055"/>
    <n v="128600.52061187348"/>
    <n v="120645.86853356921"/>
    <n v="126839.02491461422"/>
    <n v="117394.92542097686"/>
    <n v="116058.37329661008"/>
    <n v="134599.99438980184"/>
    <n v="127408.82855754523"/>
    <n v="118484.63634676847"/>
    <n v="126839.02491461422"/>
    <n v="114885.21362292992"/>
  </r>
  <r>
    <s v="Ilchester"/>
    <x v="7"/>
    <n v="4060516.9677298404"/>
    <n v="1608448.7390928026"/>
    <n v="3094731.891903488"/>
    <n v="2441967.2677333881"/>
    <n v="3156685.2496340689"/>
    <n v="2451157.4308364382"/>
    <n v="3181063.1289524706"/>
    <n v="2451157.4308364382"/>
    <n v="2624891.3476318074"/>
    <n v="2375450.1093213339"/>
    <n v="3181063.1289524706"/>
    <n v="2248079.2269605333"/>
    <n v="2842264.6178925009"/>
    <n v="2441967.2677333881"/>
    <n v="2738165.3012985243"/>
    <n v="2476063.4076677579"/>
    <n v="3244101.3294528462"/>
    <n v="2441967.2677333881"/>
    <n v="3156685.2496340689"/>
    <n v="2146836.1785165006"/>
    <n v="2416726.7034147065"/>
    <n v="2452996.59058369"/>
    <n v="3185986.9796147733"/>
    <n v="2441967.2677333881"/>
    <n v="3088175.1408652039"/>
  </r>
  <r>
    <s v="Ipsden"/>
    <x v="12"/>
    <n v="830498.57499939995"/>
    <n v="418088.8365417028"/>
    <n v="781197.04301770718"/>
    <n v="465343.55532667355"/>
    <n v="796835.80642433418"/>
    <n v="465875.21767383075"/>
    <n v="802989.46622549556"/>
    <n v="465875.21767383075"/>
    <n v="497799.33228567848"/>
    <n v="461495.45511658688"/>
    <n v="802989.46622549556"/>
    <n v="450602.09012279328"/>
    <n v="769350.57722366764"/>
    <n v="465343.55532667355"/>
    <n v="518809.33949988807"/>
    <n v="467316.05935987073"/>
    <n v="818902.07434411556"/>
    <n v="465343.55532667355"/>
    <n v="796835.80642433418"/>
    <n v="428444.4182758471"/>
    <n v="715864.02713274048"/>
    <n v="465981.61534893798"/>
    <n v="804232.3840974574"/>
    <n v="465343.55532667355"/>
    <n v="779029.30283647054"/>
  </r>
  <r>
    <s v="Ipsden 2"/>
    <x v="12"/>
    <n v="939927.68437430006"/>
    <n v="544517.65076605836"/>
    <n v="1017428.6933082552"/>
    <n v="661190.36982701521"/>
    <n v="1037796.5720143421"/>
    <n v="662487.17226995889"/>
    <n v="1045811.0801419886"/>
    <n v="662487.17226995889"/>
    <n v="708372.05770325183"/>
    <n v="651804.28901874356"/>
    <n v="1045811.0801419886"/>
    <n v="637977.83141036355"/>
    <n v="1001999.891675071"/>
    <n v="661190.36982701521"/>
    <n v="733956.22566518898"/>
    <n v="666001.59646859299"/>
    <n v="1066535.6133822997"/>
    <n v="661190.36982701521"/>
    <n v="1037796.5720143421"/>
    <n v="615245.77226713672"/>
    <n v="932339.16874355753"/>
    <n v="662746.69180475455"/>
    <n v="1047429.8526625527"/>
    <n v="661190.36982701521"/>
    <n v="1014778.6927177323"/>
  </r>
  <r>
    <s v="Keld"/>
    <x v="11"/>
    <n v="98756.242579637503"/>
    <n v="55854.733104027284"/>
    <n v="93753.331017954843"/>
    <n v="108655.64414159431"/>
    <n v="95630.176527621879"/>
    <n v="109236.3146293074"/>
    <n v="96368.692001363932"/>
    <n v="109236.3146293074"/>
    <n v="117133.19218624142"/>
    <n v="104452.82963402629"/>
    <n v="96368.692001363932"/>
    <n v="108090.4667144847"/>
    <n v="108482.26941629704"/>
    <n v="108655.64414159431"/>
    <n v="112088.86804913175"/>
    <n v="110809.97176155273"/>
    <n v="98278.402271823667"/>
    <n v="108655.64414159431"/>
    <n v="95630.176527621879"/>
    <n v="115120.55203589925"/>
    <n v="113836.85737403693"/>
    <n v="109352.51994312434"/>
    <n v="96517.857556635543"/>
    <n v="108655.64414159431"/>
    <n v="93641.348137632885"/>
  </r>
  <r>
    <s v="Kenn"/>
    <x v="7"/>
    <n v="2467879.9088817295"/>
    <n v="859482.96605473803"/>
    <n v="1613235.1085156682"/>
    <n v="1532310.1499596899"/>
    <n v="1645530.4204431667"/>
    <n v="1539714.2813950735"/>
    <n v="1658238.2258884439"/>
    <n v="1539714.2813950735"/>
    <n v="1650318.5190520445"/>
    <n v="1478720.0473610086"/>
    <n v="1658238.2258884439"/>
    <n v="1361908.7593220831"/>
    <n v="1402972.3932406011"/>
    <n v="1532310.1499596899"/>
    <n v="1679296.4336664905"/>
    <n v="1559779.9890346366"/>
    <n v="1691099.0493061068"/>
    <n v="1532310.1499596899"/>
    <n v="1645530.4204431667"/>
    <n v="1292175.3494499605"/>
    <n v="1118817.1191576337"/>
    <n v="1541196.0157611151"/>
    <n v="1660804.9518716219"/>
    <n v="1532310.1499596899"/>
    <n v="1610566.3898328056"/>
  </r>
  <r>
    <s v="Kinknockie"/>
    <x v="0"/>
    <n v="79032.468423774"/>
    <n v="199433.20400254632"/>
    <n v="241898.73158396303"/>
    <n v="280067.2303784758"/>
    <n v="246741.29603730916"/>
    <n v="280957.707820212"/>
    <n v="248646.78520141295"/>
    <n v="280957.707820212"/>
    <n v="300724.51383905776"/>
    <n v="273622.07501070335"/>
    <n v="248646.78520141295"/>
    <n v="232993.02387467877"/>
    <n v="224655.47397632737"/>
    <n v="280067.2303784758"/>
    <n v="230621.1343031642"/>
    <n v="283370.96319816425"/>
    <n v="253574.14604396946"/>
    <n v="280067.2303784758"/>
    <n v="246741.29603730916"/>
    <n v="213841.84770272271"/>
    <n v="245196.64208937576"/>
    <n v="281135.91252107668"/>
    <n v="249031.65641848426"/>
    <n v="280067.2303784758"/>
    <n v="241435.57119972393"/>
  </r>
  <r>
    <s v="Kirkstead"/>
    <x v="2"/>
    <n v="23570.4966779555"/>
    <n v="27095.758193217665"/>
    <n v="48245.341082605846"/>
    <n v="44288.948911833424"/>
    <n v="49211.163318366322"/>
    <n v="44478.31862317714"/>
    <n v="49591.20241178952"/>
    <n v="44478.31862317714"/>
    <n v="47651.264796319854"/>
    <n v="42918.316536036509"/>
    <n v="49591.20241178952"/>
    <n v="46990.375079818594"/>
    <n v="56580.781186171254"/>
    <n v="44288.948911833424"/>
    <n v="47130.609469810071"/>
    <n v="44991.523621869143"/>
    <n v="50573.936810310763"/>
    <n v="44288.948911833424"/>
    <n v="49211.163318366322"/>
    <n v="54177.530493718092"/>
    <n v="68619.358984142615"/>
    <n v="44516.215790675335"/>
    <n v="49667.962810734331"/>
    <n v="44288.948911833424"/>
    <n v="48156.340242728067"/>
  </r>
  <r>
    <s v="Langage Power Station"/>
    <x v="1"/>
    <n v="3035558.4232997317"/>
    <n v="1346722.3523451481"/>
    <n v="2487824.9876461509"/>
    <n v="2808462.4281592043"/>
    <n v="2431850.6826350554"/>
    <n v="2825144.8004229227"/>
    <n v="2450630.9403337068"/>
    <n v="2825144.8004229227"/>
    <n v="3030881.3159416416"/>
    <n v="2687717.6724773049"/>
    <n v="2450630.9403337068"/>
    <n v="2463728.6736350963"/>
    <n v="1991352.5611357463"/>
    <n v="2808462.4281592043"/>
    <n v="3035098.73775692"/>
    <n v="2870355.1816134057"/>
    <n v="2499194.3791297371"/>
    <n v="2808462.4281592043"/>
    <n v="2431850.6826350554"/>
    <n v="2381066.4038515897"/>
    <n v="1516665.1671835037"/>
    <n v="2828483.3208835572"/>
    <n v="2454424.1818668041"/>
    <n v="2808462.4281592043"/>
    <n v="2381824.5830197195"/>
  </r>
  <r>
    <s v="Langholm"/>
    <x v="0"/>
    <n v="4323.7240032735008"/>
    <n v="6536.2871309873844"/>
    <n v="10068.889028999884"/>
    <n v="9474.8984799761565"/>
    <n v="10270.457858142972"/>
    <n v="9507.3270450884775"/>
    <n v="10349.772697099299"/>
    <n v="9507.3270450884775"/>
    <n v="10178.28734133647"/>
    <n v="9240.1849086864513"/>
    <n v="10349.772697099299"/>
    <n v="9449.3269746450824"/>
    <n v="11724.162375296541"/>
    <n v="9474.8984799761565"/>
    <n v="9152.4606198564761"/>
    <n v="9595.2106965867097"/>
    <n v="10554.87112487804"/>
    <n v="9474.8984799761565"/>
    <n v="10270.457858142972"/>
    <n v="9626.6818092658941"/>
    <n v="12411.614048230915"/>
    <n v="9513.8167353090903"/>
    <n v="10365.792729737408"/>
    <n v="9474.8984799761565"/>
    <n v="10048.280932205851"/>
  </r>
  <r>
    <s v="Lauderhill"/>
    <x v="0"/>
    <n v="0"/>
    <n v="0"/>
    <n v="0"/>
    <n v="0"/>
    <n v="0"/>
    <n v="0"/>
    <n v="0"/>
    <n v="0"/>
    <n v="0"/>
    <n v="0"/>
    <n v="0"/>
    <n v="0"/>
    <n v="0"/>
    <n v="0"/>
    <n v="0"/>
    <n v="0"/>
    <n v="0"/>
    <n v="0"/>
    <n v="0"/>
    <n v="0"/>
    <n v="0"/>
    <n v="0"/>
    <n v="0"/>
    <n v="0"/>
    <n v="0"/>
  </r>
  <r>
    <s v="Leamington"/>
    <x v="3"/>
    <n v="149195.5209703375"/>
    <n v="93720.753138343513"/>
    <n v="189647.8598129781"/>
    <n v="100972.59837789458"/>
    <n v="193444.41541530515"/>
    <n v="101055.15127037725"/>
    <n v="194938.31304553594"/>
    <n v="101055.15127037725"/>
    <n v="107950.38833566644"/>
    <n v="100375.09169982259"/>
    <n v="194938.31304553594"/>
    <n v="109377.67613504366"/>
    <n v="201632.7779149636"/>
    <n v="100972.59837789458"/>
    <n v="121464.96790039526"/>
    <n v="101278.87531144999"/>
    <n v="198801.3487555552"/>
    <n v="100972.59837789458"/>
    <n v="193444.41541530515"/>
    <n v="116970.92628061993"/>
    <n v="206665.65214651643"/>
    <n v="101071.6719735651"/>
    <n v="195240.05089317093"/>
    <n v="100972.59837789458"/>
    <n v="189108.27163362526"/>
  </r>
  <r>
    <s v="Little Burdon"/>
    <x v="11"/>
    <n v="274675.56053279852"/>
    <n v="758051.59069204796"/>
    <n v="1160759.1416266933"/>
    <n v="1018877.8761169942"/>
    <n v="1183996.3488718399"/>
    <n v="1021761.9743964733"/>
    <n v="1193139.9022589165"/>
    <n v="1021761.9743964733"/>
    <n v="1093328.4406916029"/>
    <n v="998003.16258025914"/>
    <n v="1193139.9022589165"/>
    <n v="1072149.6114984388"/>
    <n v="1422598.7583672139"/>
    <n v="1018877.8761169942"/>
    <n v="972755.57774240733"/>
    <n v="1029578.0799565709"/>
    <n v="1216784.0078093659"/>
    <n v="1018877.8761169942"/>
    <n v="1183996.3488718399"/>
    <n v="1156075.8343028179"/>
    <n v="1671688.7227310201"/>
    <n v="1022339.1477723162"/>
    <n v="1194986.7196466001"/>
    <n v="1018877.8761169942"/>
    <n v="1158138.4898274618"/>
  </r>
  <r>
    <s v="Littleton Drew"/>
    <x v="7"/>
    <n v="220374.85078903401"/>
    <n v="106008.86190419519"/>
    <n v="207731.56403232407"/>
    <n v="128273.18754570841"/>
    <n v="211890.13684186348"/>
    <n v="128520.7210741686"/>
    <n v="213526.48376156006"/>
    <n v="128520.7210741686"/>
    <n v="137418.61718137702"/>
    <n v="126481.57332295149"/>
    <n v="213526.48376156006"/>
    <n v="124510.34799097988"/>
    <n v="201835.53223565203"/>
    <n v="128273.18754570841"/>
    <n v="148192.32240311278"/>
    <n v="129191.5540349849"/>
    <n v="217757.87583076858"/>
    <n v="128273.18754570841"/>
    <n v="211890.13684186348"/>
    <n v="120494.1643578762"/>
    <n v="183751.16549930684"/>
    <n v="128570.25813858566"/>
    <n v="213856.99355523911"/>
    <n v="128273.18754570841"/>
    <n v="207185.56330276452"/>
  </r>
  <r>
    <s v="Lockerbie"/>
    <x v="0"/>
    <n v="229711.33231127204"/>
    <n v="291700.480839581"/>
    <n v="444309.51268375915"/>
    <n v="490315.23666328809"/>
    <n v="453204.13333063293"/>
    <n v="492502.1309469284"/>
    <n v="456704.05644467054"/>
    <n v="492502.1309469284"/>
    <n v="527716.94920183672"/>
    <n v="474486.79141545156"/>
    <n v="456704.05644467054"/>
    <n v="480851.43041922001"/>
    <n v="514027.0548316107"/>
    <n v="490315.23666328809"/>
    <n v="476740.4022876441"/>
    <n v="498428.76551806164"/>
    <n v="465754.42756665935"/>
    <n v="490315.23666328809"/>
    <n v="453204.13333063293"/>
    <n v="492312.31319129409"/>
    <n v="539963.90533712483"/>
    <n v="492939.77801508881"/>
    <n v="457410.97186249809"/>
    <n v="490315.23666328809"/>
    <n v="443616.8443655466"/>
  </r>
  <r>
    <s v="Lower Quinton"/>
    <x v="3"/>
    <n v="2232443.0673959209"/>
    <n v="1024992.144910635"/>
    <n v="2061530.2164757522"/>
    <n v="1605223.7046857763"/>
    <n v="2102799.9365790742"/>
    <n v="1611618.10717898"/>
    <n v="2119039.0605432419"/>
    <n v="1611618.10717898"/>
    <n v="1726164.4407053369"/>
    <n v="1558941.883697236"/>
    <n v="2119039.0605432419"/>
    <n v="1631969.0701947836"/>
    <n v="2144163.7129786378"/>
    <n v="1605223.7046857763"/>
    <n v="1850270.3576534544"/>
    <n v="1628947.379636941"/>
    <n v="2161031.4397421558"/>
    <n v="1605223.7046857763"/>
    <n v="2102799.9365790742"/>
    <n v="1731845.8082732866"/>
    <n v="2132347.4814227689"/>
    <n v="1612897.7719184798"/>
    <n v="2122319.043196457"/>
    <n v="1605223.7046857763"/>
    <n v="2057240.5958853471"/>
  </r>
  <r>
    <s v="Lupton"/>
    <x v="5"/>
    <n v="1725841.19538125"/>
    <n v="566416.0313934359"/>
    <n v="990461.78363758419"/>
    <n v="1449050.3071011622"/>
    <n v="1010289.8124757744"/>
    <n v="1458744.9934983454"/>
    <n v="1018091.8963636144"/>
    <n v="1458744.9934983454"/>
    <n v="1565950.9451065392"/>
    <n v="1378881.4772767369"/>
    <n v="1018091.8963636144"/>
    <n v="1432141.6755312667"/>
    <n v="1156410.3694791975"/>
    <n v="1449050.3071011622"/>
    <n v="1527365.4213130232"/>
    <n v="1485018.263307346"/>
    <n v="1038267.1266212794"/>
    <n v="1449050.3071011622"/>
    <n v="1010289.8124757744"/>
    <n v="1570898.1050893783"/>
    <n v="1235787.4258203083"/>
    <n v="1460685.1197816331"/>
    <n v="1019667.7633791544"/>
    <n v="1449050.3071011622"/>
    <n v="990299.34973192576"/>
  </r>
  <r>
    <s v="Luxborough Lane"/>
    <x v="15"/>
    <n v="7269631.8063052036"/>
    <n v="3537843.6083833971"/>
    <n v="6703675.7724793321"/>
    <n v="7479695.0975803416"/>
    <n v="6837876.4844457526"/>
    <n v="7523024.4695408382"/>
    <n v="6890682.8032738026"/>
    <n v="7523024.4695408382"/>
    <n v="8069889.3985117488"/>
    <n v="7166082.9596592393"/>
    <n v="6890682.8032738026"/>
    <n v="7113377.4232108267"/>
    <n v="6623511.0357054863"/>
    <n v="7479695.0975803416"/>
    <n v="8189161.7635388877"/>
    <n v="7640450.060584547"/>
    <n v="7027233.4552190015"/>
    <n v="7479695.0975803416"/>
    <n v="6837876.4844457526"/>
    <n v="7427815.5650782343"/>
    <n v="6293545.3508429043"/>
    <n v="7531695.658059461"/>
    <n v="6901348.6378432373"/>
    <n v="7479695.0975803416"/>
    <n v="6696187.3628924228"/>
  </r>
  <r>
    <s v="Lyneham (Choakford)"/>
    <x v="7"/>
    <n v="6662493.0550701981"/>
    <n v="2748552.2952687871"/>
    <n v="5077451.2416122705"/>
    <n v="3432720.6541382344"/>
    <n v="5179096.6067423858"/>
    <n v="3440310.6257281122"/>
    <n v="5219092.7996070813"/>
    <n v="3440310.6257281122"/>
    <n v="3679363.9054255402"/>
    <n v="3377785.465619185"/>
    <n v="5219092.7996070813"/>
    <n v="2884068.1134126503"/>
    <n v="4240970.6179114133"/>
    <n v="3432720.6541382344"/>
    <n v="3770593.7903839843"/>
    <n v="3460879.9730234956"/>
    <n v="5322518.0398474513"/>
    <n v="3432720.6541382344"/>
    <n v="5179096.6067423858"/>
    <n v="2424831.9966830714"/>
    <n v="3230031.9575584885"/>
    <n v="3441829.5509174"/>
    <n v="5227171.2414659942"/>
    <n v="3432720.6541382344"/>
    <n v="5064547.076996672"/>
  </r>
  <r>
    <s v="Maelor"/>
    <x v="16"/>
    <n v="5780056.4869553"/>
    <n v="2028865.5993185155"/>
    <n v="3922553.212708375"/>
    <n v="3319440.4881744529"/>
    <n v="4001078.7040569303"/>
    <n v="3333655.009723057"/>
    <n v="4031977.5128001324"/>
    <n v="3333655.009723057"/>
    <n v="3571486.8491917294"/>
    <n v="3216557.7024177732"/>
    <n v="4031977.5128001324"/>
    <n v="3285138.0715091024"/>
    <n v="4096578.6998376544"/>
    <n v="3319440.4881744529"/>
    <n v="3717972.231110746"/>
    <n v="3372177.3450056948"/>
    <n v="4111878.0355378259"/>
    <n v="3319440.4881744529"/>
    <n v="4001078.7040569303"/>
    <n v="3425284.9069014192"/>
    <n v="3936308.9659711458"/>
    <n v="3336499.6573713627"/>
    <n v="4038218.4625525936"/>
    <n v="3319440.4881744529"/>
    <n v="3914978.1972331968"/>
  </r>
  <r>
    <s v="Malpas"/>
    <x v="5"/>
    <n v="78003.216608158997"/>
    <n v="27379.959039108911"/>
    <n v="53240.890753159161"/>
    <n v="45109.282020070692"/>
    <n v="54306.718768616323"/>
    <n v="45304.538557028951"/>
    <n v="54726.108898333317"/>
    <n v="45304.538557028951"/>
    <n v="48538.562377122827"/>
    <n v="43696.041596129748"/>
    <n v="54726.108898333317"/>
    <n v="44966.880166872434"/>
    <n v="56224.181330713072"/>
    <n v="45109.282020070692"/>
    <n v="50688.002102459926"/>
    <n v="45833.697259776214"/>
    <n v="55810.600241475768"/>
    <n v="45109.282020070692"/>
    <n v="54306.718768616323"/>
    <n v="47413.257138652683"/>
    <n v="54756.411008034862"/>
    <n v="45343.613811639196"/>
    <n v="54810.817430238189"/>
    <n v="45109.282020070692"/>
    <n v="53138.740744610732"/>
  </r>
  <r>
    <s v="Mappowder"/>
    <x v="12"/>
    <n v="5061221.8688032748"/>
    <n v="2030972.8704506948"/>
    <n v="3900824.851924289"/>
    <n v="2945735.8197220946"/>
    <n v="3978915.3637802899"/>
    <n v="2955830.4157752106"/>
    <n v="4009643.013477901"/>
    <n v="2955830.4157752106"/>
    <n v="3164443.4648846146"/>
    <n v="2872672.4978591842"/>
    <n v="4009643.013477901"/>
    <n v="2668783.7014767285"/>
    <n v="3506865.3023156757"/>
    <n v="2945735.8197220946"/>
    <n v="3307809.9873792036"/>
    <n v="2983187.4683760493"/>
    <n v="4089100.9399547596"/>
    <n v="2945735.8197220946"/>
    <n v="3978915.3637802899"/>
    <n v="2492657.5044360077"/>
    <n v="2909307.0572042894"/>
    <n v="2957850.573036565"/>
    <n v="4015849.392479809"/>
    <n v="2945735.8197220946"/>
    <n v="3892133.2843579031"/>
  </r>
  <r>
    <s v="Marchwood Power Station"/>
    <x v="1"/>
    <n v="3709249.581227663"/>
    <n v="1591696.7363800649"/>
    <n v="2963666.998190809"/>
    <n v="3804522.9756214344"/>
    <n v="2896986.5840409193"/>
    <n v="3829559.0324154217"/>
    <n v="2919358.9093593787"/>
    <n v="3829559.0324154217"/>
    <n v="4110626.3166879872"/>
    <n v="3623315.3803801551"/>
    <n v="2919358.9093593787"/>
    <n v="3505161.1625867188"/>
    <n v="2635865.5659014746"/>
    <n v="3804522.9756214344"/>
    <n v="4113313.9470268823"/>
    <n v="3897408.4757241807"/>
    <n v="2977210.9936471172"/>
    <n v="3804522.9756214344"/>
    <n v="2896986.5840409193"/>
    <n v="3573383.4957473455"/>
    <n v="2276134.0331465295"/>
    <n v="3834569.3143189196"/>
    <n v="2923877.6776828235"/>
    <n v="3804522.9756214344"/>
    <n v="2838872.1528671496"/>
  </r>
  <r>
    <s v="Market Harborough"/>
    <x v="2"/>
    <n v="430071.15580879163"/>
    <n v="241608.60154587441"/>
    <n v="485850.52604408184"/>
    <n v="383706.58483957278"/>
    <n v="495576.75516342156"/>
    <n v="385272.25960188475"/>
    <n v="499403.9059165034"/>
    <n v="385272.25960188475"/>
    <n v="412689.03854107799"/>
    <n v="372374.4425240687"/>
    <n v="499403.9059165034"/>
    <n v="404467.9730954289"/>
    <n v="531775.98892251123"/>
    <n v="383706.58483957278"/>
    <n v="441718.22495752224"/>
    <n v="389515.34635869984"/>
    <n v="509300.44750516478"/>
    <n v="383706.58483957278"/>
    <n v="495576.75516342156"/>
    <n v="451095.41926366708"/>
    <n v="573325.67951825936"/>
    <n v="385585.58657637297"/>
    <n v="500176.91486138798"/>
    <n v="383706.58483957278"/>
    <n v="484856.39195325959"/>
  </r>
  <r>
    <s v="Matching Green"/>
    <x v="8"/>
    <n v="4066526.846754652"/>
    <n v="2911610.0399903599"/>
    <n v="5551502.0409183642"/>
    <n v="4574227.8941153884"/>
    <n v="5662637.4167428706"/>
    <n v="4592549.8328608461"/>
    <n v="5706367.8113348633"/>
    <n v="4592549.8328608461"/>
    <n v="4919057.2937693466"/>
    <n v="4441616.1778398529"/>
    <n v="5706367.8113348633"/>
    <n v="4456346.9580484033"/>
    <n v="5592197.6191390716"/>
    <n v="4574227.8941153884"/>
    <n v="5088872.942069185"/>
    <n v="4642203.5524719572"/>
    <n v="5819449.238404274"/>
    <n v="4574227.8941153884"/>
    <n v="5662637.4167428706"/>
    <n v="4610798.2032295596"/>
    <n v="5444361.0945965126"/>
    <n v="4596216.4677022966"/>
    <n v="5715200.4882697398"/>
    <n v="4574227.8941153884"/>
    <n v="5540266.5469123796"/>
  </r>
  <r>
    <s v="Medway (aka Isle of Grain Power Station, NOT Grain Power)"/>
    <x v="1"/>
    <n v="1247253.3398996219"/>
    <n v="650564.65432259091"/>
    <n v="1229935.7255334514"/>
    <n v="1642681.7306450529"/>
    <n v="1202263.0404421443"/>
    <n v="1653875.8169114492"/>
    <n v="1211547.6605392154"/>
    <n v="1653875.8169114492"/>
    <n v="1775605.0906604088"/>
    <n v="1561660.4472237653"/>
    <n v="1211547.6605392154"/>
    <n v="1520842.4156978801"/>
    <n v="1122892.7505259174"/>
    <n v="1642681.7306450529"/>
    <n v="1784550.0554492818"/>
    <n v="1684212.5639389451"/>
    <n v="1235556.547268223"/>
    <n v="1642681.7306450529"/>
    <n v="1202263.0404421443"/>
    <n v="1597726.1692392048"/>
    <n v="1017701.8262333502"/>
    <n v="1656116.0070623276"/>
    <n v="1213422.9706195735"/>
    <n v="1642681.7306450529"/>
    <n v="1178375.7677923494"/>
  </r>
  <r>
    <s v="Melkinthorpe"/>
    <x v="11"/>
    <n v="125686.40259733799"/>
    <n v="96796.077836789802"/>
    <n v="160740.84527940225"/>
    <n v="150265.85281657672"/>
    <n v="163958.71210513506"/>
    <n v="150855.18904667889"/>
    <n v="165224.90286563706"/>
    <n v="150855.18904667889"/>
    <n v="161568.96493860858"/>
    <n v="146000.31683684426"/>
    <n v="165224.90286563706"/>
    <n v="151478.15053241292"/>
    <n v="185715.22896854929"/>
    <n v="150265.85281657672"/>
    <n v="153017.21653955095"/>
    <n v="152452.33093939576"/>
    <n v="168499.11658988"/>
    <n v="150265.85281657672"/>
    <n v="163958.71210513506"/>
    <n v="158499.46346200895"/>
    <n v="194415.2974236107"/>
    <n v="150973.12857178279"/>
    <n v="165480.64841812779"/>
    <n v="150265.85281657672"/>
    <n v="160432.39374537315"/>
  </r>
  <r>
    <s v="Mickle Trafford"/>
    <x v="5"/>
    <n v="3730048.4802503278"/>
    <n v="1198138.3274813958"/>
    <n v="2316726.9518478746"/>
    <n v="2189014.4198544277"/>
    <n v="2363105.4487983841"/>
    <n v="2199916.320804304"/>
    <n v="2381354.813208139"/>
    <n v="2199916.320804304"/>
    <n v="2358237.1351614231"/>
    <n v="2110107.934262814"/>
    <n v="2381354.813208139"/>
    <n v="2151362.3264328092"/>
    <n v="2429057.1112241461"/>
    <n v="2189014.4198544277"/>
    <n v="2437528.4590573381"/>
    <n v="2229461.2254409613"/>
    <n v="2428545.4271922722"/>
    <n v="2189014.4198544277"/>
    <n v="2363105.4487983841"/>
    <n v="2271752.6411997564"/>
    <n v="2346281.2829495738"/>
    <n v="2202098.0380568388"/>
    <n v="2385040.8247707868"/>
    <n v="2189014.4198544277"/>
    <n v="2312971.5902892556"/>
  </r>
  <r>
    <s v="Middle Stoke (Damhead Creek, aka Kingsnorth Power Station)"/>
    <x v="1"/>
    <n v="2306689.0646510702"/>
    <n v="1191553.2532055792"/>
    <n v="2254734.8658957495"/>
    <n v="3030733.9568290175"/>
    <n v="2204004.9239865695"/>
    <n v="3051478.4281402854"/>
    <n v="2221025.6155681428"/>
    <n v="3051478.4281402854"/>
    <n v="3276156.6260784864"/>
    <n v="2880588.2772677951"/>
    <n v="2221025.6155681428"/>
    <n v="2814641.9450362297"/>
    <n v="2067881.1659374416"/>
    <n v="3030733.9568290175"/>
    <n v="3292989.2935779365"/>
    <n v="3107697.3783442201"/>
    <n v="2265039.032591016"/>
    <n v="3030733.9568290175"/>
    <n v="2204004.9239865695"/>
    <n v="2960847.7094321069"/>
    <n v="1885967.8079396556"/>
    <n v="3055629.8666061643"/>
    <n v="2224463.4594609421"/>
    <n v="3030733.9568290175"/>
    <n v="2160278.4722368959"/>
  </r>
  <r>
    <s v="Milwich"/>
    <x v="3"/>
    <n v="1769796.5550182913"/>
    <n v="685061.15415479732"/>
    <n v="1369274.5350670523"/>
    <n v="1165006.8979039427"/>
    <n v="1396686.0065822857"/>
    <n v="1170290.807480864"/>
    <n v="1407472.081284574"/>
    <n v="1170290.807480864"/>
    <n v="1254047.6186171751"/>
    <n v="1126762.674550998"/>
    <n v="1407472.081284574"/>
    <n v="1195165.9700053195"/>
    <n v="1487635.7076052418"/>
    <n v="1165006.8979039427"/>
    <n v="1328894.8828642897"/>
    <n v="1184610.5674270079"/>
    <n v="1435363.545132359"/>
    <n v="1165006.8979039427"/>
    <n v="1396686.0065822857"/>
    <n v="1300242.8438407099"/>
    <n v="1514302.4180854203"/>
    <n v="1171348.237440814"/>
    <n v="1409650.655572121"/>
    <n v="1165006.8979039427"/>
    <n v="1366722.5617623022"/>
  </r>
  <r>
    <s v="Moffat (Irish Interconnector)"/>
    <x v="9"/>
    <n v="7553788.0761398003"/>
    <n v="4499680.8461121842"/>
    <n v="6767827.8827656899"/>
    <n v="14086733.619075796"/>
    <n v="6560613.8666203422"/>
    <n v="14190613.075174754"/>
    <n v="6611278.9917270364"/>
    <n v="14190613.075174754"/>
    <n v="16990006.511580743"/>
    <n v="10186100.331803545"/>
    <n v="6611278.9917270364"/>
    <n v="10254570.918729365"/>
    <n v="7400720.8007982764"/>
    <n v="14086733.619075796"/>
    <n v="15932729.012433607"/>
    <n v="12340331.58618745"/>
    <n v="3371146.389901632"/>
    <n v="14086733.619075796"/>
    <n v="6560613.8666203422"/>
    <n v="14268429.56949163"/>
    <n v="7729051.1547107091"/>
    <n v="14211401.706680132"/>
    <n v="6621512.3474111194"/>
    <n v="14086733.619075796"/>
    <n v="6437330.4066865211"/>
  </r>
  <r>
    <s v="Netherhowcleugh"/>
    <x v="0"/>
    <n v="5917.1653248639996"/>
    <n v="14495.043931017288"/>
    <n v="21631.33163850745"/>
    <n v="20499.403117464724"/>
    <n v="22064.368707306548"/>
    <n v="20565.700349531158"/>
    <n v="22234.763433117674"/>
    <n v="20565.700349531158"/>
    <n v="22013.608706295658"/>
    <n v="20019.552712396257"/>
    <n v="22234.763433117674"/>
    <n v="20027.44013750452"/>
    <n v="24766.810545823519"/>
    <n v="20499.403117464724"/>
    <n v="19337.658913914376"/>
    <n v="20745.370427995738"/>
    <n v="22675.383256917539"/>
    <n v="20499.403117464724"/>
    <n v="22064.368707306548"/>
    <n v="19874.023449324352"/>
    <n v="25740.120811386598"/>
    <n v="20578.967926961894"/>
    <n v="22269.179805952346"/>
    <n v="20499.403117464724"/>
    <n v="21586.092433966656"/>
  </r>
  <r>
    <s v="Pannal"/>
    <x v="4"/>
    <n v="6662448.1990746409"/>
    <n v="4219793.3310387069"/>
    <n v="7055963.5201039826"/>
    <n v="8325492.2542311568"/>
    <n v="7197216.6713817604"/>
    <n v="8370640.0757626537"/>
    <n v="7252798.037773516"/>
    <n v="8370640.0757626537"/>
    <n v="8976355.8739936948"/>
    <n v="7998718.4240939151"/>
    <n v="7252798.037773516"/>
    <n v="8630220.207584925"/>
    <n v="8651125.6038454454"/>
    <n v="8325492.2542311568"/>
    <n v="8575308.0589783266"/>
    <n v="8492993.7907554582"/>
    <n v="7396524.621736181"/>
    <n v="8325492.2542311568"/>
    <n v="7197216.6713817604"/>
    <n v="9659780.7233111262"/>
    <n v="10193391.501089372"/>
    <n v="8379675.1772190426"/>
    <n v="7264024.3772009388"/>
    <n v="8325492.2542311568"/>
    <n v="7047950.1224450096"/>
  </r>
  <r>
    <s v="Partington"/>
    <x v="5"/>
    <n v="4995416.5511183264"/>
    <n v="2098239.6642574356"/>
    <n v="4061843.4908653577"/>
    <n v="2651264.4656056906"/>
    <n v="4143157.4306914485"/>
    <n v="2657395.5475206296"/>
    <n v="4175153.4593909332"/>
    <n v="2657395.5475206296"/>
    <n v="2842289.3708049068"/>
    <n v="2606888.5233726404"/>
    <n v="4175153.4593909332"/>
    <n v="2713266.9664979535"/>
    <n v="4397848.8934635753"/>
    <n v="2651264.4656056906"/>
    <n v="3022102.3455951149"/>
    <n v="2674011.2030222937"/>
    <n v="4257891.2581153456"/>
    <n v="2651264.4656056906"/>
    <n v="4143157.4306914485"/>
    <n v="2889443.4400261678"/>
    <n v="4371331.0079975566"/>
    <n v="2658622.5158495503"/>
    <n v="4181616.0259266896"/>
    <n v="2651264.4656056906"/>
    <n v="4051537.4520601262"/>
  </r>
  <r>
    <s v="Partington Max Refill"/>
    <x v="6"/>
    <n v="0"/>
    <n v="0"/>
    <n v="0"/>
    <n v="0"/>
    <n v="0"/>
    <n v="0"/>
    <n v="0"/>
    <n v="0"/>
    <n v="0"/>
    <n v="0"/>
    <n v="0"/>
    <n v="0"/>
    <n v="0"/>
    <n v="0"/>
    <n v="0"/>
    <n v="0"/>
    <n v="0"/>
    <n v="0"/>
    <n v="0"/>
    <n v="0"/>
    <n v="0"/>
    <n v="0"/>
    <n v="0"/>
    <n v="0"/>
    <n v="0"/>
  </r>
  <r>
    <s v="Paull"/>
    <x v="4"/>
    <n v="1021266.8606744794"/>
    <n v="1461403.9624903149"/>
    <n v="2431238.05240897"/>
    <n v="2504034.0082759224"/>
    <n v="2479908.9441209473"/>
    <n v="2515511.8552757576"/>
    <n v="2499060.3374907551"/>
    <n v="2515511.8552757576"/>
    <n v="2695653.5659724837"/>
    <n v="2420958.9030186553"/>
    <n v="2499060.3374907551"/>
    <n v="2611401.9253144274"/>
    <n v="2859007.5323484819"/>
    <n v="2504034.0082759224"/>
    <n v="2561585.7147352025"/>
    <n v="2546617.6134920008"/>
    <n v="2548583.4875293276"/>
    <n v="2504034.0082759224"/>
    <n v="2479908.9441209473"/>
    <n v="3064776.9382154969"/>
    <n v="3744489.5601149118"/>
    <n v="2517808.8323751306"/>
    <n v="2502928.541106889"/>
    <n v="2504034.0082759224"/>
    <n v="2427307.7030097782"/>
  </r>
  <r>
    <s v="Pembroke Power Station"/>
    <x v="1"/>
    <n v="5553803.8259909712"/>
    <n v="4716966.9504107162"/>
    <n v="8924468.3998973724"/>
    <n v="10279688.595220052"/>
    <n v="8723674.1644673273"/>
    <n v="10342974.958413221"/>
    <n v="8791043.7813840397"/>
    <n v="10342974.958413221"/>
    <n v="11098180.49162324"/>
    <n v="9821630.45211206"/>
    <n v="8791043.7813840397"/>
    <n v="9056730.2486060262"/>
    <n v="7173112.6937571364"/>
    <n v="10279688.595220052"/>
    <n v="11219524.87584639"/>
    <n v="10514485.37425169"/>
    <n v="8965253.3327301666"/>
    <n v="10279688.595220052"/>
    <n v="8723674.1644673273"/>
    <n v="9032830.0339471903"/>
    <n v="5753631.5036892993"/>
    <n v="10355639.992801586"/>
    <n v="8804651.1148435213"/>
    <n v="10279688.595220052"/>
    <n v="8545204.527489325"/>
  </r>
  <r>
    <s v="Peterborough (Peterborough Power Station)"/>
    <x v="1"/>
    <n v="28936.698041625001"/>
    <n v="10831.425090505085"/>
    <n v="20839.350801194414"/>
    <n v="35623.45959002414"/>
    <n v="20370.480127498067"/>
    <n v="35900.540210653533"/>
    <n v="20527.793596195595"/>
    <n v="35900.540210653533"/>
    <n v="38573.667815133958"/>
    <n v="33617.987507684411"/>
    <n v="20527.793596195595"/>
    <n v="35175.085423156343"/>
    <n v="22334.840909213202"/>
    <n v="35623.45959002414"/>
    <n v="38663.089303277578"/>
    <n v="36651.447832250909"/>
    <n v="20934.586896451059"/>
    <n v="35623.45959002414"/>
    <n v="20370.480127498067"/>
    <n v="39547.574320341671"/>
    <n v="25190.573568733449"/>
    <n v="35955.990317304633"/>
    <n v="20559.567813188922"/>
    <n v="35623.45959002414"/>
    <n v="19990.806979026333"/>
  </r>
  <r>
    <s v="Peterborough Eye (Tee)"/>
    <x v="8"/>
    <n v="958012.85430990905"/>
    <n v="672496.20403314556"/>
    <n v="1293863.3828159382"/>
    <n v="1133669.3480754944"/>
    <n v="1319765.2004239899"/>
    <n v="1138747.0461366132"/>
    <n v="1329957.24500249"/>
    <n v="1138747.0461366132"/>
    <n v="1220188.736867974"/>
    <n v="1096917.655802707"/>
    <n v="1329957.24500249"/>
    <n v="1190108.7154056174"/>
    <n v="1447032.451099697"/>
    <n v="1133669.3480754944"/>
    <n v="1263881.6134769497"/>
    <n v="1152507.9586306133"/>
    <n v="1356312.619941246"/>
    <n v="1133669.3480754944"/>
    <n v="1319765.2004239899"/>
    <n v="1342901.4081734032"/>
    <n v="1632050.0138746228"/>
    <n v="1139763.2085026116"/>
    <n v="1332015.8369248679"/>
    <n v="1133669.3480754944"/>
    <n v="1291476.2646627184"/>
  </r>
  <r>
    <s v="Peters Green"/>
    <x v="15"/>
    <n v="8223223.5851936284"/>
    <n v="4617038.5602860963"/>
    <n v="8764373.8870617803"/>
    <n v="8172769.5371869002"/>
    <n v="8939827.6613057591"/>
    <n v="8211901.0414715279"/>
    <n v="9008866.54944955"/>
    <n v="8211901.0414715279"/>
    <n v="8801474.1898583062"/>
    <n v="7889540.9981266242"/>
    <n v="9008866.54944955"/>
    <n v="8050596.7744566947"/>
    <n v="9034903.1403202303"/>
    <n v="8172769.5371869002"/>
    <n v="9017847.752556365"/>
    <n v="8317950.1211406514"/>
    <n v="9187392.6310782265"/>
    <n v="8172769.5371869002"/>
    <n v="8939827.6613057591"/>
    <n v="8474720.8061491307"/>
    <n v="9028512.8591032494"/>
    <n v="8219732.1416079113"/>
    <n v="9022811.0427620094"/>
    <n v="8172769.5371869002"/>
    <n v="8749561.7745697815"/>
  </r>
  <r>
    <s v="Peters Green South Mimms"/>
    <x v="15"/>
    <n v="11577819.924560478"/>
    <n v="6756081.7522769496"/>
    <n v="12824849.893573675"/>
    <n v="11438333.27149339"/>
    <n v="13081590.232009521"/>
    <n v="11489884.370942151"/>
    <n v="13182614.376879741"/>
    <n v="11489884.370942151"/>
    <n v="12311912.223357201"/>
    <n v="11065213.381247848"/>
    <n v="13182614.376879741"/>
    <n v="11297474.401917923"/>
    <n v="13220713.546764228"/>
    <n v="11438333.27149339"/>
    <n v="12645339.269957673"/>
    <n v="11629591.411405202"/>
    <n v="13443850.402234117"/>
    <n v="11438333.27149339"/>
    <n v="13081590.232009521"/>
    <n v="11860216.50622471"/>
    <n v="13211362.69085118"/>
    <n v="11500200.913311377"/>
    <n v="13203019.261002239"/>
    <n v="11438333.27149339"/>
    <n v="12801538.571912456"/>
  </r>
  <r>
    <s v="Phillips Petroleum, Teesside"/>
    <x v="10"/>
    <n v="13363.616936417"/>
    <n v="6860.009895644218"/>
    <n v="10430.422311691793"/>
    <n v="20597.828616226361"/>
    <n v="10463.884725609363"/>
    <n v="20749.894282822017"/>
    <n v="10544.693326679822"/>
    <n v="20749.894282822017"/>
    <n v="22287.623510399335"/>
    <n v="19497.197874360572"/>
    <n v="10544.693326679822"/>
    <n v="20004.534447241422"/>
    <n v="12137.99322725327"/>
    <n v="20597.828616226361"/>
    <n v="20798.877831051359"/>
    <n v="21162.002743423054"/>
    <n v="10753.654439740554"/>
    <n v="20597.828616226361"/>
    <n v="10463.884725609363"/>
    <n v="21895.534859848478"/>
    <n v="14187.099574424985"/>
    <n v="20780.326066219732"/>
    <n v="10561.015069799945"/>
    <n v="20597.828616226361"/>
    <n v="10271.645516469653"/>
  </r>
  <r>
    <s v="Pickering"/>
    <x v="4"/>
    <n v="295113.86819724605"/>
    <n v="293432.2940603926"/>
    <n v="453998.8757300314"/>
    <n v="516602.88922324131"/>
    <n v="463087.46748520085"/>
    <n v="519059.04345810466"/>
    <n v="466663.71582910145"/>
    <n v="519059.04345810466"/>
    <n v="556309.2816032744"/>
    <n v="498825.57684119872"/>
    <n v="466663.71582910145"/>
    <n v="530983.83759216033"/>
    <n v="554852.0109481368"/>
    <n v="516602.88922324131"/>
    <n v="508496.06678151537"/>
    <n v="525715.39109652163"/>
    <n v="475911.45461710024"/>
    <n v="516602.88922324131"/>
    <n v="463087.46748520085"/>
    <n v="586270.52720480494"/>
    <n v="669576.52757040691"/>
    <n v="519550.57553986972"/>
    <n v="467386.04743752524"/>
    <n v="516602.88922324131"/>
    <n v="453354.62047139392"/>
  </r>
  <r>
    <s v="Pickmere (Winnington Power, aka Brunner Mond)"/>
    <x v="10"/>
    <n v="777558.24238562817"/>
    <n v="207700.89242388139"/>
    <n v="404818.34572762018"/>
    <n v="622738.58793297235"/>
    <n v="406117.06582178705"/>
    <n v="627332.78899917426"/>
    <n v="409253.35342629184"/>
    <n v="627332.78899917426"/>
    <n v="673820.15254188236"/>
    <n v="589486.38156070921"/>
    <n v="409253.35342629184"/>
    <n v="602650.95572662447"/>
    <n v="429953.21360934933"/>
    <n v="622738.58793297235"/>
    <n v="681173.67377837223"/>
    <n v="639783.39123878768"/>
    <n v="417363.40780211845"/>
    <n v="622738.58793297235"/>
    <n v="406117.06582178705"/>
    <n v="661506.91244234226"/>
    <n v="428620.01298719982"/>
    <n v="628252.19266774843"/>
    <n v="409886.82164561725"/>
    <n v="622738.58793297235"/>
    <n v="398281.13332036132"/>
  </r>
  <r>
    <s v="Pitcairngreen"/>
    <x v="0"/>
    <n v="44279.0499326645"/>
    <n v="194273.10339847472"/>
    <n v="261719.87738041929"/>
    <n v="238569.64339825587"/>
    <n v="266959.24083901721"/>
    <n v="239061.58807677784"/>
    <n v="269020.86549952452"/>
    <n v="239061.58807677784"/>
    <n v="255641.00696832611"/>
    <n v="235009.01430557392"/>
    <n v="269020.86549952452"/>
    <n v="213055.56658654832"/>
    <n v="275112.76088682673"/>
    <n v="238569.64339825587"/>
    <n v="204066.13279089209"/>
    <n v="240394.79213726861"/>
    <n v="274351.97355072747"/>
    <n v="238569.64339825587"/>
    <n v="266959.24083901721"/>
    <n v="191451.74471616227"/>
    <n v="274271.05565784033"/>
    <n v="239160.03734698851"/>
    <n v="269437.27300639288"/>
    <n v="238569.64339825587"/>
    <n v="261083.59826369933"/>
  </r>
  <r>
    <s v="Pucklechurch"/>
    <x v="7"/>
    <n v="2548678.747306115"/>
    <n v="1073471.7969210569"/>
    <n v="2095538.7677595918"/>
    <n v="1599372.9253713936"/>
    <n v="2137489.3041718183"/>
    <n v="1605173.2864894858"/>
    <n v="2153996.3209253931"/>
    <n v="1605173.2864894858"/>
    <n v="1718748.6227439339"/>
    <n v="1557390.695566223"/>
    <n v="2153996.3209253931"/>
    <n v="1526091.8851713331"/>
    <n v="2016064.7537310261"/>
    <n v="1599372.9253713936"/>
    <n v="1813359.8463648423"/>
    <n v="1620892.6657867413"/>
    <n v="2196681.4379605534"/>
    <n v="1599372.9253713936"/>
    <n v="2137489.3041718183"/>
    <n v="1506936.3426872585"/>
    <n v="1813037.0762704618"/>
    <n v="1606334.0700978176"/>
    <n v="2157330.4126366801"/>
    <n v="1599372.9253713936"/>
    <n v="2090977.8441414891"/>
  </r>
  <r>
    <s v="Rawcliffe"/>
    <x v="4"/>
    <n v="123882.89756100801"/>
    <n v="159770.56349305087"/>
    <n v="270596.61695069046"/>
    <n v="258596.51594929353"/>
    <n v="276013.68362921168"/>
    <n v="259685.13850878435"/>
    <n v="278145.23230690154"/>
    <n v="259685.13850878435"/>
    <n v="278194.93148961989"/>
    <n v="250717.21300019202"/>
    <n v="278145.23230690154"/>
    <n v="276007.52934143861"/>
    <n v="329374.98720255122"/>
    <n v="258596.51594929353"/>
    <n v="266898.25627251389"/>
    <n v="262635.38084297441"/>
    <n v="283657.15527466754"/>
    <n v="258596.51594929353"/>
    <n v="276013.68362921168"/>
    <n v="316080.8099159085"/>
    <n v="403240.52997982653"/>
    <n v="259902.99653468828"/>
    <n v="278575.76308571291"/>
    <n v="258596.51594929353"/>
    <n v="270105.02737178374"/>
  </r>
  <r>
    <s v="Rollswood Kintore"/>
    <x v="10"/>
    <n v="0"/>
    <n v="0"/>
    <n v="0"/>
    <n v="0"/>
    <n v="0"/>
    <n v="0"/>
    <n v="0"/>
    <n v="0"/>
    <n v="0"/>
    <n v="0"/>
    <n v="0"/>
    <n v="0"/>
    <n v="0"/>
    <n v="0"/>
    <n v="0"/>
    <n v="0"/>
    <n v="0"/>
    <n v="0"/>
    <n v="0"/>
    <n v="0"/>
    <n v="0"/>
    <n v="0"/>
    <n v="0"/>
    <n v="0"/>
    <n v="0"/>
  </r>
  <r>
    <s v="Roosecote Power Station (Barrow)"/>
    <x v="1"/>
    <n v="0"/>
    <n v="0"/>
    <n v="0"/>
    <n v="0"/>
    <n v="0"/>
    <n v="0"/>
    <n v="0"/>
    <n v="0"/>
    <n v="0"/>
    <n v="0"/>
    <n v="0"/>
    <n v="0"/>
    <n v="0"/>
    <n v="0"/>
    <n v="0"/>
    <n v="0"/>
    <n v="0"/>
    <n v="0"/>
    <n v="0"/>
    <n v="0"/>
    <n v="0"/>
    <n v="0"/>
    <n v="0"/>
    <n v="0"/>
    <n v="0"/>
  </r>
  <r>
    <s v="Rosehill (Saltend Power Station)"/>
    <x v="1"/>
    <n v="3127093.900117836"/>
    <n v="1320845.3513342398"/>
    <n v="2196785.9987814594"/>
    <n v="4512410.8613173161"/>
    <n v="2147359.8654509052"/>
    <n v="4548044.5290705496"/>
    <n v="2163943.1087942943"/>
    <n v="4548044.5290705496"/>
    <n v="4887168.4196961187"/>
    <n v="4254499.1903092545"/>
    <n v="2163943.1087942943"/>
    <n v="4434665.6740951957"/>
    <n v="2477553.8665767857"/>
    <n v="4512410.8613173161"/>
    <n v="4695058.3908927683"/>
    <n v="4644614.2301221453"/>
    <n v="2206825.3384244042"/>
    <n v="4512410.8613173161"/>
    <n v="2147359.8654509052"/>
    <n v="5085975.0515075848"/>
    <n v="3239607.7611729945"/>
    <n v="4555175.6329088407"/>
    <n v="2167292.5967743066"/>
    <n v="4512410.8613173161"/>
    <n v="2109178.4490971924"/>
  </r>
  <r>
    <s v="Ross (SW)"/>
    <x v="7"/>
    <n v="324157.956615576"/>
    <n v="178351.73525366219"/>
    <n v="352274.32894989412"/>
    <n v="301801.87859047402"/>
    <n v="359326.49963317136"/>
    <n v="303161.05904596439"/>
    <n v="362101.44149504276"/>
    <n v="303161.05904596439"/>
    <n v="324849.39691448445"/>
    <n v="291964.31415830227"/>
    <n v="362101.44149504276"/>
    <n v="292480.74500343984"/>
    <n v="346431.19002332288"/>
    <n v="301801.87859047402"/>
    <n v="341865.09000741364"/>
    <n v="306844.53196743957"/>
    <n v="369277.10018055793"/>
    <n v="301801.87859047402"/>
    <n v="359326.49963317136"/>
    <n v="298538.47586731822"/>
    <n v="321508.34258686326"/>
    <n v="303433.06183361454"/>
    <n v="362661.92500332295"/>
    <n v="301801.87859047402"/>
    <n v="351617.71912428085"/>
  </r>
  <r>
    <s v="Ross (WM)"/>
    <x v="3"/>
    <n v="958379.98481676017"/>
    <n v="446162.47583484079"/>
    <n v="881245.06640657759"/>
    <n v="910836.62425548502"/>
    <n v="898886.68860649981"/>
    <n v="915945.33413424948"/>
    <n v="905828.44854861335"/>
    <n v="915945.33413424948"/>
    <n v="982376.93384540116"/>
    <n v="873860.47263808723"/>
    <n v="905828.44854861335"/>
    <n v="876173.03002930386"/>
    <n v="866627.94296554185"/>
    <n v="910836.62425548502"/>
    <n v="1019913.210138056"/>
    <n v="929790.29079624917"/>
    <n v="923778.98679441004"/>
    <n v="910836.62425548502"/>
    <n v="898886.68860649981"/>
    <n v="908645.81348816538"/>
    <n v="804281.25875029166"/>
    <n v="916967.7026672184"/>
    <n v="907230.54710054724"/>
    <n v="910836.62425548502"/>
    <n v="880092.31500868197"/>
  </r>
  <r>
    <s v="Roudham Heath"/>
    <x v="8"/>
    <n v="996650.64836485335"/>
    <n v="714046.9465368886"/>
    <n v="1324027.9003398211"/>
    <n v="1532758.8175982861"/>
    <n v="1350533.5806440979"/>
    <n v="1541757.5349891353"/>
    <n v="1360963.2377181482"/>
    <n v="1541757.5349891353"/>
    <n v="1653938.4735902608"/>
    <n v="1467627.3173756432"/>
    <n v="1360963.2377181482"/>
    <n v="1462148.8735782546"/>
    <n v="1311848.6862861181"/>
    <n v="1532758.8175982861"/>
    <n v="1659918.6219774857"/>
    <n v="1566144.6807160378"/>
    <n v="1387933.0493739054"/>
    <n v="1532758.8175982861"/>
    <n v="1350533.5806440979"/>
    <n v="1553394.990302243"/>
    <n v="1327452.7265805043"/>
    <n v="1543558.3821141066"/>
    <n v="1363069.8226768752"/>
    <n v="1532758.8175982861"/>
    <n v="1322675.2571929349"/>
  </r>
  <r>
    <s v="Royston"/>
    <x v="8"/>
    <n v="157663.45164463"/>
    <n v="94375.738712677325"/>
    <n v="180069.32137913938"/>
    <n v="177126.27170751599"/>
    <n v="183674.12446816725"/>
    <n v="178036.5315741472"/>
    <n v="185092.56985822238"/>
    <n v="178036.5315741472"/>
    <n v="190874.48947329831"/>
    <n v="170537.93382211454"/>
    <n v="185092.56985822238"/>
    <n v="174510.32527922798"/>
    <n v="186356.82668695805"/>
    <n v="177126.27170751599"/>
    <n v="195522.36478333903"/>
    <n v="180503.39869006077"/>
    <n v="188760.49534629507"/>
    <n v="177126.27170751599"/>
    <n v="183674.12446816725"/>
    <n v="186145.90425478457"/>
    <n v="189210.40897199218"/>
    <n v="178218.69518620445"/>
    <n v="185379.06784200919"/>
    <n v="177126.27170751599"/>
    <n v="179795.46549714505"/>
  </r>
  <r>
    <s v="Rugby"/>
    <x v="3"/>
    <n v="5589189.612468658"/>
    <n v="2240487.2325901007"/>
    <n v="4552533.8168841042"/>
    <n v="4755756.1384874657"/>
    <n v="4643670.8736591041"/>
    <n v="4783403.7660280224"/>
    <n v="4679532.1772735761"/>
    <n v="4783403.7660280224"/>
    <n v="5131207.5197720919"/>
    <n v="4555646.3471582625"/>
    <n v="4679532.1772735761"/>
    <n v="4824407.3467043312"/>
    <n v="4903769.6716543809"/>
    <n v="4755756.1384874657"/>
    <n v="5389965.1998702642"/>
    <n v="4858330.7464575125"/>
    <n v="4772265.1019848464"/>
    <n v="4755756.1384874657"/>
    <n v="4643670.8736591041"/>
    <n v="5323877.2201292776"/>
    <n v="5122148.3766975384"/>
    <n v="4788936.6823766697"/>
    <n v="4686775.4530837517"/>
    <n v="4755756.1384874657"/>
    <n v="4546938.7131988266"/>
  </r>
  <r>
    <s v="Ryehouse"/>
    <x v="1"/>
    <n v="688331.16891263996"/>
    <n v="310215.0533595609"/>
    <n v="586552.89000672835"/>
    <n v="827677.55489250063"/>
    <n v="573355.86427797168"/>
    <n v="833501.8923227659"/>
    <n v="577783.67350205907"/>
    <n v="833501.8923227659"/>
    <n v="895014.65446185227"/>
    <n v="785521.78778042155"/>
    <n v="577783.67350205907"/>
    <n v="783617.10178779135"/>
    <n v="557039.87753455027"/>
    <n v="827677.55489250063"/>
    <n v="897888.15771442535"/>
    <n v="849286.24908220407"/>
    <n v="589233.44409119699"/>
    <n v="827677.55489250063"/>
    <n v="573355.86427797168"/>
    <n v="831304.68261164916"/>
    <n v="529515.20100159803"/>
    <n v="834667.47413410491"/>
    <n v="578678.00360767916"/>
    <n v="827677.55489250063"/>
    <n v="562103.3897792272"/>
  </r>
  <r>
    <s v="Saddle Bow (Kings Lynn)"/>
    <x v="1"/>
    <n v="2.4222384999999997"/>
    <n v="1.0043952154014621"/>
    <n v="1.8770299213052268"/>
    <n v="3.2752207636365376"/>
    <n v="1.8347980738668415"/>
    <n v="3.3006059538674015"/>
    <n v="1.8489675213984151"/>
    <n v="3.3006059538674015"/>
    <n v="3.5462864029232621"/>
    <n v="3.0914861877674635"/>
    <n v="1.8489675213984151"/>
    <n v="3.2196547959377861"/>
    <n v="2.0029571153571899"/>
    <n v="3.2752207636365376"/>
    <n v="3.5237122177598259"/>
    <n v="3.3694015729069275"/>
    <n v="1.885607971652856"/>
    <n v="3.2752207636365376"/>
    <n v="1.8347980738668415"/>
    <n v="3.6232151314324419"/>
    <n v="2.3078752336208677"/>
    <n v="3.3056861052777111"/>
    <n v="1.8518294702466269"/>
    <n v="3.2752207636365376"/>
    <n v="1.800723113324749"/>
  </r>
  <r>
    <s v="Saltend BPHP (BP Saltend HP)"/>
    <x v="10"/>
    <n v="329774.05676730903"/>
    <n v="140709.22172497926"/>
    <n v="233924.60267476423"/>
    <n v="480271.87416423502"/>
    <n v="234675.06911285408"/>
    <n v="484024.39954766008"/>
    <n v="236487.37539664877"/>
    <n v="484024.39954766008"/>
    <n v="520079.6756018931"/>
    <n v="453111.60262436478"/>
    <n v="236487.37539664877"/>
    <n v="472350.74973075534"/>
    <n v="270343.49216263107"/>
    <n v="480271.87416423502"/>
    <n v="499440.18678834755"/>
    <n v="494194.00254714361"/>
    <n v="241173.77676051419"/>
    <n v="480271.87416423502"/>
    <n v="234675.06911285408"/>
    <n v="540316.24747829826"/>
    <n v="350095.14285541035"/>
    <n v="484775.36485244834"/>
    <n v="236853.42551048085"/>
    <n v="480271.87416423502"/>
    <n v="230461.77191273042"/>
  </r>
  <r>
    <s v="Saltfleetby Storage (Theddlethorpe)"/>
    <x v="6"/>
    <n v="0"/>
    <n v="0"/>
    <n v="0"/>
    <n v="0"/>
    <n v="0"/>
    <n v="0"/>
    <n v="0"/>
    <n v="0"/>
    <n v="0"/>
    <n v="0"/>
    <n v="0"/>
    <n v="0"/>
    <n v="0"/>
    <n v="0"/>
    <n v="0"/>
    <n v="0"/>
    <n v="0"/>
    <n v="0"/>
    <n v="0"/>
    <n v="0"/>
    <n v="0"/>
    <n v="0"/>
    <n v="0"/>
    <n v="0"/>
    <n v="0"/>
  </r>
  <r>
    <s v="Saltwick Pressure Controlled"/>
    <x v="11"/>
    <n v="740389.45892435953"/>
    <n v="306796.5147748405"/>
    <n v="421684.68365218281"/>
    <n v="1075169.1173086788"/>
    <n v="430126.37843131815"/>
    <n v="1083602.7095946088"/>
    <n v="433448.0808234975"/>
    <n v="1083602.7095946088"/>
    <n v="1164350.4305712916"/>
    <n v="1014127.9162140334"/>
    <n v="433448.0808234975"/>
    <n v="993562.86997208069"/>
    <n v="458652.22662431578"/>
    <n v="1075169.1173086788"/>
    <n v="1065375.7954053234"/>
    <n v="1106458.3272504532"/>
    <n v="442037.59505752049"/>
    <n v="1075169.1173086788"/>
    <n v="430126.37843131815"/>
    <n v="1038203.1331500676"/>
    <n v="453344.23387325986"/>
    <n v="1085290.4623888836"/>
    <n v="434118.99917200545"/>
    <n v="1075169.1173086788"/>
    <n v="422849.99184010684"/>
  </r>
  <r>
    <s v="Saltwick Volumetric Controlled"/>
    <x v="11"/>
    <n v="166836.0830510435"/>
    <n v="2149587.8166553029"/>
    <n v="2954558.5259145619"/>
    <n v="2302393.5224659676"/>
    <n v="3013705.7566559035"/>
    <n v="2304138.708600997"/>
    <n v="3036979.4597422155"/>
    <n v="2304138.708600997"/>
    <n v="2461231.9657023442"/>
    <n v="2289762.1010972052"/>
    <n v="3036979.4597422155"/>
    <n v="2111415.7692092662"/>
    <n v="3213573.7889884752"/>
    <n v="2302393.5224659676"/>
    <n v="1936579.747597164"/>
    <n v="2308868.2835778501"/>
    <n v="3097162.3961813897"/>
    <n v="2302393.5224659676"/>
    <n v="3013705.7566559035"/>
    <n v="1842923.2718050613"/>
    <n v="3176383.0257325596"/>
    <n v="2304487.9598661833"/>
    <n v="3041680.2885899791"/>
    <n v="2302393.5224659676"/>
    <n v="2946283.7907344415"/>
  </r>
  <r>
    <s v="Samlesbury"/>
    <x v="5"/>
    <n v="8069877.1469899388"/>
    <n v="4141318.3338292907"/>
    <n v="7136207.6337455902"/>
    <n v="6015343.140122965"/>
    <n v="7279067.189860899"/>
    <n v="6036022.7543040086"/>
    <n v="7335280.6566693308"/>
    <n v="6036022.7543040086"/>
    <n v="6462085.2069286704"/>
    <n v="5865666.8877043221"/>
    <n v="7335280.6566693308"/>
    <n v="6010487.2372732423"/>
    <n v="7900293.5077312235"/>
    <n v="6015343.140122965"/>
    <n v="6264619.7472204193"/>
    <n v="6092065.9372049458"/>
    <n v="7480641.7746405788"/>
    <n v="6015343.140122965"/>
    <n v="7279067.189860899"/>
    <n v="6173186.4214600567"/>
    <n v="7979751.6594917681"/>
    <n v="6040161.213389446"/>
    <n v="7346634.6679087533"/>
    <n v="6015343.140122965"/>
    <n v="7120941.4539856063"/>
  </r>
  <r>
    <s v="Sandy Lane (Blackburn CHP, aka Sappi Paper Mill)"/>
    <x v="10"/>
    <n v="38288.915999399993"/>
    <n v="12659.918815667766"/>
    <n v="21787.378106172404"/>
    <n v="35530.440128172049"/>
    <n v="21857.275397251724"/>
    <n v="35783.860482246775"/>
    <n v="22026.070820211695"/>
    <n v="35783.860482246775"/>
    <n v="38427.764152214499"/>
    <n v="33696.217857271084"/>
    <n v="22026.070820211695"/>
    <n v="34164.540620680971"/>
    <n v="23574.744083281974"/>
    <n v="35530.440128172049"/>
    <n v="37254.662040566385"/>
    <n v="36470.647147118361"/>
    <n v="22462.555043351716"/>
    <n v="35530.440128172049"/>
    <n v="21857.275397251724"/>
    <n v="36489.32938683968"/>
    <n v="23643.073929396985"/>
    <n v="35834.575633775894"/>
    <n v="22060.164165432994"/>
    <n v="35530.440128172049"/>
    <n v="21437.310328639338"/>
  </r>
  <r>
    <s v="Seabank (DN)"/>
    <x v="7"/>
    <n v="6245893.4206387438"/>
    <n v="2557971.0907815434"/>
    <n v="4945389.5604527546"/>
    <n v="3845439.6268593622"/>
    <n v="5044391.1862018062"/>
    <n v="3859637.321326918"/>
    <n v="5083347.1003482342"/>
    <n v="3859637.321326918"/>
    <n v="4132955.3223332805"/>
    <n v="3742678.6332409885"/>
    <n v="5083347.1003482342"/>
    <n v="3597161.7639392097"/>
    <n v="4655339.4605018403"/>
    <n v="3845439.6268593622"/>
    <n v="4328532.1827881485"/>
    <n v="3898114.0540575627"/>
    <n v="5184082.3076467691"/>
    <n v="3845439.6268593622"/>
    <n v="5044391.1862018062"/>
    <n v="3497144.7977737263"/>
    <n v="4075384.0265042665"/>
    <n v="3862478.6014952576"/>
    <n v="5091215.4264304414"/>
    <n v="3845439.6268593622"/>
    <n v="4934771.8970981119"/>
  </r>
  <r>
    <s v="Seabank (Seabank Power Station phase II)"/>
    <x v="1"/>
    <n v="968829.18430952495"/>
    <n v="384390.00542073755"/>
    <n v="743682.70502392366"/>
    <n v="958365.30293787294"/>
    <n v="726950.36944188736"/>
    <n v="964845.39593307173"/>
    <n v="732564.33059901593"/>
    <n v="964845.39593307173"/>
    <n v="1035814.9165052408"/>
    <n v="911463.26567768317"/>
    <n v="732564.33059901593"/>
    <n v="893552.73825831036"/>
    <n v="671821.71577039943"/>
    <n v="958365.30293787294"/>
    <n v="1051226.7629276505"/>
    <n v="982406.89557061903"/>
    <n v="747081.34433930484"/>
    <n v="958365.30293787294"/>
    <n v="726950.36944188736"/>
    <n v="924900.33676198963"/>
    <n v="589132.71869029151"/>
    <n v="966142.20928247378"/>
    <n v="733698.23999309959"/>
    <n v="958365.30293787294"/>
    <n v="712424.20376456168"/>
  </r>
  <r>
    <s v="Seal Sands TGPP"/>
    <x v="10"/>
    <n v="0"/>
    <n v="0"/>
    <n v="0"/>
    <n v="0"/>
    <n v="0"/>
    <n v="0"/>
    <n v="0"/>
    <n v="0"/>
    <n v="0"/>
    <n v="0"/>
    <n v="0"/>
    <n v="0"/>
    <n v="0"/>
    <n v="0"/>
    <n v="0"/>
    <n v="0"/>
    <n v="0"/>
    <n v="0"/>
    <n v="0"/>
    <n v="0"/>
    <n v="0"/>
    <n v="0"/>
    <n v="0"/>
    <n v="0"/>
    <n v="0"/>
  </r>
  <r>
    <s v="Sellafield Power Station"/>
    <x v="1"/>
    <n v="535349.90724388801"/>
    <n v="244535.06499786701"/>
    <n v="421346.38806460344"/>
    <n v="650824.15607676585"/>
    <n v="411866.39194020472"/>
    <n v="655397.64536625845"/>
    <n v="415047.07940316654"/>
    <n v="655397.64536625845"/>
    <n v="703760.5671934709"/>
    <n v="617721.85874495434"/>
    <n v="415047.07940316654"/>
    <n v="618443.71527965006"/>
    <n v="430589.13698357204"/>
    <n v="650824.15607676585"/>
    <n v="682550.59400609916"/>
    <n v="667792.11726029753"/>
    <n v="423271.94635735732"/>
    <n v="650824.15607676585"/>
    <n v="411866.39194020472"/>
    <n v="652771.77151055238"/>
    <n v="415795.29506999528"/>
    <n v="656312.90413929697"/>
    <n v="415689.51551791746"/>
    <n v="650824.15607676585"/>
    <n v="403894.94475292764"/>
  </r>
  <r>
    <s v="Shellstar (aka Kemira, not Kemira CHP)"/>
    <x v="10"/>
    <n v="1617865.7149100159"/>
    <n v="438688.53361416369"/>
    <n v="844883.83794836723"/>
    <n v="1238734.5613472587"/>
    <n v="847594.3564541993"/>
    <n v="1247598.7072753599"/>
    <n v="854140.00522770314"/>
    <n v="1247598.7072753599"/>
    <n v="1339803.878102269"/>
    <n v="1174577.0711835213"/>
    <n v="854140.00522770314"/>
    <n v="1188833.0299212039"/>
    <n v="864608.0898337228"/>
    <n v="1238734.5613472587"/>
    <n v="1351837.547576383"/>
    <n v="1271621.1550425226"/>
    <n v="871066.24866339215"/>
    <n v="1238734.5613472587"/>
    <n v="847594.3564541993"/>
    <n v="1276325.0279736326"/>
    <n v="826988.25934585952"/>
    <n v="1249372.6236032778"/>
    <n v="855462.09713879344"/>
    <n v="1238734.5613472587"/>
    <n v="831032.59351106721"/>
  </r>
  <r>
    <s v="Shorne"/>
    <x v="14"/>
    <n v="2070295.2435234468"/>
    <n v="2269583.177327693"/>
    <n v="4300684.0649537789"/>
    <n v="2264267.7370959772"/>
    <n v="4386779.3480577283"/>
    <n v="2264283.361680564"/>
    <n v="4420656.7761465106"/>
    <n v="2264283.361680564"/>
    <n v="2417125.990350015"/>
    <n v="2264154.6484645298"/>
    <n v="4420656.7761465106"/>
    <n v="2148416.6419936609"/>
    <n v="4162986.8906913842"/>
    <n v="2264267.7370959772"/>
    <n v="2575526.639577332"/>
    <n v="2264325.7053840831"/>
    <n v="4508259.6425158493"/>
    <n v="2264267.7370959772"/>
    <n v="4386779.3480577283"/>
    <n v="2039125.5485469149"/>
    <n v="3858022.0385145233"/>
    <n v="2264286.488513757"/>
    <n v="4427499.3482397553"/>
    <n v="2264267.7370959772"/>
    <n v="4287915.5124801984"/>
  </r>
  <r>
    <s v="Shotwick (Bridgewater Paper)"/>
    <x v="10"/>
    <n v="25581.537608550003"/>
    <n v="6961.7167877837619"/>
    <n v="13384.534962463111"/>
    <n v="19538.513010541894"/>
    <n v="13427.474628341741"/>
    <n v="19677.872120167489"/>
    <n v="13531.169906823701"/>
    <n v="19677.872120167489"/>
    <n v="21131.779774228111"/>
    <n v="18529.850610627371"/>
    <n v="13531.169906823701"/>
    <n v="18724.414534044878"/>
    <n v="13639.578777366611"/>
    <n v="19538.513010541894"/>
    <n v="21312.914776558915"/>
    <n v="20055.544933658297"/>
    <n v="13799.3131554841"/>
    <n v="19538.513010541894"/>
    <n v="13427.474628341741"/>
    <n v="20065.951185143218"/>
    <n v="13001.630210971147"/>
    <n v="19705.761033776776"/>
    <n v="13552.114307240332"/>
    <n v="19538.513010541894"/>
    <n v="13164.799980522757"/>
  </r>
  <r>
    <s v="Shustoke"/>
    <x v="3"/>
    <n v="178069.95249174035"/>
    <n v="69100.746020084043"/>
    <n v="137921.71402146289"/>
    <n v="69895.834951824814"/>
    <n v="140682.76524855068"/>
    <n v="69906.80135400455"/>
    <n v="141769.20472610247"/>
    <n v="69906.80135400455"/>
    <n v="74635.078256486842"/>
    <n v="69816.461615049382"/>
    <n v="141769.20472610247"/>
    <n v="75679.542383540072"/>
    <n v="147011.48307983839"/>
    <n v="69895.834951824814"/>
    <n v="83605.255403145493"/>
    <n v="69936.521061429623"/>
    <n v="144578.6037194652"/>
    <n v="69895.834951824814"/>
    <n v="140682.76524855068"/>
    <n v="79352.939996457571"/>
    <n v="148278.10332227609"/>
    <n v="69908.995979413812"/>
    <n v="141988.64406578994"/>
    <n v="69895.834951824814"/>
    <n v="137515.23033928653"/>
  </r>
  <r>
    <s v="Silk Willoughby"/>
    <x v="2"/>
    <n v="90641.597548490012"/>
    <n v="69188.709773166207"/>
    <n v="127858.95611828307"/>
    <n v="132543.41123672086"/>
    <n v="130418.56125504135"/>
    <n v="133240.21617736921"/>
    <n v="131425.73418985447"/>
    <n v="133240.21617736921"/>
    <n v="142862.03258084104"/>
    <n v="127500.03125535515"/>
    <n v="131425.73418985447"/>
    <n v="138822.94997379207"/>
    <n v="148855.84927207883"/>
    <n v="132543.41123672086"/>
    <n v="143696.83671430248"/>
    <n v="135128.60569920228"/>
    <n v="134030.15964352275"/>
    <n v="132543.41123672086"/>
    <n v="130418.56125504135"/>
    <n v="158978.27650987619"/>
    <n v="176049.95392397212"/>
    <n v="133379.66262507165"/>
    <n v="131629.16325182279"/>
    <n v="132543.41123672086"/>
    <n v="127678.97253585608"/>
  </r>
  <r>
    <s v="Soutra"/>
    <x v="0"/>
    <n v="155544.33558570247"/>
    <n v="553482.10394594434"/>
    <n v="780403.74925295671"/>
    <n v="709972.35234552331"/>
    <n v="796026.63173215801"/>
    <n v="711705.96283380757"/>
    <n v="802174.04258499795"/>
    <n v="711705.96283380757"/>
    <n v="761307.0170971381"/>
    <n v="697424.71394335735"/>
    <n v="802174.04258499795"/>
    <n v="662914.97036125639"/>
    <n v="857611.42364997382"/>
    <n v="709972.35234552331"/>
    <n v="634201.37814781955"/>
    <n v="716404.16700837854"/>
    <n v="818070.49169109319"/>
    <n v="709972.35234552331"/>
    <n v="796026.63173215801"/>
    <n v="616931.11883883516"/>
    <n v="857199.19544487144"/>
    <n v="712052.89754995063"/>
    <n v="803415.69829274644"/>
    <n v="709972.35234552331"/>
    <n v="778582.93529502803"/>
  </r>
  <r>
    <s v="Spalding 2 (South Holland) Power Station"/>
    <x v="1"/>
    <n v="0"/>
    <n v="0"/>
    <n v="0"/>
    <n v="0"/>
    <n v="0"/>
    <n v="0"/>
    <n v="0"/>
    <n v="0"/>
    <n v="0"/>
    <n v="0"/>
    <n v="0"/>
    <n v="0"/>
    <n v="0"/>
    <n v="0"/>
    <n v="0"/>
    <n v="0"/>
    <n v="0"/>
    <n v="0"/>
    <n v="0"/>
    <n v="0"/>
    <n v="0"/>
    <n v="0"/>
    <n v="0"/>
    <n v="0"/>
    <n v="0"/>
  </r>
  <r>
    <s v="St Fergus"/>
    <x v="0"/>
    <n v="31832.580464011502"/>
    <n v="69835.545823997352"/>
    <n v="84165.309112583229"/>
    <n v="102410.11136321632"/>
    <n v="85850.212259631851"/>
    <n v="102769.49737072363"/>
    <n v="86513.200789820956"/>
    <n v="102769.49737072363"/>
    <n v="110030.23059701307"/>
    <n v="99808.924014919321"/>
    <n v="86513.200789820956"/>
    <n v="83835.662616831018"/>
    <n v="72788.830376494065"/>
    <n v="102410.11136321632"/>
    <n v="85018.65457122332"/>
    <n v="103743.45827610811"/>
    <n v="88227.607664579846"/>
    <n v="102410.11136321632"/>
    <n v="85850.212259631851"/>
    <n v="78603.668992456878"/>
    <n v="84378.822107830114"/>
    <n v="102841.41864908632"/>
    <n v="86647.111392583698"/>
    <n v="102410.11136321632"/>
    <n v="84018.365623809135"/>
  </r>
  <r>
    <s v="St. Fergus (Peterhead)"/>
    <x v="1"/>
    <n v="679869.9599409299"/>
    <n v="608291.29931631638"/>
    <n v="733108.39964624424"/>
    <n v="1287878.6114477911"/>
    <n v="716613.97846625187"/>
    <n v="1295625.8237291446"/>
    <n v="722148.11560804013"/>
    <n v="1295625.8237291446"/>
    <n v="1390064.79374783"/>
    <n v="1231805.336056239"/>
    <n v="722148.11560804013"/>
    <n v="1101308.27288114"/>
    <n v="607587.23771436966"/>
    <n v="1287878.6114477911"/>
    <n v="1167310.9848396629"/>
    <n v="1316621.3041600268"/>
    <n v="736458.71425298613"/>
    <n v="1287878.6114477911"/>
    <n v="716613.97846625187"/>
    <n v="1105755.6200658805"/>
    <n v="704331.90341038816"/>
    <n v="1297176.2163414969"/>
    <n v="723265.9021259665"/>
    <n v="1287878.6114477911"/>
    <n v="702684.02537404781"/>
  </r>
  <r>
    <s v="St. Fergus (Shell Blackstart)"/>
    <x v="10"/>
    <n v="0"/>
    <n v="0"/>
    <n v="0"/>
    <n v="0"/>
    <n v="0"/>
    <n v="0"/>
    <n v="0"/>
    <n v="0"/>
    <n v="0"/>
    <n v="0"/>
    <n v="0"/>
    <n v="0"/>
    <n v="0"/>
    <n v="0"/>
    <n v="0"/>
    <n v="0"/>
    <n v="0"/>
    <n v="0"/>
    <n v="0"/>
    <n v="0"/>
    <n v="0"/>
    <n v="0"/>
    <n v="0"/>
    <n v="0"/>
    <n v="0"/>
  </r>
  <r>
    <s v="St. Neots (Little Barford)"/>
    <x v="1"/>
    <n v="2198782.3564368533"/>
    <n v="834260.38051447389"/>
    <n v="1609528.0153787602"/>
    <n v="2558004.5845673215"/>
    <n v="1573314.77188087"/>
    <n v="2577309.1126942309"/>
    <n v="1585464.8833445422"/>
    <n v="2577309.1126942309"/>
    <n v="2768683.8437251337"/>
    <n v="2418281.0191540523"/>
    <n v="1585464.8833445422"/>
    <n v="2499249.7253445294"/>
    <n v="1661738.7006911375"/>
    <n v="2558004.5845673215"/>
    <n v="2784111.3142489158"/>
    <n v="2629625.7174026724"/>
    <n v="1616883.5786520781"/>
    <n v="2558004.5845673215"/>
    <n v="1573314.77188087"/>
    <n v="2755325.3601205153"/>
    <n v="1755056.4701565539"/>
    <n v="2581172.3859215491"/>
    <n v="1587918.9661469862"/>
    <n v="2558004.5845673215"/>
    <n v="1543389.8850753915"/>
  </r>
  <r>
    <s v="Stallingborough"/>
    <x v="1"/>
    <n v="968695.7381783881"/>
    <n v="422585.26332141762"/>
    <n v="714774.96445171512"/>
    <n v="1410655.0931552192"/>
    <n v="698693.03261408105"/>
    <n v="1421693.5151504527"/>
    <n v="704088.77310853091"/>
    <n v="1421693.5151504527"/>
    <n v="1527611.1146048428"/>
    <n v="1330760.4866892726"/>
    <n v="704088.77310853091"/>
    <n v="1388541.3435971423"/>
    <n v="805220.55919990386"/>
    <n v="1410655.0931552192"/>
    <n v="1474065.5277777575"/>
    <n v="1451608.4012503924"/>
    <n v="718041.49502886122"/>
    <n v="1410655.0931552192"/>
    <n v="698693.03261408105"/>
    <n v="1575508.2879638993"/>
    <n v="1003549.727592016"/>
    <n v="1423902.5533556696"/>
    <n v="705178.60623433895"/>
    <n v="1410655.0931552192"/>
    <n v="686110.49013198831"/>
  </r>
  <r>
    <s v="Stanford Le Hope (Coryton)"/>
    <x v="1"/>
    <n v="1546419.574130442"/>
    <n v="727229.35851974366"/>
    <n v="1379252.2634365223"/>
    <n v="1904571.2782516526"/>
    <n v="1348220.0617082242"/>
    <n v="1917833.3946792483"/>
    <n v="1358631.8523556413"/>
    <n v="1917833.3946792483"/>
    <n v="2059244.5480755265"/>
    <n v="1808581.8720352692"/>
    <n v="1358631.8523556413"/>
    <n v="1787582.0275413343"/>
    <n v="1288256.0975157842"/>
    <n v="1904571.2782516526"/>
    <n v="2069549.3694869168"/>
    <n v="1953774.6462953743"/>
    <n v="1385555.4636274511"/>
    <n v="1904571.2782516526"/>
    <n v="1348220.0617082242"/>
    <n v="1892895.0493686316"/>
    <n v="1205715.2130942601"/>
    <n v="1920487.4444957203"/>
    <n v="1360734.8286488946"/>
    <n v="1904571.2782516526"/>
    <n v="1321636.0956608423"/>
  </r>
  <r>
    <s v="Staythorpe"/>
    <x v="1"/>
    <n v="3877532.7328666495"/>
    <n v="1580563.5489759273"/>
    <n v="2870822.8880836368"/>
    <n v="4933900.6265554549"/>
    <n v="2806231.4008324658"/>
    <n v="4971434.57100958"/>
    <n v="2827902.8583960487"/>
    <n v="4971434.57100958"/>
    <n v="5340849.9229864404"/>
    <n v="4662235.0096247047"/>
    <n v="2827902.8583960487"/>
    <n v="4840381.9770168252"/>
    <n v="3085239.0563457767"/>
    <n v="4933900.6265554549"/>
    <n v="5264848.0773268845"/>
    <n v="5073154.1531845946"/>
    <n v="2883942.5847883681"/>
    <n v="4933900.6265554549"/>
    <n v="2806231.4008324658"/>
    <n v="5357200.5666196635"/>
    <n v="3412369.9699700638"/>
    <n v="4978945.9632472983"/>
    <n v="2832280.065261317"/>
    <n v="4933900.6265554549"/>
    <n v="2753745.2401624261"/>
  </r>
  <r>
    <s v="Stranraer"/>
    <x v="0"/>
    <n v="788.82122514749994"/>
    <n v="32824.98717404098"/>
    <n v="49371.026756230087"/>
    <n v="32727.496962134082"/>
    <n v="50359.384064396138"/>
    <n v="32727.496962134082"/>
    <n v="50748.290429835353"/>
    <n v="32727.496962134082"/>
    <n v="34936.449850758989"/>
    <n v="32727.496962134082"/>
    <n v="50748.290429835353"/>
    <n v="32929.699278578097"/>
    <n v="56808.059236158377"/>
    <n v="32727.496962134082"/>
    <n v="29549.260118095626"/>
    <n v="32727.496962134082"/>
    <n v="51753.954504229419"/>
    <n v="32727.496962134082"/>
    <n v="50359.384064396138"/>
    <n v="31334.739131919057"/>
    <n v="59328.32863911095"/>
    <n v="32727.496962134082"/>
    <n v="50826.841842772155"/>
    <n v="32727.496962134082"/>
    <n v="49224.394806764081"/>
  </r>
  <r>
    <s v="Stratford-upon-Avon"/>
    <x v="3"/>
    <n v="318982.39116736001"/>
    <n v="141199.98164660606"/>
    <n v="284626.7542395966"/>
    <n v="236092.13487399236"/>
    <n v="290324.68987376336"/>
    <n v="237137.02687397628"/>
    <n v="292566.75700849458"/>
    <n v="237137.02687397628"/>
    <n v="254085.46986524016"/>
    <n v="228529.347804049"/>
    <n v="292566.75700849458"/>
    <n v="239766.41330876091"/>
    <n v="297764.62170051842"/>
    <n v="236092.13487399236"/>
    <n v="271079.90169394691"/>
    <n v="239968.75637115934"/>
    <n v="298364.46712628147"/>
    <n v="236092.13487399236"/>
    <n v="290324.68987376336"/>
    <n v="256602.94096056919"/>
    <n v="298468.79605653405"/>
    <n v="237346.13342464872"/>
    <n v="293019.61033516529"/>
    <n v="236092.13487399236"/>
    <n v="284080.95863449137"/>
  </r>
  <r>
    <s v="Stublach (Cheshire)"/>
    <x v="6"/>
    <n v="794352.99932188203"/>
    <n v="0"/>
    <n v="756876.44199087936"/>
    <n v="365731.90550937736"/>
    <n v="732448.23543692054"/>
    <n v="102404.93354262566"/>
    <n v="206669.30326605681"/>
    <n v="102404.93354262566"/>
    <n v="109316.78732784325"/>
    <n v="102404.93354262566"/>
    <n v="206669.30326605681"/>
    <n v="107283.81470186156"/>
    <n v="216594.30388884095"/>
    <n v="365731.90550937736"/>
    <n v="429776.96876295639"/>
    <n v="365731.90550937736"/>
    <n v="752731.45924565941"/>
    <n v="365731.90550937736"/>
    <n v="732448.23543692054"/>
    <n v="114751.40982506864"/>
    <n v="217267.14638476161"/>
    <n v="49707.243438941281"/>
    <n v="100472.33226048671"/>
    <n v="365731.90550937736"/>
    <n v="720883.97102923749"/>
  </r>
  <r>
    <s v="Sutton Bridge"/>
    <x v="2"/>
    <n v="52293.441600254489"/>
    <n v="34567.330450604102"/>
    <n v="64632.410091165926"/>
    <n v="66082.753900548239"/>
    <n v="65926.284637720237"/>
    <n v="66429.380296037911"/>
    <n v="66435.4082543353"/>
    <n v="66429.380296037911"/>
    <n v="71225.812716480927"/>
    <n v="63573.918899466073"/>
    <n v="66435.4082543353"/>
    <n v="68691.529893776693"/>
    <n v="73610.859607555976"/>
    <n v="66082.753900548239"/>
    <n v="72097.920964625489"/>
    <n v="67368.761771468358"/>
    <n v="67751.939368648775"/>
    <n v="66082.753900548239"/>
    <n v="65926.284637720237"/>
    <n v="78380.755280975689"/>
    <n v="86244.891366930809"/>
    <n v="66498.748087095722"/>
    <n v="66538.241180214944"/>
    <n v="66082.753900548239"/>
    <n v="64539.821433114965"/>
  </r>
  <r>
    <s v="Sutton Bridge Power Station"/>
    <x v="1"/>
    <n v="1198884.5013571798"/>
    <n v="456195.45977985114"/>
    <n v="852973.36108591617"/>
    <n v="1530264.2329910062"/>
    <n v="833782.06293688028"/>
    <n v="1542261.8618151185"/>
    <n v="840221.04462201614"/>
    <n v="1542261.8618151185"/>
    <n v="1657182.7503443481"/>
    <n v="1443427.0171425049"/>
    <n v="840221.04462201614"/>
    <n v="1512698.6158915213"/>
    <n v="930970.32110098482"/>
    <n v="1530264.2329910062"/>
    <n v="1645798.1763434531"/>
    <n v="1574776.2646797351"/>
    <n v="856871.46007383743"/>
    <n v="1530264.2329910062"/>
    <n v="833782.06293688028"/>
    <n v="1712415.384777416"/>
    <n v="1090755.2857996328"/>
    <n v="1544662.8590279373"/>
    <n v="841521.5918858879"/>
    <n v="1530264.2329910062"/>
    <n v="818429.89410446968"/>
  </r>
  <r>
    <s v="Tatsfield"/>
    <x v="14"/>
    <n v="13628660.41133838"/>
    <n v="9867911.7586210854"/>
    <n v="18438639.832651678"/>
    <n v="13084360.203811076"/>
    <n v="18807762.486736562"/>
    <n v="13119943.150431115"/>
    <n v="18953007.68158263"/>
    <n v="13119943.150431115"/>
    <n v="14037584.318153702"/>
    <n v="12826815.645509673"/>
    <n v="18953007.68158263"/>
    <n v="12057478.619633649"/>
    <n v="17323511.268774364"/>
    <n v="13084360.203811076"/>
    <n v="14465955.093534093"/>
    <n v="13216375.393708132"/>
    <n v="19328593.908540092"/>
    <n v="13084360.203811076"/>
    <n v="18807762.486736562"/>
    <n v="11506269.434022948"/>
    <n v="15404711.227121934"/>
    <n v="13127064.10382208"/>
    <n v="18982344.345345508"/>
    <n v="13084360.203811076"/>
    <n v="18394077.862639371"/>
  </r>
  <r>
    <s v="Teesside (BASF, aka BASF Teesside)"/>
    <x v="10"/>
    <n v="412413.54686343891"/>
    <n v="211971.14308527164"/>
    <n v="322308.85461810278"/>
    <n v="635927.76246410515"/>
    <n v="323342.87145656219"/>
    <n v="640620.64921888523"/>
    <n v="325839.92544689937"/>
    <n v="640620.64921888523"/>
    <n v="688093.92499070161"/>
    <n v="601961.28241611365"/>
    <n v="325839.92544689937"/>
    <n v="617834.53108004271"/>
    <n v="375765.73902904143"/>
    <n v="635927.76246410515"/>
    <n v="642117.6710551423"/>
    <n v="653338.69649138325"/>
    <n v="332297.0002419278"/>
    <n v="635927.76246410515"/>
    <n v="323342.87145656219"/>
    <n v="675716.40484655136"/>
    <n v="437826.98075167421"/>
    <n v="641559.80212847143"/>
    <n v="326344.28108785138"/>
    <n v="635927.76246410515"/>
    <n v="317400.77727864916"/>
  </r>
  <r>
    <s v="Teesside Hydrogen"/>
    <x v="10"/>
    <n v="248363.54122112942"/>
    <n v="127493.65374663292"/>
    <n v="193849.96098655139"/>
    <n v="382811.75530039618"/>
    <n v="194471.86175323129"/>
    <n v="385637.90391222353"/>
    <n v="195973.69396067006"/>
    <n v="385637.90391222353"/>
    <n v="414216.68450863403"/>
    <n v="362356.47362573922"/>
    <n v="195973.69396067006"/>
    <n v="371785.35118420236"/>
    <n v="225585.25851063337"/>
    <n v="382811.75530039618"/>
    <n v="386548.26579686144"/>
    <n v="393296.96187003911"/>
    <n v="199857.24751239186"/>
    <n v="382811.75530039618"/>
    <n v="194471.86175323129"/>
    <n v="406929.69579990685"/>
    <n v="263668.0104440116"/>
    <n v="386203.48024730512"/>
    <n v="196277.03443649356"/>
    <n v="382811.75530039618"/>
    <n v="190899.08568739108"/>
  </r>
  <r>
    <s v="Terra Nitrogen (aka ICI, Terra Severnside)"/>
    <x v="10"/>
    <n v="0"/>
    <n v="0"/>
    <n v="0"/>
    <n v="0"/>
    <n v="0"/>
    <n v="0"/>
    <n v="0"/>
    <n v="0"/>
    <n v="0"/>
    <n v="0"/>
    <n v="0"/>
    <n v="0"/>
    <n v="0"/>
    <n v="0"/>
    <n v="0"/>
    <n v="0"/>
    <n v="0"/>
    <n v="0"/>
    <n v="0"/>
    <n v="0"/>
    <n v="0"/>
    <n v="0"/>
    <n v="0"/>
    <n v="0"/>
    <n v="0"/>
  </r>
  <r>
    <s v="Thornton Curtis (DN)"/>
    <x v="2"/>
    <n v="3272611.2939278758"/>
    <n v="2978094.2608113"/>
    <n v="5032887.9969436415"/>
    <n v="6344306.3098391965"/>
    <n v="5133641.2516294373"/>
    <n v="6381306.770558767"/>
    <n v="5173286.4100787062"/>
    <n v="6381306.770558767"/>
    <n v="6845400.5371346865"/>
    <n v="6076501.976074351"/>
    <n v="5173286.4100787062"/>
    <n v="6503436.2000364978"/>
    <n v="5951309.5628040712"/>
    <n v="6344306.3098391965"/>
    <n v="6579069.6058195038"/>
    <n v="6481580.5749620749"/>
    <n v="5275803.9184539085"/>
    <n v="6344306.3098391965"/>
    <n v="5133641.2516294373"/>
    <n v="7536391.9953425899"/>
    <n v="7634058.1738991495"/>
    <n v="6388711.4006205136"/>
    <n v="5181293.949912861"/>
    <n v="6344306.3098391965"/>
    <n v="5028547.4776926031"/>
  </r>
  <r>
    <s v="Thornton Curtis (Humber Refinery, aka Immingham)"/>
    <x v="10"/>
    <n v="3346131.4405773869"/>
    <n v="1409005.7532065562"/>
    <n v="2381176.5249518882"/>
    <n v="4854823.001067427"/>
    <n v="2388815.7088800101"/>
    <n v="4892898.8985171262"/>
    <n v="2407263.6238476988"/>
    <n v="4892898.8985171262"/>
    <n v="5257502.4629495274"/>
    <n v="4579234.8016042234"/>
    <n v="2407263.6238476988"/>
    <n v="4790358.5487515368"/>
    <n v="2769297.8677713485"/>
    <n v="4854823.001067427"/>
    <n v="5072165.8643608717"/>
    <n v="4996087.2107462268"/>
    <n v="2454967.6651778626"/>
    <n v="4854823.001067427"/>
    <n v="2388815.7088800101"/>
    <n v="5482448.1988212988"/>
    <n v="3552324.2070206702"/>
    <n v="4900518.7478217296"/>
    <n v="2410989.7387071238"/>
    <n v="4854823.001067427"/>
    <n v="2345892.5408308739"/>
  </r>
  <r>
    <s v="Thornton Curtis (Killingholme)"/>
    <x v="1"/>
    <n v="551312.34109838703"/>
    <n v="232500.21977882518"/>
    <n v="392918.24332411616"/>
    <n v="795195.37513419497"/>
    <n v="384077.86037679797"/>
    <n v="801477.65555763117"/>
    <n v="387043.94758179429"/>
    <n v="801477.65555763117"/>
    <n v="861242.13238880434"/>
    <n v="749725.07853239041"/>
    <n v="387043.94758179429"/>
    <n v="783765.7156210437"/>
    <n v="445252.43025061535"/>
    <n v="795195.37513419497"/>
    <n v="830971.27514951141"/>
    <n v="818503.0694615501"/>
    <n v="394713.88463776169"/>
    <n v="795195.37513419497"/>
    <n v="384077.86037679797"/>
    <n v="896666.65024321026"/>
    <n v="571148.7394048149"/>
    <n v="802734.88213197736"/>
    <n v="387643.03867845167"/>
    <n v="795195.37513419497"/>
    <n v="377222.57535245584"/>
  </r>
  <r>
    <s v="Thrintoft"/>
    <x v="11"/>
    <n v="192622.53303205399"/>
    <n v="248138.66864631919"/>
    <n v="393513.31495672476"/>
    <n v="389380.23216867016"/>
    <n v="401391.04783464648"/>
    <n v="390936.73069241748"/>
    <n v="404490.83820010495"/>
    <n v="390936.73069241748"/>
    <n v="418727.55522501701"/>
    <n v="378114.5062276512"/>
    <n v="404490.83820010495"/>
    <n v="405363.03340625344"/>
    <n v="479619.41416701453"/>
    <n v="389380.23216867016"/>
    <n v="385568.51176774694"/>
    <n v="395154.94920886215"/>
    <n v="412506.51520033489"/>
    <n v="389380.23216867016"/>
    <n v="401391.04783464648"/>
    <n v="439543.4457241713"/>
    <n v="553099.02876663941"/>
    <n v="391248.22129377385"/>
    <n v="405116.93469705957"/>
    <n v="389380.23216867016"/>
    <n v="392790.79177198751"/>
  </r>
  <r>
    <s v="Tilbury Power Station"/>
    <x v="1"/>
    <n v="0"/>
    <n v="0"/>
    <n v="0"/>
    <n v="0"/>
    <n v="0"/>
    <n v="0"/>
    <n v="0"/>
    <n v="0"/>
    <n v="0"/>
    <n v="0"/>
    <n v="0"/>
    <n v="0"/>
    <n v="0"/>
    <n v="0"/>
    <n v="0"/>
    <n v="0"/>
    <n v="0"/>
    <n v="0"/>
    <n v="0"/>
    <n v="0"/>
    <n v="0"/>
    <n v="0"/>
    <n v="0"/>
    <n v="0"/>
    <n v="0"/>
  </r>
  <r>
    <s v="Tonna (Baglan Bay)"/>
    <x v="1"/>
    <n v="828841.01208369981"/>
    <n v="501403.18176313146"/>
    <n v="969055.3427246986"/>
    <n v="1214119.0823415038"/>
    <n v="947252.28198053478"/>
    <n v="1222177.3000117114"/>
    <n v="954567.55100106332"/>
    <n v="1222177.3000117114"/>
    <n v="1311939.4577782578"/>
    <n v="1155794.7919804207"/>
    <n v="954567.55100106332"/>
    <n v="1120778.7383041363"/>
    <n v="851240.0652392694"/>
    <n v="1214119.0823415038"/>
    <n v="1332622.7623437464"/>
    <n v="1244015.6265294757"/>
    <n v="973483.93782894104"/>
    <n v="1214119.0823415038"/>
    <n v="947252.28198053478"/>
    <n v="1150145.2590878685"/>
    <n v="732606.7214413326"/>
    <n v="1223789.9318450592"/>
    <n v="956045.09101788094"/>
    <n v="1214119.0823415038"/>
    <n v="928213.4089759402"/>
  </r>
  <r>
    <s v="Towlaw"/>
    <x v="11"/>
    <n v="18290.603678058498"/>
    <n v="22502.265965790812"/>
    <n v="34680.391678474567"/>
    <n v="34951.150923552268"/>
    <n v="35374.657542832334"/>
    <n v="35088.359653713414"/>
    <n v="35647.842565827254"/>
    <n v="35088.359653713414"/>
    <n v="37580.462817175605"/>
    <n v="33958.052679559616"/>
    <n v="35647.842565827254"/>
    <n v="35375.283046904726"/>
    <n v="41145.482072823812"/>
    <n v="34951.150923552268"/>
    <n v="33983.518030626874"/>
    <n v="35460.20479031538"/>
    <n v="36354.26546784948"/>
    <n v="34951.150923552268"/>
    <n v="35374.657542832334"/>
    <n v="37139.07176981579"/>
    <n v="45713.02320471203"/>
    <n v="35115.818227696735"/>
    <n v="35703.020550707632"/>
    <n v="34951.150923552268"/>
    <n v="34616.725417117297"/>
  </r>
  <r>
    <s v="Towton"/>
    <x v="4"/>
    <n v="1844607.1094712997"/>
    <n v="1936297.498936309"/>
    <n v="3243888.0337292058"/>
    <n v="2968100.5048914691"/>
    <n v="3308827.3444065186"/>
    <n v="2979475.1184458956"/>
    <n v="3334380.1592450342"/>
    <n v="2979475.1184458956"/>
    <n v="3190839.0308995536"/>
    <n v="2885772.5893591968"/>
    <n v="3334380.1592450342"/>
    <n v="3187376.3861358874"/>
    <n v="3985655.8092563646"/>
    <n v="2968100.5048914691"/>
    <n v="3038016.6392552163"/>
    <n v="3010301.1068941038"/>
    <n v="3400456.5986309396"/>
    <n v="2968100.5048914691"/>
    <n v="3308827.3444065186"/>
    <n v="3606626.6773509365"/>
    <n v="4788925.2960507143"/>
    <n v="2981751.4361951314"/>
    <n v="3339541.3237017575"/>
    <n v="2968100.5048914691"/>
    <n v="3237514.5192951737"/>
  </r>
  <r>
    <s v="Trafford Power Station"/>
    <x v="1"/>
    <n v="0"/>
    <n v="0"/>
    <n v="0"/>
    <n v="0"/>
    <n v="0"/>
    <n v="0"/>
    <n v="0"/>
    <n v="0"/>
    <n v="0"/>
    <n v="0"/>
    <n v="0"/>
    <n v="0"/>
    <n v="0"/>
    <n v="0"/>
    <n v="0"/>
    <n v="0"/>
    <n v="0"/>
    <n v="0"/>
    <n v="0"/>
    <n v="0"/>
    <n v="0"/>
    <n v="0"/>
    <n v="0"/>
    <n v="0"/>
    <n v="0"/>
  </r>
  <r>
    <s v="Tur Langton"/>
    <x v="2"/>
    <n v="4737504.1582109518"/>
    <n v="1967181.4396153828"/>
    <n v="3897967.1204471453"/>
    <n v="3707845.7695591711"/>
    <n v="3976000.4234501407"/>
    <n v="3726992.5746759907"/>
    <n v="4006705.5621724846"/>
    <n v="3726992.5746759907"/>
    <n v="3995823.2460915074"/>
    <n v="3569263.7819753462"/>
    <n v="4006705.5621724846"/>
    <n v="3797432.7727423389"/>
    <n v="4231724.9060461987"/>
    <n v="3707845.7695591711"/>
    <n v="4178725.2837463096"/>
    <n v="3778881.739132172"/>
    <n v="4086105.2780333213"/>
    <n v="3707845.7695591711"/>
    <n v="3976000.4234501407"/>
    <n v="4199942.1842567977"/>
    <n v="4518537.8285149485"/>
    <n v="3730824.2839573678"/>
    <n v="4012907.3944019666"/>
    <n v="3707845.7695591711"/>
    <n v="3891879.0948594492"/>
  </r>
  <r>
    <s v="Upper Neeston (Milford Haven Refinery)"/>
    <x v="10"/>
    <n v="0"/>
    <n v="0"/>
    <n v="0"/>
    <n v="0"/>
    <n v="0"/>
    <n v="0"/>
    <n v="0"/>
    <n v="0"/>
    <n v="0"/>
    <n v="0"/>
    <n v="0"/>
    <n v="0"/>
    <n v="0"/>
    <n v="0"/>
    <n v="0"/>
    <n v="0"/>
    <n v="0"/>
    <n v="0"/>
    <n v="0"/>
    <n v="0"/>
    <n v="0"/>
    <n v="0"/>
    <n v="0"/>
    <n v="0"/>
    <n v="0"/>
  </r>
  <r>
    <s v="Walesby"/>
    <x v="2"/>
    <n v="14719.023056079999"/>
    <n v="16448.061536390152"/>
    <n v="28665.781972693447"/>
    <n v="31497.068165873912"/>
    <n v="29239.641520854948"/>
    <n v="31662.584683217196"/>
    <n v="29465.448148991669"/>
    <n v="31662.584683217196"/>
    <n v="33949.00611294659"/>
    <n v="30299.081984292377"/>
    <n v="29465.448148991669"/>
    <n v="32818.973387686558"/>
    <n v="33897.034636616583"/>
    <n v="31497.068165873912"/>
    <n v="33112.536737736271"/>
    <n v="32111.14587847871"/>
    <n v="30049.356343501888"/>
    <n v="31497.068165873912"/>
    <n v="29239.641520854948"/>
    <n v="38029.902864323085"/>
    <n v="42323.380954261032"/>
    <n v="31695.708286442696"/>
    <n v="29511.056632858505"/>
    <n v="31497.068165873912"/>
    <n v="28628.094276088821"/>
  </r>
  <r>
    <s v="Warburton"/>
    <x v="5"/>
    <n v="12206719.046268102"/>
    <n v="3661973.0728434594"/>
    <n v="7099029.0150019396"/>
    <n v="8350464.3140785601"/>
    <n v="7241144.2933083195"/>
    <n v="8401983.0753334872"/>
    <n v="7297064.8960132943"/>
    <n v="8401983.0753334872"/>
    <n v="9015562.8622128163"/>
    <n v="7977578.4833092168"/>
    <n v="7297064.8960132943"/>
    <n v="8206944.94123183"/>
    <n v="7712051.2039389415"/>
    <n v="8350464.3140785601"/>
    <n v="9215236.8453649487"/>
    <n v="8541602.4770574402"/>
    <n v="7441668.7033984857"/>
    <n v="8350464.3140785601"/>
    <n v="7241144.2933083195"/>
    <n v="8945757.4460817147"/>
    <n v="7699005.5669479743"/>
    <n v="8412293.1460978314"/>
    <n v="7308359.7544833831"/>
    <n v="8350464.3140785601"/>
    <n v="7092714.1107537681"/>
  </r>
  <r>
    <s v="West Burton Power Station"/>
    <x v="1"/>
    <n v="2506090.805776888"/>
    <n v="990939.75937910262"/>
    <n v="1728983.406798854"/>
    <n v="3336878.409427328"/>
    <n v="1690082.5013679396"/>
    <n v="3363080.48949508"/>
    <n v="1703134.3655857253"/>
    <n v="3363080.48949508"/>
    <n v="3613714.7549818037"/>
    <n v="3147231.2953283936"/>
    <n v="1703134.3655857253"/>
    <n v="3309568.151461957"/>
    <n v="1987362.1176396988"/>
    <n v="3336878.409427328"/>
    <n v="3517545.3183884486"/>
    <n v="3434089.9364202609"/>
    <n v="1736884.8827130769"/>
    <n v="3336878.409427328"/>
    <n v="1690082.5013679396"/>
    <n v="3739809.397254609"/>
    <n v="2382142.1509062364"/>
    <n v="3368324.1190601392"/>
    <n v="1705770.5846538199"/>
    <n v="3336878.409427328"/>
    <n v="1659503.2931298143"/>
  </r>
  <r>
    <s v="West Winch"/>
    <x v="8"/>
    <n v="471679.57176948001"/>
    <n v="336253.27010131406"/>
    <n v="628424.42267116904"/>
    <n v="692772.47176945291"/>
    <n v="641004.83494078182"/>
    <n v="696691.90960183204"/>
    <n v="645955.07143031212"/>
    <n v="696691.90960183204"/>
    <n v="747251.85203713016"/>
    <n v="664404.1104836741"/>
    <n v="645955.07143031212"/>
    <n v="706300.20896356832"/>
    <n v="699681.50050062302"/>
    <n v="692772.47176945291"/>
    <n v="753951.59632269386"/>
    <n v="707313.8568676681"/>
    <n v="658755.77473495551"/>
    <n v="692772.47176945291"/>
    <n v="641004.83494078182"/>
    <n v="798089.10225051071"/>
    <n v="808223.42628109118"/>
    <n v="697476.2778673718"/>
    <n v="646954.9215362902"/>
    <n v="692772.47176945291"/>
    <n v="627681.61238128121"/>
  </r>
  <r>
    <s v="Weston Point"/>
    <x v="5"/>
    <n v="954756.72114526271"/>
    <n v="384042.32598200679"/>
    <n v="737799.60313419474"/>
    <n v="399501.67575310473"/>
    <n v="752569.59431383375"/>
    <n v="399683.65964335075"/>
    <n v="758381.40299859457"/>
    <n v="399683.65964335075"/>
    <n v="426824.63985740556"/>
    <n v="398184.50095215696"/>
    <n v="758381.40299859457"/>
    <n v="404210.62628309196"/>
    <n v="763893.06998685689"/>
    <n v="399501.67575310473"/>
    <n v="459126.63326980756"/>
    <n v="400176.84855668322"/>
    <n v="773410.02613494906"/>
    <n v="399501.67575310473"/>
    <n v="752569.59431383375"/>
    <n v="400756.50276418607"/>
    <n v="726146.87030711421"/>
    <n v="399720.07874079613"/>
    <n v="759555.27368953684"/>
    <n v="399501.67575310473"/>
    <n v="735660.50879557559"/>
  </r>
  <r>
    <s v="Weston Point (Castner Kelner, aka ICI Runcorn)"/>
    <x v="10"/>
    <n v="65329.059177579999"/>
    <n v="17820.667592452479"/>
    <n v="34236.021885550872"/>
    <n v="49876.305169649255"/>
    <n v="34345.856358313853"/>
    <n v="50231.51886729023"/>
    <n v="34611.096341136792"/>
    <n v="50231.51886729023"/>
    <n v="53942.419744230137"/>
    <n v="47305.316436242094"/>
    <n v="34611.096341136792"/>
    <n v="47787.568704999117"/>
    <n v="34862.638423247619"/>
    <n v="49876.305169649255"/>
    <n v="54395.354635462616"/>
    <n v="51194.172524729358"/>
    <n v="35296.974345516159"/>
    <n v="49876.305169649255"/>
    <n v="34345.856358313853"/>
    <n v="51146.284848600451"/>
    <n v="33139.973088285646"/>
    <n v="50302.605171967116"/>
    <n v="34664.669584664014"/>
    <n v="49876.305169649255"/>
    <n v="33673.608013052057"/>
  </r>
  <r>
    <s v="Weston Point (Rocksavage)"/>
    <x v="1"/>
    <n v="2288928.5190226398"/>
    <n v="766990.14355344244"/>
    <n v="1473496.50087288"/>
    <n v="2127231.8696089718"/>
    <n v="1440343.870369178"/>
    <n v="2142518.5113126012"/>
    <n v="1451467.0981451941"/>
    <n v="2142518.5113126012"/>
    <n v="2300921.5826664702"/>
    <n v="2016589.2230762716"/>
    <n v="1451467.0981451941"/>
    <n v="2037046.2921240525"/>
    <n v="1462015.884360601"/>
    <n v="2127231.8696089718"/>
    <n v="2318767.2569959089"/>
    <n v="2183946.3662734041"/>
    <n v="1480230.3984141578"/>
    <n v="2127231.8696089718"/>
    <n v="1440343.870369178"/>
    <n v="2181854.4996379605"/>
    <n v="1389773.3864585431"/>
    <n v="2145577.7144819815"/>
    <n v="1453713.7707023111"/>
    <n v="2127231.8696089718"/>
    <n v="1412264.0207794569"/>
  </r>
  <r>
    <s v="Wetheral"/>
    <x v="11"/>
    <n v="609040.36534093204"/>
    <n v="651099.12910967786"/>
    <n v="1038696.9182803881"/>
    <n v="958864.95144668035"/>
    <n v="1059490.5650322069"/>
    <n v="962260.16149256518"/>
    <n v="1067672.6076151142"/>
    <n v="962260.16149256518"/>
    <n v="1030271.7087285235"/>
    <n v="934290.88002575352"/>
    <n v="1067672.6076151142"/>
    <n v="959129.44123613695"/>
    <n v="1198801.5585155636"/>
    <n v="958864.95144668035"/>
    <n v="948970.36904020677"/>
    <n v="971461.41524530936"/>
    <n v="1088830.3643710336"/>
    <n v="958864.95144668035"/>
    <n v="1059490.5650322069"/>
    <n v="985205.64102673042"/>
    <n v="1256512.2857216254"/>
    <n v="962939.6199069412"/>
    <n v="1069325.2187903938"/>
    <n v="958864.95144668035"/>
    <n v="1036585.3149549451"/>
  </r>
  <r>
    <s v="Whitwell"/>
    <x v="8"/>
    <n v="7724205.1161724227"/>
    <n v="4200954.1158766598"/>
    <n v="7996694.0915228482"/>
    <n v="7666905.3423594497"/>
    <n v="8156779.7037880188"/>
    <n v="7705039.0512798261"/>
    <n v="8219771.410442587"/>
    <n v="7705039.0512798261"/>
    <n v="8259501.0790709807"/>
    <n v="7390898.7112852"/>
    <n v="8219771.410442587"/>
    <n v="7568118.3298891233"/>
    <n v="8287108.5621152734"/>
    <n v="7666905.3423594497"/>
    <n v="8462193.8287210502"/>
    <n v="7808384.0365878576"/>
    <n v="8382660.2237838637"/>
    <n v="7666905.3423594497"/>
    <n v="8156779.7037880188"/>
    <n v="8020601.1504736962"/>
    <n v="8347625.7339897566"/>
    <n v="7712670.4699688461"/>
    <n v="8232494.4924013205"/>
    <n v="7666905.3423594497"/>
    <n v="7983875.9436616078"/>
  </r>
  <r>
    <s v="Willington Power Station"/>
    <x v="1"/>
    <n v="0"/>
    <n v="0"/>
    <n v="0"/>
    <n v="0"/>
    <n v="0"/>
    <n v="0"/>
    <n v="0"/>
    <n v="0"/>
    <n v="0"/>
    <n v="0"/>
    <n v="0"/>
    <n v="0"/>
    <n v="0"/>
    <n v="0"/>
    <n v="0"/>
    <n v="0"/>
    <n v="0"/>
    <n v="0"/>
    <n v="0"/>
    <n v="0"/>
    <n v="0"/>
    <n v="0"/>
    <n v="0"/>
    <n v="0"/>
    <n v="0"/>
  </r>
  <r>
    <s v="Winkfield (NT)"/>
    <x v="15"/>
    <n v="538917.2922913502"/>
    <n v="262120.40627114873"/>
    <n v="484739.54171248979"/>
    <n v="263970.75401814934"/>
    <n v="494443.53006529564"/>
    <n v="263999.57382461848"/>
    <n v="498261.92935204512"/>
    <n v="263999.57382461848"/>
    <n v="281844.3136460018"/>
    <n v="263762.16015416518"/>
    <n v="498261.92935204512"/>
    <n v="249642.58854989172"/>
    <n v="466364.58035276661"/>
    <n v="263970.75401814934"/>
    <n v="292901.70067516156"/>
    <n v="264077.67749091401"/>
    <n v="508135.8407241028"/>
    <n v="263970.75401814934"/>
    <n v="494443.53006529564"/>
    <n v="225044.18306216807"/>
    <n v="420924.29804694495"/>
    <n v="264005.34132051456"/>
    <n v="499033.17067331506"/>
    <n v="263970.75401814934"/>
    <n v="483308.1272313653"/>
  </r>
  <r>
    <s v="Winkfield (SE)"/>
    <x v="14"/>
    <n v="8249682.3357379194"/>
    <n v="4500734.0089340201"/>
    <n v="8323212.1142207645"/>
    <n v="5607160.7066355608"/>
    <n v="8489834.2823416255"/>
    <n v="5619436.9110141564"/>
    <n v="8555398.0428059082"/>
    <n v="5619436.9110141564"/>
    <n v="6009799.3932480616"/>
    <n v="5518307.198575547"/>
    <n v="8555398.0428059082"/>
    <n v="5282905.1152939778"/>
    <n v="8007705.1505278889"/>
    <n v="5607160.7066355608"/>
    <n v="6164976.8119954076"/>
    <n v="5652706.2728743758"/>
    <n v="8724937.871259585"/>
    <n v="5607160.7066355608"/>
    <n v="8489834.2823416255"/>
    <n v="4979957.5869722059"/>
    <n v="7227473.5506356414"/>
    <n v="5621893.6575037427"/>
    <n v="8568640.6288878862"/>
    <n v="5607160.7066355608"/>
    <n v="8302011.4720604708"/>
  </r>
  <r>
    <s v="Winkfield (SO)"/>
    <x v="12"/>
    <n v="5633007.7035676958"/>
    <n v="3449471.2703122599"/>
    <n v="6379110.8311951729"/>
    <n v="3578675.3214923735"/>
    <n v="6506814.0859955931"/>
    <n v="3580204.088726609"/>
    <n v="6557063.7358629797"/>
    <n v="3580204.088726609"/>
    <n v="3823230.5130979726"/>
    <n v="3567610.3108767257"/>
    <n v="6557063.7358629797"/>
    <n v="3382485.2147904783"/>
    <n v="6137298.672404699"/>
    <n v="3578675.3214923735"/>
    <n v="3965360.2904023412"/>
    <n v="3584347.1535329022"/>
    <n v="6687003.1560250605"/>
    <n v="3578675.3214923735"/>
    <n v="6506814.0859955931"/>
    <n v="3070424.9853097717"/>
    <n v="5539310.3259092206"/>
    <n v="3580510.0296689617"/>
    <n v="6567213.1737417756"/>
    <n v="3578675.3214923735"/>
    <n v="6360603.1334815463"/>
  </r>
  <r>
    <s v="Wragg Marsh (Spalding)"/>
    <x v="1"/>
    <n v="1807166.7356512439"/>
    <n v="689528.90669544507"/>
    <n v="1264478.9811717032"/>
    <n v="2319706.0559652839"/>
    <n v="1236029.097226935"/>
    <n v="2337914.1616791529"/>
    <n v="1245574.4797352918"/>
    <n v="2337914.1616791529"/>
    <n v="2512141.5546439555"/>
    <n v="2187918.2477868982"/>
    <n v="1245574.4797352918"/>
    <n v="2294838.763058641"/>
    <n v="1397994.5854465626"/>
    <n v="2319706.0559652839"/>
    <n v="2480508.7329143696"/>
    <n v="2387259.3859114982"/>
    <n v="1270257.6660188593"/>
    <n v="2319706.0559652839"/>
    <n v="1236029.097226935"/>
    <n v="2598833.5536284614"/>
    <n v="1655376.0616336372"/>
    <n v="2341558.0159532446"/>
    <n v="1247502.4586783978"/>
    <n v="2319706.0559652839"/>
    <n v="1213391.5659543655"/>
  </r>
  <r>
    <s v="Wyre Power Station"/>
    <x v="1"/>
    <n v="0"/>
    <n v="0"/>
    <n v="0"/>
    <n v="0"/>
    <n v="0"/>
    <n v="0"/>
    <n v="0"/>
    <n v="0"/>
    <n v="0"/>
    <n v="0"/>
    <n v="0"/>
    <n v="0"/>
    <n v="0"/>
    <n v="0"/>
    <n v="0"/>
    <n v="0"/>
    <n v="0"/>
    <n v="0"/>
    <n v="0"/>
    <n v="0"/>
    <n v="0"/>
    <n v="0"/>
    <n v="0"/>
    <n v="0"/>
    <n v="0"/>
  </r>
  <r>
    <s v="Yelverton"/>
    <x v="8"/>
    <n v="1099075.1359745499"/>
    <n v="2982169.5332854129"/>
    <n v="5471932.7303464152"/>
    <n v="4091741.6047182688"/>
    <n v="5581475.2102001123"/>
    <n v="4104002.8473195932"/>
    <n v="5624578.8199466588"/>
    <n v="4104002.8473195932"/>
    <n v="4392067.1221242007"/>
    <n v="4002996.3879799265"/>
    <n v="5624578.8199466588"/>
    <n v="3998670.1689284388"/>
    <n v="5489633.6745904917"/>
    <n v="4091741.6047182688"/>
    <n v="4457003.3360596094"/>
    <n v="4137231.6617299067"/>
    <n v="5736039.458421546"/>
    <n v="4091741.6047182688"/>
    <n v="5581475.2102001123"/>
    <n v="4239704.3993080854"/>
    <n v="5828581.6667793719"/>
    <n v="4106456.5996187399"/>
    <n v="5633284.8987085279"/>
    <n v="4091741.6047182688"/>
    <n v="5459196.0987680973"/>
  </r>
  <r>
    <s v="Zeneca (ICI Avecia, aka 'Zenica')"/>
    <x v="10"/>
    <n v="177.35375954999998"/>
    <n v="90.490148666344481"/>
    <n v="137.67001585655038"/>
    <n v="272.82078995433585"/>
    <n v="138.11168263829327"/>
    <n v="274.8389125776896"/>
    <n v="139.17826662293649"/>
    <n v="274.8389125776896"/>
    <n v="295.21019995720428"/>
    <n v="258.21389117274452"/>
    <n v="139.17826662293649"/>
    <n v="265.74583928441689"/>
    <n v="162.2168841687276"/>
    <n v="272.82078995433585"/>
    <n v="275.58487611399994"/>
    <n v="280.30816429133188"/>
    <n v="141.93632175136855"/>
    <n v="272.82078995433585"/>
    <n v="138.11168263829327"/>
    <n v="290.58416170026589"/>
    <n v="188.28251801933888"/>
    <n v="275.24278461480918"/>
    <n v="139.39369554489309"/>
    <n v="272.82078995433585"/>
    <n v="135.57749852840377"/>
  </r>
</pivotCacheRecords>
</file>

<file path=xl/pivotCache/pivotCacheRecords3.xml><?xml version="1.0" encoding="utf-8"?>
<pivotCacheRecords xmlns="http://schemas.openxmlformats.org/spreadsheetml/2006/main" xmlns:r="http://schemas.openxmlformats.org/officeDocument/2006/relationships" count="26">
  <r>
    <s v="Avonmouth"/>
    <x v="0"/>
    <n v="0"/>
    <n v="0"/>
    <n v="0"/>
    <n v="0"/>
    <n v="0"/>
    <n v="0"/>
    <n v="0"/>
    <n v="0"/>
    <n v="0"/>
    <n v="0"/>
    <n v="0"/>
    <n v="0"/>
    <n v="0"/>
    <n v="0"/>
    <n v="0"/>
    <n v="0"/>
    <n v="0"/>
    <n v="0"/>
    <n v="0"/>
    <n v="0"/>
    <n v="0"/>
    <n v="0"/>
    <n v="0"/>
    <n v="0"/>
    <n v="0"/>
  </r>
  <r>
    <s v="Bacton IP"/>
    <x v="1"/>
    <n v="39875804.109302476"/>
    <n v="6700158.8256089892"/>
    <n v="24463952.111445494"/>
    <n v="37724392.91001559"/>
    <n v="24382252.122320913"/>
    <n v="37724392.91001559"/>
    <n v="24418542.034355197"/>
    <n v="37724392.91001559"/>
    <n v="46462204.188255072"/>
    <n v="36943144.808812156"/>
    <n v="24418542.034355201"/>
    <n v="38906720.027839385"/>
    <n v="31856196.636729587"/>
    <n v="49467081.333653912"/>
    <n v="25257082.224263877"/>
    <n v="35249521.928756416"/>
    <n v="12597978.285810418"/>
    <n v="50329210.221295558"/>
    <n v="24382252.122320872"/>
    <n v="35127688.414080665"/>
    <n v="41967357.904546984"/>
    <n v="37724392.91001559"/>
    <n v="24418542.034355"/>
    <n v="39133650.249426268"/>
    <n v="24520635.821170975"/>
  </r>
  <r>
    <s v="Bacton UKCS"/>
    <x v="2"/>
    <n v="51686236.641914167"/>
    <n v="8869391.1922120713"/>
    <n v="32384360.883300528"/>
    <n v="45319099.871985927"/>
    <n v="14537410.351430943"/>
    <n v="45319099.871985927"/>
    <n v="14559047.456171989"/>
    <n v="45319099.871985927"/>
    <n v="49203326.391820326"/>
    <n v="39635697.756825596"/>
    <n v="14559047.456172001"/>
    <n v="40319915.211808823"/>
    <n v="18993594.210283235"/>
    <n v="45319099.871985927"/>
    <n v="15059009.591569254"/>
    <n v="45792505.967997856"/>
    <n v="15022564.693410799"/>
    <n v="45319099.871985927"/>
    <n v="14537410.351430653"/>
    <n v="46429501.844347961"/>
    <n v="25022163.669009544"/>
    <n v="45319099.871985927"/>
    <n v="14559047.456172021"/>
    <n v="48507090.809950538"/>
    <n v="18420405.647903815"/>
  </r>
  <r>
    <s v="Burton Point"/>
    <x v="3"/>
    <n v="3120794.8310000002"/>
    <n v="620605.262916971"/>
    <n v="2255195.2738119443"/>
    <n v="2933421.2045476674"/>
    <n v="2741129.1785297384"/>
    <n v="2933421.2045476674"/>
    <n v="2745209.004144121"/>
    <n v="2933421.2045476674"/>
    <n v="3538797.2562090913"/>
    <n v="2585164.1125101703"/>
    <n v="2745209.0041441219"/>
    <n v="2638329.2781643681"/>
    <n v="3433871.0477125668"/>
    <n v="2933421.2045476674"/>
    <n v="2853065.1222567065"/>
    <n v="2962429.715120967"/>
    <n v="2832608.3822336085"/>
    <n v="2933421.2045476674"/>
    <n v="2741129.1785297208"/>
    <n v="2845021.8670839374"/>
    <n v="4151548.1192665664"/>
    <n v="2933421.2045476674"/>
    <n v="2745209.0041441228"/>
    <n v="3085494.4134169077"/>
    <n v="2593137.5644157203"/>
  </r>
  <r>
    <s v="Barrow"/>
    <x v="2"/>
    <n v="1726037.2603200267"/>
    <n v="379158.99986959441"/>
    <n v="1429612.8697783733"/>
    <n v="1433422.123641205"/>
    <n v="-4.5769778037130989E-7"/>
    <n v="1433422.123641205"/>
    <n v="1.8286077092950359E-8"/>
    <n v="1433422.123641205"/>
    <n v="1528997.157608001"/>
    <n v="1240813.5869571338"/>
    <n v="1.8680291157694542E-8"/>
    <n v="1248156.3834794066"/>
    <n v="3.2751182853045425E-9"/>
    <n v="1433422.123641205"/>
    <n v="5.018585684156743E-9"/>
    <n v="1449465.6928912064"/>
    <n v="4.3315748726837256E-9"/>
    <n v="1433422.123641205"/>
    <n v="-4.6756489957393652E-7"/>
    <n v="1573479.7974888638"/>
    <n v="-4.8398129910786157E-7"/>
    <n v="1433422.123641205"/>
    <n v="1.9347701097987305E-8"/>
    <n v="1569795.3158992699"/>
    <n v="234349.85669814472"/>
  </r>
  <r>
    <s v="Barton Stacey"/>
    <x v="0"/>
    <n v="0"/>
    <n v="176221.41575557739"/>
    <n v="619763.66010605288"/>
    <n v="0"/>
    <n v="779186.95243328554"/>
    <n v="0"/>
    <n v="218497.0687466368"/>
    <n v="0"/>
    <n v="63668.900111028488"/>
    <n v="0"/>
    <n v="218497.0687466368"/>
    <n v="0"/>
    <n v="264035.10266072891"/>
    <n v="0"/>
    <n v="837963.55490505346"/>
    <n v="0"/>
    <n v="805190.61636225181"/>
    <n v="0"/>
    <n v="779186.95243328554"/>
    <n v="0"/>
    <n v="314476.02086979547"/>
    <n v="0"/>
    <n v="218497.0687466368"/>
    <n v="0"/>
    <n v="616670.73014912801"/>
  </r>
  <r>
    <s v="Canonbie"/>
    <x v="3"/>
    <n v="0"/>
    <n v="0"/>
    <n v="0"/>
    <n v="0"/>
    <n v="0"/>
    <n v="0"/>
    <n v="0"/>
    <n v="0"/>
    <n v="0"/>
    <n v="0"/>
    <n v="0"/>
    <n v="0"/>
    <n v="0"/>
    <n v="0"/>
    <n v="0"/>
    <n v="0"/>
    <n v="0"/>
    <n v="0"/>
    <n v="0"/>
    <n v="0"/>
    <n v="0"/>
    <n v="0"/>
    <n v="0"/>
    <n v="0"/>
    <n v="0"/>
  </r>
  <r>
    <s v="Cheshire"/>
    <x v="0"/>
    <n v="0"/>
    <n v="898425.341371399"/>
    <n v="3254409.6045084475"/>
    <n v="0"/>
    <n v="0"/>
    <n v="0"/>
    <n v="0"/>
    <n v="0"/>
    <n v="0"/>
    <n v="0"/>
    <n v="0"/>
    <n v="0"/>
    <n v="0"/>
    <n v="0"/>
    <n v="0"/>
    <n v="0"/>
    <n v="0"/>
    <n v="0"/>
    <n v="0"/>
    <n v="0"/>
    <n v="0"/>
    <n v="0"/>
    <n v="0"/>
    <n v="0"/>
    <n v="0"/>
  </r>
  <r>
    <s v="Caythorpe"/>
    <x v="0"/>
    <n v="0"/>
    <n v="0"/>
    <n v="0"/>
    <n v="0"/>
    <n v="0"/>
    <n v="0"/>
    <n v="0"/>
    <n v="0"/>
    <n v="0"/>
    <n v="0"/>
    <n v="0"/>
    <n v="0"/>
    <n v="0"/>
    <n v="0"/>
    <n v="0"/>
    <n v="0"/>
    <n v="0"/>
    <n v="0"/>
    <n v="0"/>
    <n v="0"/>
    <n v="0"/>
    <n v="0"/>
    <n v="0"/>
    <n v="0"/>
    <n v="0"/>
  </r>
  <r>
    <s v="Dynevor Arms"/>
    <x v="0"/>
    <n v="0"/>
    <n v="0"/>
    <n v="0"/>
    <n v="0"/>
    <n v="0"/>
    <n v="0"/>
    <n v="0"/>
    <n v="0"/>
    <n v="0"/>
    <n v="0"/>
    <n v="0"/>
    <n v="0"/>
    <n v="0"/>
    <n v="0"/>
    <n v="0"/>
    <n v="0"/>
    <n v="0"/>
    <n v="0"/>
    <n v="0"/>
    <n v="0"/>
    <n v="0"/>
    <n v="0"/>
    <n v="0"/>
    <n v="0"/>
    <n v="0"/>
  </r>
  <r>
    <s v="Easington"/>
    <x v="2"/>
    <n v="109100873.88495882"/>
    <n v="18304299.864971157"/>
    <n v="69797530.200299084"/>
    <n v="90587379.885235533"/>
    <n v="43806020.746860363"/>
    <n v="90587379.885235533"/>
    <n v="43871220.492626399"/>
    <n v="90587379.885235533"/>
    <n v="108418159.17312947"/>
    <n v="78415178.553908393"/>
    <n v="43871220.492626421"/>
    <n v="78879218.202112958"/>
    <n v="58329410.390446991"/>
    <n v="90587379.885235533"/>
    <n v="43450797.476348989"/>
    <n v="91601278.637316436"/>
    <n v="45267951.080823056"/>
    <n v="90587379.885235533"/>
    <n v="43806020.746859737"/>
    <n v="99438546.263532653"/>
    <n v="74925152.084638834"/>
    <n v="90587379.885235533"/>
    <n v="43871220.492626466"/>
    <n v="99205699.617780551"/>
    <n v="49479441.673794203"/>
  </r>
  <r>
    <s v="Fleetwood"/>
    <x v="0"/>
    <n v="0"/>
    <n v="0"/>
    <n v="0"/>
    <n v="0"/>
    <n v="0"/>
    <n v="0"/>
    <n v="0"/>
    <n v="0"/>
    <n v="0"/>
    <n v="0"/>
    <n v="0"/>
    <n v="0"/>
    <n v="0"/>
    <n v="0"/>
    <n v="0"/>
    <n v="0"/>
    <n v="0"/>
    <n v="0"/>
    <n v="0"/>
    <n v="0"/>
    <n v="0"/>
    <n v="0"/>
    <n v="0"/>
    <n v="0"/>
    <n v="0"/>
  </r>
  <r>
    <s v="Glenmavis"/>
    <x v="0"/>
    <n v="0"/>
    <n v="0"/>
    <n v="0"/>
    <n v="0"/>
    <n v="0"/>
    <n v="0"/>
    <n v="0"/>
    <n v="0"/>
    <n v="0"/>
    <n v="0"/>
    <n v="0"/>
    <n v="0"/>
    <n v="0"/>
    <n v="0"/>
    <n v="0"/>
    <n v="0"/>
    <n v="0"/>
    <n v="0"/>
    <n v="0"/>
    <n v="0"/>
    <n v="0"/>
    <n v="0"/>
    <n v="0"/>
    <n v="0"/>
    <n v="0"/>
  </r>
  <r>
    <s v="Garton"/>
    <x v="0"/>
    <n v="0"/>
    <n v="577910.21835797781"/>
    <n v="2215208.6814236809"/>
    <n v="0"/>
    <n v="0"/>
    <n v="0"/>
    <n v="0"/>
    <n v="0"/>
    <n v="0"/>
    <n v="0"/>
    <n v="0"/>
    <n v="0"/>
    <n v="0"/>
    <n v="0"/>
    <n v="0"/>
    <n v="0"/>
    <n v="0"/>
    <n v="0"/>
    <n v="0"/>
    <n v="0"/>
    <n v="0"/>
    <n v="0"/>
    <n v="0"/>
    <n v="0"/>
    <n v="0"/>
  </r>
  <r>
    <s v="Hole House Farm"/>
    <x v="0"/>
    <n v="0"/>
    <n v="117971.38729528028"/>
    <n v="427311.70587531547"/>
    <n v="0"/>
    <n v="0"/>
    <n v="0"/>
    <n v="0"/>
    <n v="0"/>
    <n v="0"/>
    <n v="0"/>
    <n v="0"/>
    <n v="0"/>
    <n v="0"/>
    <n v="0"/>
    <n v="0"/>
    <n v="0"/>
    <n v="0"/>
    <n v="0"/>
    <n v="0"/>
    <n v="0"/>
    <n v="0"/>
    <n v="0"/>
    <n v="0"/>
    <n v="0"/>
    <n v="0"/>
  </r>
  <r>
    <s v="Hatfield Moor (onshore)"/>
    <x v="3"/>
    <n v="0"/>
    <n v="0"/>
    <n v="0"/>
    <n v="0"/>
    <n v="0"/>
    <n v="0"/>
    <n v="0"/>
    <n v="0"/>
    <n v="0"/>
    <n v="0"/>
    <n v="0"/>
    <n v="0"/>
    <n v="0"/>
    <n v="0"/>
    <n v="0"/>
    <n v="0"/>
    <n v="0"/>
    <n v="0"/>
    <n v="0"/>
    <n v="0"/>
    <n v="0"/>
    <n v="0"/>
    <n v="0"/>
    <n v="0"/>
    <n v="0"/>
  </r>
  <r>
    <s v="Hornsea"/>
    <x v="0"/>
    <n v="0"/>
    <n v="289594.73660860577"/>
    <n v="1112846.5563813073"/>
    <n v="0"/>
    <n v="0"/>
    <n v="0"/>
    <n v="0"/>
    <n v="0"/>
    <n v="0"/>
    <n v="0"/>
    <n v="0"/>
    <n v="0"/>
    <n v="0"/>
    <n v="0"/>
    <n v="0"/>
    <n v="0"/>
    <n v="0"/>
    <n v="0"/>
    <n v="0"/>
    <n v="0"/>
    <n v="0"/>
    <n v="0"/>
    <n v="0"/>
    <n v="0"/>
    <n v="0"/>
  </r>
  <r>
    <s v="Hatfield Moor (storage)"/>
    <x v="0"/>
    <n v="0"/>
    <n v="38630.8244520507"/>
    <n v="145902.94080795889"/>
    <n v="0"/>
    <n v="0"/>
    <n v="0"/>
    <n v="0"/>
    <n v="0"/>
    <n v="0"/>
    <n v="0"/>
    <n v="0"/>
    <n v="0"/>
    <n v="0"/>
    <n v="0"/>
    <n v="0"/>
    <n v="0"/>
    <n v="0"/>
    <n v="0"/>
    <n v="0"/>
    <n v="0"/>
    <n v="0"/>
    <n v="0"/>
    <n v="0"/>
    <n v="0"/>
    <n v="0"/>
  </r>
  <r>
    <s v="Isle of Grain"/>
    <x v="4"/>
    <n v="84773.493419999999"/>
    <n v="17978.664006263039"/>
    <n v="63189.348096670685"/>
    <n v="70403.362707211229"/>
    <n v="-2.2480093135378847E-8"/>
    <n v="70403.362707211229"/>
    <n v="8.9813132979748521E-10"/>
    <n v="70403.362707211229"/>
    <n v="75097.58618202807"/>
    <n v="60943.282215201107"/>
    <n v="9.1749338325454167E-10"/>
    <n v="61303.92794426914"/>
    <n v="1.6085934265029589E-10"/>
    <n v="70403.362707211229"/>
    <n v="2.4649075968032465E-10"/>
    <n v="71191.351957828389"/>
    <n v="2.1274782342575835E-10"/>
    <n v="70403.362707211229"/>
    <n v="-2.2964722443550247E-8"/>
    <n v="77282.376955140586"/>
    <n v="-2.3771023470771392E-8"/>
    <n v="70403.362707211229"/>
    <n v="9.502736113017205E-10"/>
    <n v="77101.411495307097"/>
    <n v="11510.22974278599"/>
  </r>
  <r>
    <s v="Milford Haven"/>
    <x v="4"/>
    <n v="24653396.691000003"/>
    <n v="7919721.7324339729"/>
    <n v="28324124.828842804"/>
    <n v="20474348.280092787"/>
    <n v="-6.5375464824995618E-6"/>
    <n v="20474348.280092787"/>
    <n v="2.6118999065442495E-7"/>
    <n v="20474348.280092787"/>
    <n v="21839498.503494591"/>
    <n v="17723215.730407238"/>
    <n v="2.6682076467790701E-7"/>
    <n v="17828096.889186189"/>
    <n v="4.6780296833628354E-8"/>
    <n v="20474348.280092787"/>
    <n v="7.168319051048248E-8"/>
    <n v="20703507.310822617"/>
    <n v="6.1870241209437259E-8"/>
    <n v="20474348.280092787"/>
    <n v="-6.6784839158932842E-6"/>
    <n v="22474868.256980199"/>
    <n v="-6.9129682844677895E-6"/>
    <n v="20474348.280092787"/>
    <n v="2.7635374406881977E-7"/>
    <n v="22422240.801290236"/>
    <n v="3347346.5396496565"/>
  </r>
  <r>
    <s v="Partington"/>
    <x v="0"/>
    <n v="0"/>
    <n v="0"/>
    <n v="0"/>
    <n v="0"/>
    <n v="0"/>
    <n v="0"/>
    <n v="0"/>
    <n v="0"/>
    <n v="0"/>
    <n v="0"/>
    <n v="0"/>
    <n v="0"/>
    <n v="0"/>
    <n v="0"/>
    <n v="0"/>
    <n v="0"/>
    <n v="0"/>
    <n v="0"/>
    <n v="0"/>
    <n v="0"/>
    <n v="0"/>
    <n v="0"/>
    <n v="0"/>
    <n v="0"/>
    <n v="0"/>
  </r>
  <r>
    <s v="Moffat (Irish Interconnector)"/>
    <x v="1"/>
    <n v="0"/>
    <n v="0"/>
    <n v="0"/>
    <n v="0"/>
    <n v="0"/>
    <n v="0"/>
    <n v="0"/>
    <n v="0"/>
    <n v="0"/>
    <n v="0"/>
    <n v="0"/>
    <n v="0"/>
    <n v="0"/>
    <n v="0"/>
    <n v="0"/>
    <n v="0"/>
    <n v="0"/>
    <n v="0"/>
    <n v="0"/>
    <n v="0"/>
    <n v="0"/>
    <n v="0"/>
    <n v="0"/>
    <n v="0"/>
    <n v="0"/>
  </r>
  <r>
    <s v="St Fergus"/>
    <x v="2"/>
    <n v="174922461.39901033"/>
    <n v="58333657.208312973"/>
    <n v="221361244.77253011"/>
    <n v="191377274.32675314"/>
    <n v="261779970.22524154"/>
    <n v="191377274.32675314"/>
    <n v="262169596.74708006"/>
    <n v="191377274.32675314"/>
    <n v="198479511.75353158"/>
    <n v="175293747.65682328"/>
    <n v="262169596.74708009"/>
    <n v="160917650.86713967"/>
    <n v="227793101.76100931"/>
    <n v="191377274.32675314"/>
    <n v="260918523.06284237"/>
    <n v="192716971.82072514"/>
    <n v="270516305.38568664"/>
    <n v="191377274.32675314"/>
    <n v="261779970.22524071"/>
    <n v="131391394.81142686"/>
    <n v="186543820.08378094"/>
    <n v="191377274.32675314"/>
    <n v="262169596.74708015"/>
    <n v="182936447.76737323"/>
    <n v="226749200.40121496"/>
  </r>
  <r>
    <s v="Teesside"/>
    <x v="2"/>
    <n v="28988434.470129699"/>
    <n v="5716893.6555856802"/>
    <n v="22067273.980703916"/>
    <n v="27736127.384588197"/>
    <n v="21788377.681038264"/>
    <n v="27736127.384588197"/>
    <n v="21820806.937586233"/>
    <n v="27736127.384588197"/>
    <n v="30956832.477045663"/>
    <n v="24566273.634631578"/>
    <n v="21820806.93758624"/>
    <n v="25121749.096320685"/>
    <n v="26267275.782524932"/>
    <n v="27736127.384588197"/>
    <n v="21349475.099912148"/>
    <n v="28000164.322022714"/>
    <n v="22515517.232094515"/>
    <n v="27736127.384588197"/>
    <n v="21788377.6810381"/>
    <n v="25895533.61662367"/>
    <n v="30695887.166365013"/>
    <n v="27736127.384588197"/>
    <n v="21820806.937586248"/>
    <n v="28833732.564979121"/>
    <n v="21100753.458127543"/>
  </r>
  <r>
    <s v="Theddlethorpe"/>
    <x v="2"/>
    <n v="11050513.991195058"/>
    <n v="1683384.119341"/>
    <n v="6294858.5039356248"/>
    <n v="10583185.143974056"/>
    <n v="7671513.3195394184"/>
    <n v="10583185.143974056"/>
    <n v="7682931.4011054169"/>
    <n v="10583185.143974056"/>
    <n v="11313078.137488605"/>
    <n v="9423312.9854660854"/>
    <n v="7682931.4011054197"/>
    <n v="9938058.8630924001"/>
    <n v="10547321.601643631"/>
    <n v="10583185.143974056"/>
    <n v="7759418.5259252889"/>
    <n v="10679798.147823902"/>
    <n v="7927533.3331794832"/>
    <n v="10583185.143974056"/>
    <n v="7671513.3195393588"/>
    <n v="9475360.9601200297"/>
    <n v="13863406.304328689"/>
    <n v="10583185.143974056"/>
    <n v="7682931.4011054235"/>
    <n v="10864660.000321016"/>
    <n v="7482688.7984174425"/>
  </r>
  <r>
    <s v="Wytch Farm"/>
    <x v="3"/>
    <n v="6309.4289042399996"/>
    <n v="1493.3871185128573"/>
    <n v="5215.6848956959657"/>
    <n v="7222.9641461724241"/>
    <n v="6339.5246609592605"/>
    <n v="7222.9641461724241"/>
    <n v="6348.9602451326327"/>
    <n v="7222.9641461724241"/>
    <n v="7449.2226303599527"/>
    <n v="6519.2648669510454"/>
    <n v="6348.9602451326346"/>
    <n v="6593.7658424479005"/>
    <n v="7393.5690500374203"/>
    <n v="7222.9641461724241"/>
    <n v="6865.4440373743746"/>
    <n v="7281.5796588165113"/>
    <n v="6551.0924602396917"/>
    <n v="7222.9641461724241"/>
    <n v="6339.524660959225"/>
    <n v="5748.7410393367254"/>
    <n v="8388.7492486906704"/>
    <n v="7222.9641461724241"/>
    <n v="6348.9602451326373"/>
    <n v="7171.8583820390168"/>
    <n v="5873.482298949354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location ref="A25:M26" firstHeaderRow="0" firstDataRow="1" firstDataCol="1"/>
  <pivotFields count="27">
    <pivotField subtotalTop="0" showAll="0"/>
    <pivotField axis="axisRow" subtotalTop="0" showAll="0">
      <items count="6">
        <item h="1" x="2"/>
        <item h="1" x="1"/>
        <item x="4"/>
        <item h="1" x="3"/>
        <item h="1" x="0"/>
        <item t="default"/>
      </items>
    </pivotField>
    <pivotField dataField="1" numFmtId="164" subtotalTop="0" showAll="0"/>
    <pivotField numFmtId="164" subtotalTop="0" showAll="0"/>
    <pivotField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s>
  <rowFields count="1">
    <field x="1"/>
  </rowFields>
  <rowItems count="1">
    <i>
      <x v="2"/>
    </i>
  </rowItems>
  <colFields count="1">
    <field x="-2"/>
  </colFields>
  <colItems count="12">
    <i>
      <x/>
    </i>
    <i i="1">
      <x v="1"/>
    </i>
    <i i="2">
      <x v="2"/>
    </i>
    <i i="3">
      <x v="3"/>
    </i>
    <i i="4">
      <x v="4"/>
    </i>
    <i i="5">
      <x v="5"/>
    </i>
    <i i="6">
      <x v="6"/>
    </i>
    <i i="7">
      <x v="7"/>
    </i>
    <i i="8">
      <x v="8"/>
    </i>
    <i i="9">
      <x v="9"/>
    </i>
    <i i="10">
      <x v="10"/>
    </i>
    <i i="11">
      <x v="11"/>
    </i>
  </colItems>
  <dataFields count="12">
    <dataField name="2017/18 Combined Revenue " fld="2" showDataAs="percentOfTotal" baseField="0" baseItem="0" numFmtId="10"/>
    <dataField name=" 0621 2021/22 Combined Revenue " fld="6" showDataAs="percentOfTotal" baseField="0" baseItem="0" numFmtId="10"/>
    <dataField name="0621A 2021/22 Combined Revenue " fld="8" showDataAs="percentOfTotal" baseField="0" baseItem="0" numFmtId="10"/>
    <dataField name="0621B 2021/22 Combined Revenue " fld="10" showDataAs="percentOfTotal" baseField="0" baseItem="0" numFmtId="10"/>
    <dataField name="0621C 2021/22 Combined Revenue " fld="12" showDataAs="percentOfTotal" baseField="0" baseItem="0" numFmtId="10"/>
    <dataField name="0621D 2021/22 Combined Revenue " fld="14" showDataAs="percentOfTotal" baseField="0" baseItem="0" numFmtId="10"/>
    <dataField name="0621E 2021/22 Combined Revenue " fld="16" showDataAs="percentOfTotal" baseField="0" baseItem="0" numFmtId="10"/>
    <dataField name="0621F 2021/22 Combined Revenue " fld="18" showDataAs="percentOfTotal" baseField="0" baseItem="0" numFmtId="10"/>
    <dataField name="0621H 2021/22 Combined Revenue " fld="20" showDataAs="percentOfTotal" baseField="0" baseItem="0" numFmtId="10"/>
    <dataField name="0621J 2021/22 Combined Revenue " fld="22" showDataAs="percentOfTotal" baseField="0" baseItem="0" numFmtId="10"/>
    <dataField name="0621K 2021/22 Combined Revenue " fld="24" showDataAs="percentOfTotal" baseField="0" baseItem="0" numFmtId="10"/>
    <dataField name="0621L 2021/22 Combined Revenue " fld="26" showDataAs="percentOfTotal" baseField="0" baseItem="0" numFmtId="10"/>
  </dataFields>
  <formats count="20">
    <format dxfId="135">
      <pivotArea collapsedLevelsAreSubtotals="1" fieldPosition="0">
        <references count="1">
          <reference field="1" count="0"/>
        </references>
      </pivotArea>
    </format>
    <format dxfId="134">
      <pivotArea collapsedLevelsAreSubtotals="1" fieldPosition="0">
        <references count="1">
          <reference field="1" count="0"/>
        </references>
      </pivotArea>
    </format>
    <format dxfId="133">
      <pivotArea collapsedLevelsAreSubtotals="1" fieldPosition="0">
        <references count="1">
          <reference field="1" count="0"/>
        </references>
      </pivotArea>
    </format>
    <format dxfId="132">
      <pivotArea outline="0" collapsedLevelsAreSubtotals="1" fieldPosition="0"/>
    </format>
    <format dxfId="131">
      <pivotArea dataOnly="0" labelOnly="1" outline="0" fieldPosition="0">
        <references count="1">
          <reference field="4294967294" count="12">
            <x v="0"/>
            <x v="1"/>
            <x v="2"/>
            <x v="3"/>
            <x v="4"/>
            <x v="5"/>
            <x v="6"/>
            <x v="7"/>
            <x v="8"/>
            <x v="9"/>
            <x v="10"/>
            <x v="11"/>
          </reference>
        </references>
      </pivotArea>
    </format>
    <format dxfId="130">
      <pivotArea dataOnly="0" labelOnly="1" outline="0" fieldPosition="0">
        <references count="1">
          <reference field="4294967294" count="12">
            <x v="0"/>
            <x v="1"/>
            <x v="2"/>
            <x v="3"/>
            <x v="4"/>
            <x v="5"/>
            <x v="6"/>
            <x v="7"/>
            <x v="8"/>
            <x v="9"/>
            <x v="10"/>
            <x v="11"/>
          </reference>
        </references>
      </pivotArea>
    </format>
    <format dxfId="129">
      <pivotArea outline="0" fieldPosition="0">
        <references count="1">
          <reference field="4294967294" count="1">
            <x v="0"/>
          </reference>
        </references>
      </pivotArea>
    </format>
    <format dxfId="128">
      <pivotArea outline="0" fieldPosition="0">
        <references count="1">
          <reference field="4294967294" count="1">
            <x v="1"/>
          </reference>
        </references>
      </pivotArea>
    </format>
    <format dxfId="127">
      <pivotArea outline="0" fieldPosition="0">
        <references count="1">
          <reference field="4294967294" count="1">
            <x v="2"/>
          </reference>
        </references>
      </pivotArea>
    </format>
    <format dxfId="126">
      <pivotArea outline="0" fieldPosition="0">
        <references count="1">
          <reference field="4294967294" count="1">
            <x v="3"/>
          </reference>
        </references>
      </pivotArea>
    </format>
    <format dxfId="125">
      <pivotArea outline="0" fieldPosition="0">
        <references count="1">
          <reference field="4294967294" count="1">
            <x v="4"/>
          </reference>
        </references>
      </pivotArea>
    </format>
    <format dxfId="124">
      <pivotArea outline="0" fieldPosition="0">
        <references count="1">
          <reference field="4294967294" count="1">
            <x v="5"/>
          </reference>
        </references>
      </pivotArea>
    </format>
    <format dxfId="123">
      <pivotArea outline="0" fieldPosition="0">
        <references count="1">
          <reference field="4294967294" count="1">
            <x v="6"/>
          </reference>
        </references>
      </pivotArea>
    </format>
    <format dxfId="122">
      <pivotArea outline="0" fieldPosition="0">
        <references count="1">
          <reference field="4294967294" count="1">
            <x v="7"/>
          </reference>
        </references>
      </pivotArea>
    </format>
    <format dxfId="121">
      <pivotArea outline="0" fieldPosition="0">
        <references count="1">
          <reference field="4294967294" count="1">
            <x v="8"/>
          </reference>
        </references>
      </pivotArea>
    </format>
    <format dxfId="120">
      <pivotArea outline="0" fieldPosition="0">
        <references count="1">
          <reference field="4294967294" count="1">
            <x v="9"/>
          </reference>
        </references>
      </pivotArea>
    </format>
    <format dxfId="119">
      <pivotArea outline="0" fieldPosition="0">
        <references count="1">
          <reference field="4294967294" count="1">
            <x v="10"/>
          </reference>
        </references>
      </pivotArea>
    </format>
    <format dxfId="118">
      <pivotArea outline="0" fieldPosition="0">
        <references count="1">
          <reference field="4294967294" count="1">
            <x v="11"/>
          </reference>
        </references>
      </pivotArea>
    </format>
    <format dxfId="117">
      <pivotArea outline="0" collapsedLevelsAreSubtotals="1" fieldPosition="0"/>
    </format>
    <format dxfId="11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10.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4">
  <location ref="A10:F27" firstHeaderRow="0" firstDataRow="1" firstDataCol="1"/>
  <pivotFields count="27">
    <pivotField subtotalTop="0" showAll="0"/>
    <pivotField axis="axisRow" subtotalTop="0" showAll="0">
      <items count="18">
        <item x="8"/>
        <item x="2"/>
        <item x="4"/>
        <item x="11"/>
        <item x="15"/>
        <item x="5"/>
        <item x="0"/>
        <item x="14"/>
        <item x="12"/>
        <item x="7"/>
        <item x="3"/>
        <item x="16"/>
        <item x="13"/>
        <item x="10"/>
        <item x="9"/>
        <item x="1"/>
        <item x="6"/>
        <item t="default"/>
      </items>
    </pivotField>
    <pivotField dataField="1" numFmtId="164" subtotalTop="0" showAll="0"/>
    <pivotField dataField="1" numFmtId="164" subtotalTop="0" showAll="0"/>
    <pivotField dataField="1" numFmtId="164" subtotalTop="0" showAll="0"/>
    <pivotField dataField="1" numFmtId="164" subtotalTop="0" showAll="0"/>
    <pivotField dataField="1"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s>
  <rowFields count="1">
    <field x="1"/>
  </rowFields>
  <rowItems count="17">
    <i>
      <x/>
    </i>
    <i>
      <x v="1"/>
    </i>
    <i>
      <x v="2"/>
    </i>
    <i>
      <x v="3"/>
    </i>
    <i>
      <x v="4"/>
    </i>
    <i>
      <x v="5"/>
    </i>
    <i>
      <x v="6"/>
    </i>
    <i>
      <x v="7"/>
    </i>
    <i>
      <x v="8"/>
    </i>
    <i>
      <x v="9"/>
    </i>
    <i>
      <x v="10"/>
    </i>
    <i>
      <x v="11"/>
    </i>
    <i>
      <x v="12"/>
    </i>
    <i>
      <x v="13"/>
    </i>
    <i>
      <x v="14"/>
    </i>
    <i>
      <x v="15"/>
    </i>
    <i>
      <x v="16"/>
    </i>
  </rowItems>
  <colFields count="1">
    <field x="-2"/>
  </colFields>
  <colItems count="5">
    <i>
      <x/>
    </i>
    <i i="1">
      <x v="1"/>
    </i>
    <i i="2">
      <x v="2"/>
    </i>
    <i i="3">
      <x v="3"/>
    </i>
    <i i="4">
      <x v="4"/>
    </i>
  </colItems>
  <dataFields count="5">
    <dataField name="Current 2017/18" fld="2" baseField="0" baseItem="0"/>
    <dataField name="Counterfactual 2019/20" fld="3" baseField="0" baseItem="0"/>
    <dataField name="0621 2019/20" fld="4" baseField="0" baseItem="0"/>
    <dataField name="Counterfactual 2021/22" fld="5" baseField="0" baseItem="0"/>
    <dataField name="0621 2021/22" fld="6" baseField="0" baseItem="0"/>
  </dataFields>
  <formats count="7">
    <format dxfId="9">
      <pivotArea outline="0" collapsedLevelsAreSubtotals="1" fieldPosition="0"/>
    </format>
    <format dxfId="8">
      <pivotArea outline="0" collapsedLevelsAreSubtotals="1" fieldPosition="0"/>
    </format>
    <format dxfId="7">
      <pivotArea outline="0" collapsedLevelsAreSubtotals="1" fieldPosition="0"/>
    </format>
    <format dxfId="6">
      <pivotArea outline="0" collapsedLevelsAreSubtotals="1" fieldPosition="0"/>
    </format>
    <format dxfId="5">
      <pivotArea outline="0" collapsedLevelsAreSubtotals="1" fieldPosition="0"/>
    </format>
    <format dxfId="4">
      <pivotArea outline="0" collapsedLevelsAreSubtotals="1" fieldPosition="0"/>
    </format>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location ref="A10:M11" firstHeaderRow="0" firstDataRow="1" firstDataCol="1"/>
  <pivotFields count="27">
    <pivotField subtotalTop="0" showAll="0"/>
    <pivotField axis="axisRow" subtotalTop="0" showAll="0">
      <items count="6">
        <item h="1" x="2"/>
        <item h="1" x="1"/>
        <item x="4"/>
        <item h="1" x="3"/>
        <item h="1" x="0"/>
        <item t="default"/>
      </items>
    </pivotField>
    <pivotField dataField="1" numFmtId="164" subtotalTop="0" showAll="0"/>
    <pivotField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s>
  <rowFields count="1">
    <field x="1"/>
  </rowFields>
  <rowItems count="1">
    <i>
      <x v="2"/>
    </i>
  </rowItems>
  <colFields count="1">
    <field x="-2"/>
  </colFields>
  <colItems count="12">
    <i>
      <x/>
    </i>
    <i i="1">
      <x v="1"/>
    </i>
    <i i="2">
      <x v="2"/>
    </i>
    <i i="3">
      <x v="3"/>
    </i>
    <i i="4">
      <x v="4"/>
    </i>
    <i i="5">
      <x v="5"/>
    </i>
    <i i="6">
      <x v="6"/>
    </i>
    <i i="7">
      <x v="7"/>
    </i>
    <i i="8">
      <x v="8"/>
    </i>
    <i i="9">
      <x v="9"/>
    </i>
    <i i="10">
      <x v="10"/>
    </i>
    <i i="11">
      <x v="11"/>
    </i>
  </colItems>
  <dataFields count="12">
    <dataField name="2017/18 Combined Revenue " fld="2" showDataAs="percentOfTotal" baseField="0" baseItem="0" numFmtId="9"/>
    <dataField name="0621 2019/20 Combined Revenue " fld="5" showDataAs="percentOfTotal" baseField="0" baseItem="0" numFmtId="9"/>
    <dataField name="0621A 2019/20 Combined Revenue " fld="7" showDataAs="percentOfTotal" baseField="0" baseItem="0" numFmtId="9"/>
    <dataField name="0621B 2019/20 Combined Revenue " fld="9" showDataAs="percentOfTotal" baseField="0" baseItem="0" numFmtId="9"/>
    <dataField name="0621C 2019/20 Combined Revenue " fld="11" showDataAs="percentOfTotal" baseField="0" baseItem="0" numFmtId="9"/>
    <dataField name="0621D 2019/20 Combined Revenue " fld="13" showDataAs="percentOfTotal" baseField="0" baseItem="0" numFmtId="9"/>
    <dataField name="0621E 2019/20 Combined Revenue " fld="15" showDataAs="percentOfTotal" baseField="0" baseItem="0" numFmtId="10"/>
    <dataField name="0621F 2019/20 Combined Revenue " fld="17" showDataAs="percentOfTotal" baseField="0" baseItem="0" numFmtId="10"/>
    <dataField name="0621H 2019/20 Combined Revenue " fld="19" showDataAs="percentOfTotal" baseField="0" baseItem="0" numFmtId="10"/>
    <dataField name="0621J 2019/20 Combined Revenue " fld="21" showDataAs="percentOfTotal" baseField="0" baseItem="0" numFmtId="10"/>
    <dataField name="0621K 2019/20 Combined Revenue " fld="23" showDataAs="percentOfTotal" baseField="0" baseItem="0" numFmtId="10"/>
    <dataField name="0621L 2019/20 Combined Revenue " fld="25" showDataAs="percentOfTotal" baseField="0" baseItem="0" numFmtId="10"/>
  </dataFields>
  <formats count="24">
    <format dxfId="159">
      <pivotArea collapsedLevelsAreSubtotals="1" fieldPosition="0">
        <references count="1">
          <reference field="1" count="0"/>
        </references>
      </pivotArea>
    </format>
    <format dxfId="158">
      <pivotArea collapsedLevelsAreSubtotals="1" fieldPosition="0">
        <references count="1">
          <reference field="1" count="0"/>
        </references>
      </pivotArea>
    </format>
    <format dxfId="157">
      <pivotArea outline="0" collapsedLevelsAreSubtotals="1" fieldPosition="0"/>
    </format>
    <format dxfId="156">
      <pivotArea dataOnly="0" labelOnly="1" outline="0" fieldPosition="0">
        <references count="1">
          <reference field="4294967294" count="12">
            <x v="0"/>
            <x v="1"/>
            <x v="2"/>
            <x v="3"/>
            <x v="4"/>
            <x v="5"/>
            <x v="6"/>
            <x v="7"/>
            <x v="8"/>
            <x v="9"/>
            <x v="10"/>
            <x v="11"/>
          </reference>
        </references>
      </pivotArea>
    </format>
    <format dxfId="155">
      <pivotArea outline="0" collapsedLevelsAreSubtotals="1" fieldPosition="0"/>
    </format>
    <format dxfId="154">
      <pivotArea dataOnly="0" labelOnly="1" outline="0" fieldPosition="0">
        <references count="1">
          <reference field="4294967294" count="12">
            <x v="0"/>
            <x v="1"/>
            <x v="2"/>
            <x v="3"/>
            <x v="4"/>
            <x v="5"/>
            <x v="6"/>
            <x v="7"/>
            <x v="8"/>
            <x v="9"/>
            <x v="10"/>
            <x v="11"/>
          </reference>
        </references>
      </pivotArea>
    </format>
    <format dxfId="153">
      <pivotArea outline="0" fieldPosition="0">
        <references count="1">
          <reference field="4294967294" count="1">
            <x v="0"/>
          </reference>
        </references>
      </pivotArea>
    </format>
    <format dxfId="152">
      <pivotArea outline="0" fieldPosition="0">
        <references count="1">
          <reference field="4294967294" count="1">
            <x v="1"/>
          </reference>
        </references>
      </pivotArea>
    </format>
    <format dxfId="151">
      <pivotArea outline="0" fieldPosition="0">
        <references count="1">
          <reference field="4294967294" count="1">
            <x v="2"/>
          </reference>
        </references>
      </pivotArea>
    </format>
    <format dxfId="150">
      <pivotArea outline="0" fieldPosition="0">
        <references count="1">
          <reference field="4294967294" count="1">
            <x v="3"/>
          </reference>
        </references>
      </pivotArea>
    </format>
    <format dxfId="149">
      <pivotArea outline="0" fieldPosition="0">
        <references count="1">
          <reference field="4294967294" count="1">
            <x v="4"/>
          </reference>
        </references>
      </pivotArea>
    </format>
    <format dxfId="148">
      <pivotArea outline="0" fieldPosition="0">
        <references count="1">
          <reference field="4294967294" count="1">
            <x v="5"/>
          </reference>
        </references>
      </pivotArea>
    </format>
    <format dxfId="147">
      <pivotArea outline="0" collapsedLevelsAreSubtotals="1" fieldPosition="0">
        <references count="1">
          <reference field="4294967294" count="6" selected="0">
            <x v="0"/>
            <x v="1"/>
            <x v="2"/>
            <x v="3"/>
            <x v="4"/>
            <x v="5"/>
          </reference>
        </references>
      </pivotArea>
    </format>
    <format dxfId="146">
      <pivotArea outline="0" collapsedLevelsAreSubtotals="1" fieldPosition="0">
        <references count="1">
          <reference field="4294967294" count="6" selected="0">
            <x v="0"/>
            <x v="1"/>
            <x v="2"/>
            <x v="3"/>
            <x v="4"/>
            <x v="5"/>
          </reference>
        </references>
      </pivotArea>
    </format>
    <format dxfId="145">
      <pivotArea outline="0" fieldPosition="0">
        <references count="1">
          <reference field="4294967294" count="1">
            <x v="6"/>
          </reference>
        </references>
      </pivotArea>
    </format>
    <format dxfId="144">
      <pivotArea outline="0" fieldPosition="0">
        <references count="1">
          <reference field="4294967294" count="1">
            <x v="7"/>
          </reference>
        </references>
      </pivotArea>
    </format>
    <format dxfId="143">
      <pivotArea outline="0" fieldPosition="0">
        <references count="1">
          <reference field="4294967294" count="1">
            <x v="8"/>
          </reference>
        </references>
      </pivotArea>
    </format>
    <format dxfId="142">
      <pivotArea outline="0" fieldPosition="0">
        <references count="1">
          <reference field="4294967294" count="1">
            <x v="9"/>
          </reference>
        </references>
      </pivotArea>
    </format>
    <format dxfId="141">
      <pivotArea outline="0" fieldPosition="0">
        <references count="1">
          <reference field="4294967294" count="1">
            <x v="10"/>
          </reference>
        </references>
      </pivotArea>
    </format>
    <format dxfId="140">
      <pivotArea outline="0" fieldPosition="0">
        <references count="1">
          <reference field="4294967294" count="1">
            <x v="11"/>
          </reference>
        </references>
      </pivotArea>
    </format>
    <format dxfId="139">
      <pivotArea outline="0" collapsedLevelsAreSubtotals="1" fieldPosition="0"/>
    </format>
    <format dxfId="138">
      <pivotArea outline="0" collapsedLevelsAreSubtotals="1" fieldPosition="0"/>
    </format>
    <format dxfId="137">
      <pivotArea outline="0" collapsedLevelsAreSubtotals="1" fieldPosition="0"/>
    </format>
    <format dxfId="13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name="PivotTable5" cacheId="2"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2">
  <location ref="A3:M4" firstHeaderRow="0" firstDataRow="1" firstDataCol="1"/>
  <pivotFields count="27">
    <pivotField subtotalTop="0" showAll="0"/>
    <pivotField axis="axisRow" subtotalTop="0" showAll="0">
      <items count="6">
        <item h="1" x="2"/>
        <item h="1" x="1"/>
        <item x="4"/>
        <item h="1" x="3"/>
        <item h="1" x="0"/>
        <item t="default"/>
      </items>
    </pivotField>
    <pivotField dataField="1" numFmtId="164" subtotalTop="0" showAll="0"/>
    <pivotField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s>
  <rowFields count="1">
    <field x="1"/>
  </rowFields>
  <rowItems count="1">
    <i>
      <x v="2"/>
    </i>
  </rowItems>
  <colFields count="1">
    <field x="-2"/>
  </colFields>
  <colItems count="12">
    <i>
      <x/>
    </i>
    <i i="1">
      <x v="1"/>
    </i>
    <i i="2">
      <x v="2"/>
    </i>
    <i i="3">
      <x v="3"/>
    </i>
    <i i="4">
      <x v="4"/>
    </i>
    <i i="5">
      <x v="5"/>
    </i>
    <i i="6">
      <x v="6"/>
    </i>
    <i i="7">
      <x v="7"/>
    </i>
    <i i="8">
      <x v="8"/>
    </i>
    <i i="9">
      <x v="9"/>
    </i>
    <i i="10">
      <x v="10"/>
    </i>
    <i i="11">
      <x v="11"/>
    </i>
  </colItems>
  <dataFields count="12">
    <dataField name="2017/18 Combined Revenue " fld="2" baseField="1" baseItem="0"/>
    <dataField name="0621 2019/20 Combined Revenue " fld="5" baseField="1" baseItem="0"/>
    <dataField name="0621A 2019/20 Combined Revenue " fld="7" baseField="0" baseItem="0"/>
    <dataField name="0621B 2019/20 Combined Revenue " fld="9" baseField="0" baseItem="0"/>
    <dataField name="0621C 2019/20 Combined Revenue " fld="11" baseField="0" baseItem="0"/>
    <dataField name="0621D 2019/20 Combined Revenue " fld="13" baseField="0" baseItem="0"/>
    <dataField name="0621E 2019/20 Combined Revenue " fld="15" baseField="0" baseItem="0"/>
    <dataField name="0621F 2019/20 Combined Revenue " fld="17" baseField="0" baseItem="0"/>
    <dataField name="0621H 2019/20 Combined Revenue " fld="19" baseField="0" baseItem="0"/>
    <dataField name="0621J 2019/20 Combined Revenue " fld="21" baseField="0" baseItem="0"/>
    <dataField name="0621K 2019/20 Combined Revenue " fld="23" baseField="0" baseItem="0"/>
    <dataField name="0621L 2019/20 Combined Revenue " fld="25" baseField="0" baseItem="0"/>
  </dataFields>
  <formats count="6">
    <format dxfId="165">
      <pivotArea collapsedLevelsAreSubtotals="1" fieldPosition="0">
        <references count="1">
          <reference field="1" count="0"/>
        </references>
      </pivotArea>
    </format>
    <format dxfId="164">
      <pivotArea collapsedLevelsAreSubtotals="1" fieldPosition="0">
        <references count="1">
          <reference field="1" count="0"/>
        </references>
      </pivotArea>
    </format>
    <format dxfId="163">
      <pivotArea outline="0" collapsedLevelsAreSubtotals="1" fieldPosition="0"/>
    </format>
    <format dxfId="162">
      <pivotArea dataOnly="0" labelOnly="1" outline="0" fieldPosition="0">
        <references count="1">
          <reference field="4294967294" count="12">
            <x v="0"/>
            <x v="1"/>
            <x v="2"/>
            <x v="3"/>
            <x v="4"/>
            <x v="5"/>
            <x v="6"/>
            <x v="7"/>
            <x v="8"/>
            <x v="9"/>
            <x v="10"/>
            <x v="11"/>
          </reference>
        </references>
      </pivotArea>
    </format>
    <format dxfId="161">
      <pivotArea outline="0" collapsedLevelsAreSubtotals="1" fieldPosition="0"/>
    </format>
    <format dxfId="160">
      <pivotArea dataOnly="0" labelOnly="1" outline="0" fieldPosition="0">
        <references count="1">
          <reference field="4294967294" count="12">
            <x v="0"/>
            <x v="1"/>
            <x v="2"/>
            <x v="3"/>
            <x v="4"/>
            <x v="5"/>
            <x v="6"/>
            <x v="7"/>
            <x v="8"/>
            <x v="9"/>
            <x v="10"/>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4.xml><?xml version="1.0" encoding="utf-8"?>
<pivotTableDefinition xmlns="http://schemas.openxmlformats.org/spreadsheetml/2006/main" name="PivotTable6" cacheId="2"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location ref="A18:M19" firstHeaderRow="0" firstDataRow="1" firstDataCol="1"/>
  <pivotFields count="27">
    <pivotField subtotalTop="0" showAll="0"/>
    <pivotField axis="axisRow" subtotalTop="0" showAll="0">
      <items count="6">
        <item h="1" x="2"/>
        <item h="1" x="1"/>
        <item x="4"/>
        <item h="1" x="3"/>
        <item h="1" x="0"/>
        <item t="default"/>
      </items>
    </pivotField>
    <pivotField dataField="1" numFmtId="164" subtotalTop="0" showAll="0"/>
    <pivotField numFmtId="164" subtotalTop="0" showAll="0"/>
    <pivotField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s>
  <rowFields count="1">
    <field x="1"/>
  </rowFields>
  <rowItems count="1">
    <i>
      <x v="2"/>
    </i>
  </rowItems>
  <colFields count="1">
    <field x="-2"/>
  </colFields>
  <colItems count="12">
    <i>
      <x/>
    </i>
    <i i="1">
      <x v="1"/>
    </i>
    <i i="2">
      <x v="2"/>
    </i>
    <i i="3">
      <x v="3"/>
    </i>
    <i i="4">
      <x v="4"/>
    </i>
    <i i="5">
      <x v="5"/>
    </i>
    <i i="6">
      <x v="6"/>
    </i>
    <i i="7">
      <x v="7"/>
    </i>
    <i i="8">
      <x v="8"/>
    </i>
    <i i="9">
      <x v="9"/>
    </i>
    <i i="10">
      <x v="10"/>
    </i>
    <i i="11">
      <x v="11"/>
    </i>
  </colItems>
  <dataFields count="12">
    <dataField name="2017/18 Combined Revenue " fld="2" baseField="0" baseItem="0"/>
    <dataField name=" 0621 2021/22 Combined Revenue " fld="6" baseField="0" baseItem="0"/>
    <dataField name="0621A 2021/22 Combined Revenue " fld="8" baseField="0" baseItem="0"/>
    <dataField name="0621B 2021/22 Combined Revenue " fld="10" baseField="0" baseItem="0"/>
    <dataField name="0621C 2021/22 Combined Revenue " fld="12" baseField="0" baseItem="0"/>
    <dataField name="0621D 2021/22 Combined Revenue " fld="14" baseField="0" baseItem="0"/>
    <dataField name="0621E 2021/22 Combined Revenue " fld="16" baseField="0" baseItem="0"/>
    <dataField name="0621F 2021/22 Combined Revenue " fld="18" baseField="0" baseItem="0"/>
    <dataField name="0621H 2021/22 Combined Revenue " fld="20" baseField="0" baseItem="0"/>
    <dataField name="0621J 2021/22 Combined Revenue " fld="22" baseField="0" baseItem="0"/>
    <dataField name="0621K 2021/22 Combined Revenue " fld="24" baseField="0" baseItem="0"/>
    <dataField name="0621L 2021/22 Combined Revenue " fld="26" baseField="0" baseItem="0"/>
  </dataFields>
  <formats count="6">
    <format dxfId="171">
      <pivotArea collapsedLevelsAreSubtotals="1" fieldPosition="0">
        <references count="1">
          <reference field="1" count="0"/>
        </references>
      </pivotArea>
    </format>
    <format dxfId="170">
      <pivotArea collapsedLevelsAreSubtotals="1" fieldPosition="0">
        <references count="1">
          <reference field="1" count="0"/>
        </references>
      </pivotArea>
    </format>
    <format dxfId="169">
      <pivotArea collapsedLevelsAreSubtotals="1" fieldPosition="0">
        <references count="1">
          <reference field="1" count="0"/>
        </references>
      </pivotArea>
    </format>
    <format dxfId="168">
      <pivotArea outline="0" collapsedLevelsAreSubtotals="1" fieldPosition="0"/>
    </format>
    <format dxfId="167">
      <pivotArea dataOnly="0" labelOnly="1" outline="0" fieldPosition="0">
        <references count="1">
          <reference field="4294967294" count="12">
            <x v="0"/>
            <x v="1"/>
            <x v="2"/>
            <x v="3"/>
            <x v="4"/>
            <x v="5"/>
            <x v="6"/>
            <x v="7"/>
            <x v="8"/>
            <x v="9"/>
            <x v="10"/>
            <x v="11"/>
          </reference>
        </references>
      </pivotArea>
    </format>
    <format dxfId="166">
      <pivotArea dataOnly="0" labelOnly="1" outline="0" fieldPosition="0">
        <references count="1">
          <reference field="4294967294" count="12">
            <x v="0"/>
            <x v="1"/>
            <x v="2"/>
            <x v="3"/>
            <x v="4"/>
            <x v="5"/>
            <x v="6"/>
            <x v="7"/>
            <x v="8"/>
            <x v="9"/>
            <x v="10"/>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5.xml><?xml version="1.0" encoding="utf-8"?>
<pivotTableDefinition xmlns="http://schemas.openxmlformats.org/spreadsheetml/2006/main" name="PivotTable5" cacheId="1"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location ref="A61:M62" firstHeaderRow="0" firstDataRow="1" firstDataCol="1"/>
  <pivotFields count="27">
    <pivotField subtotalTop="0" showAll="0"/>
    <pivotField axis="axisRow" subtotalTop="0" showAll="0">
      <items count="18">
        <item h="1" x="8"/>
        <item h="1" x="2"/>
        <item h="1" x="4"/>
        <item h="1" x="11"/>
        <item h="1" x="15"/>
        <item h="1" x="5"/>
        <item h="1" x="0"/>
        <item h="1" x="14"/>
        <item h="1" x="12"/>
        <item h="1" x="7"/>
        <item h="1" x="3"/>
        <item h="1" x="16"/>
        <item h="1" x="13"/>
        <item h="1" x="10"/>
        <item h="1" x="9"/>
        <item h="1" x="1"/>
        <item x="6"/>
        <item t="default"/>
      </items>
    </pivotField>
    <pivotField dataField="1" numFmtId="164" subtotalTop="0" showAll="0"/>
    <pivotField numFmtId="164" subtotalTop="0" showAll="0"/>
    <pivotField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s>
  <rowFields count="1">
    <field x="1"/>
  </rowFields>
  <rowItems count="1">
    <i>
      <x v="16"/>
    </i>
  </rowItems>
  <colFields count="1">
    <field x="-2"/>
  </colFields>
  <colItems count="12">
    <i>
      <x/>
    </i>
    <i i="1">
      <x v="1"/>
    </i>
    <i i="2">
      <x v="2"/>
    </i>
    <i i="3">
      <x v="3"/>
    </i>
    <i i="4">
      <x v="4"/>
    </i>
    <i i="5">
      <x v="5"/>
    </i>
    <i i="6">
      <x v="6"/>
    </i>
    <i i="7">
      <x v="7"/>
    </i>
    <i i="8">
      <x v="8"/>
    </i>
    <i i="9">
      <x v="9"/>
    </i>
    <i i="10">
      <x v="10"/>
    </i>
    <i i="11">
      <x v="11"/>
    </i>
  </colItems>
  <dataFields count="12">
    <dataField name="2017/18 Combined Revenue " fld="2" showDataAs="percentOfTotal" baseField="0" baseItem="0" numFmtId="10"/>
    <dataField name="0621 2021/22 Combined Revenue " fld="6" showDataAs="percentOfTotal" baseField="0" baseItem="0" numFmtId="10"/>
    <dataField name="0621A 2021/22 Combined Revenue " fld="8" showDataAs="percentOfTotal" baseField="0" baseItem="0" numFmtId="10"/>
    <dataField name="0621B 2021/22 Combined Revenue " fld="10" showDataAs="percentOfTotal" baseField="0" baseItem="0" numFmtId="10"/>
    <dataField name="0621C 2021/22 Combined Revenue " fld="12" showDataAs="percentOfTotal" baseField="0" baseItem="0" numFmtId="10"/>
    <dataField name="0621D 2021/22 Combined Revenue " fld="14" showDataAs="percentOfTotal" baseField="0" baseItem="0" numFmtId="10"/>
    <dataField name="0621E 2021/22 Combined Revenue " fld="16" showDataAs="percentOfTotal" baseField="0" baseItem="0" numFmtId="10"/>
    <dataField name="0621F 2021/22 Combined Revenue " fld="18" showDataAs="percentOfTotal" baseField="0" baseItem="0" numFmtId="10"/>
    <dataField name="0621H 2021/22 Combined Revenue " fld="20" showDataAs="percentOfTotal" baseField="0" baseItem="0" numFmtId="10"/>
    <dataField name="0621J 2021/22 Combined Revenue " fld="22" showDataAs="percentOfTotal" baseField="0" baseItem="0" numFmtId="10"/>
    <dataField name="0621K 2021/22 Combined Revenue " fld="24" showDataAs="percentOfTotal" baseField="0" baseItem="0" numFmtId="10"/>
    <dataField name="0621L 2021/22 Combined Revenue " fld="26" showDataAs="percentOfTotal" baseField="0" baseItem="0" numFmtId="10"/>
  </dataFields>
  <formats count="31">
    <format dxfId="40">
      <pivotArea outline="0" collapsedLevelsAreSubtotals="1" fieldPosition="0"/>
    </format>
    <format dxfId="39">
      <pivotArea outline="0" collapsedLevelsAreSubtotals="1" fieldPosition="0"/>
    </format>
    <format dxfId="38">
      <pivotArea outline="0" collapsedLevelsAreSubtotals="1" fieldPosition="0"/>
    </format>
    <format dxfId="37">
      <pivotArea dataOnly="0" labelOnly="1" outline="0" fieldPosition="0">
        <references count="1">
          <reference field="4294967294" count="1">
            <x v="0"/>
          </reference>
        </references>
      </pivotArea>
    </format>
    <format dxfId="36">
      <pivotArea outline="0" collapsedLevelsAreSubtotals="1" fieldPosition="0"/>
    </format>
    <format dxfId="35">
      <pivotArea dataOnly="0" labelOnly="1" outline="0" fieldPosition="0">
        <references count="1">
          <reference field="4294967294" count="1">
            <x v="0"/>
          </reference>
        </references>
      </pivotArea>
    </format>
    <format dxfId="34">
      <pivotArea outline="0" collapsedLevelsAreSubtotals="1" fieldPosition="0"/>
    </format>
    <format dxfId="33">
      <pivotArea dataOnly="0" labelOnly="1" outline="0" fieldPosition="0">
        <references count="1">
          <reference field="4294967294" count="1">
            <x v="0"/>
          </reference>
        </references>
      </pivotArea>
    </format>
    <format dxfId="32">
      <pivotArea dataOnly="0" labelOnly="1" outline="0" fieldPosition="0">
        <references count="1">
          <reference field="4294967294" count="12">
            <x v="0"/>
            <x v="1"/>
            <x v="2"/>
            <x v="3"/>
            <x v="4"/>
            <x v="5"/>
            <x v="6"/>
            <x v="7"/>
            <x v="8"/>
            <x v="9"/>
            <x v="10"/>
            <x v="11"/>
          </reference>
        </references>
      </pivotArea>
    </format>
    <format dxfId="31">
      <pivotArea outline="0" collapsedLevelsAreSubtotals="1" fieldPosition="0"/>
    </format>
    <format dxfId="30">
      <pivotArea dataOnly="0" labelOnly="1" outline="0" fieldPosition="0">
        <references count="1">
          <reference field="4294967294" count="12">
            <x v="0"/>
            <x v="1"/>
            <x v="2"/>
            <x v="3"/>
            <x v="4"/>
            <x v="5"/>
            <x v="6"/>
            <x v="7"/>
            <x v="8"/>
            <x v="9"/>
            <x v="10"/>
            <x v="11"/>
          </reference>
        </references>
      </pivotArea>
    </format>
    <format dxfId="29">
      <pivotArea outline="0" collapsedLevelsAreSubtotals="1" fieldPosition="0"/>
    </format>
    <format dxfId="28">
      <pivotArea dataOnly="0" labelOnly="1" outline="0" fieldPosition="0">
        <references count="1">
          <reference field="4294967294" count="12">
            <x v="0"/>
            <x v="1"/>
            <x v="2"/>
            <x v="3"/>
            <x v="4"/>
            <x v="5"/>
            <x v="6"/>
            <x v="7"/>
            <x v="8"/>
            <x v="9"/>
            <x v="10"/>
            <x v="11"/>
          </reference>
        </references>
      </pivotArea>
    </format>
    <format dxfId="27">
      <pivotArea outline="0" collapsedLevelsAreSubtotals="1" fieldPosition="0"/>
    </format>
    <format dxfId="26">
      <pivotArea dataOnly="0" labelOnly="1" outline="0" fieldPosition="0">
        <references count="1">
          <reference field="4294967294" count="12">
            <x v="0"/>
            <x v="1"/>
            <x v="2"/>
            <x v="3"/>
            <x v="4"/>
            <x v="5"/>
            <x v="6"/>
            <x v="7"/>
            <x v="8"/>
            <x v="9"/>
            <x v="10"/>
            <x v="11"/>
          </reference>
        </references>
      </pivotArea>
    </format>
    <format dxfId="25">
      <pivotArea outline="0" collapsedLevelsAreSubtotals="1" fieldPosition="0"/>
    </format>
    <format dxfId="24">
      <pivotArea dataOnly="0" labelOnly="1" outline="0" fieldPosition="0">
        <references count="1">
          <reference field="4294967294" count="12">
            <x v="0"/>
            <x v="1"/>
            <x v="2"/>
            <x v="3"/>
            <x v="4"/>
            <x v="5"/>
            <x v="6"/>
            <x v="7"/>
            <x v="8"/>
            <x v="9"/>
            <x v="10"/>
            <x v="11"/>
          </reference>
        </references>
      </pivotArea>
    </format>
    <format dxfId="23">
      <pivotArea outline="0" fieldPosition="0">
        <references count="1">
          <reference field="4294967294" count="1">
            <x v="0"/>
          </reference>
        </references>
      </pivotArea>
    </format>
    <format dxfId="22">
      <pivotArea outline="0" fieldPosition="0">
        <references count="1">
          <reference field="4294967294" count="1">
            <x v="1"/>
          </reference>
        </references>
      </pivotArea>
    </format>
    <format dxfId="21">
      <pivotArea outline="0" fieldPosition="0">
        <references count="1">
          <reference field="4294967294" count="1">
            <x v="2"/>
          </reference>
        </references>
      </pivotArea>
    </format>
    <format dxfId="20">
      <pivotArea outline="0" fieldPosition="0">
        <references count="1">
          <reference field="4294967294" count="1">
            <x v="3"/>
          </reference>
        </references>
      </pivotArea>
    </format>
    <format dxfId="19">
      <pivotArea outline="0" fieldPosition="0">
        <references count="1">
          <reference field="4294967294" count="1">
            <x v="4"/>
          </reference>
        </references>
      </pivotArea>
    </format>
    <format dxfId="18">
      <pivotArea outline="0" fieldPosition="0">
        <references count="1">
          <reference field="4294967294" count="1">
            <x v="5"/>
          </reference>
        </references>
      </pivotArea>
    </format>
    <format dxfId="17">
      <pivotArea outline="0" fieldPosition="0">
        <references count="1">
          <reference field="4294967294" count="1">
            <x v="6"/>
          </reference>
        </references>
      </pivotArea>
    </format>
    <format dxfId="16">
      <pivotArea outline="0" fieldPosition="0">
        <references count="1">
          <reference field="4294967294" count="1">
            <x v="7"/>
          </reference>
        </references>
      </pivotArea>
    </format>
    <format dxfId="15">
      <pivotArea outline="0" fieldPosition="0">
        <references count="1">
          <reference field="4294967294" count="1">
            <x v="8"/>
          </reference>
        </references>
      </pivotArea>
    </format>
    <format dxfId="14">
      <pivotArea outline="0" fieldPosition="0">
        <references count="1">
          <reference field="4294967294" count="1">
            <x v="9"/>
          </reference>
        </references>
      </pivotArea>
    </format>
    <format dxfId="13">
      <pivotArea outline="0" fieldPosition="0">
        <references count="1">
          <reference field="4294967294" count="1">
            <x v="10"/>
          </reference>
        </references>
      </pivotArea>
    </format>
    <format dxfId="12">
      <pivotArea outline="0" fieldPosition="0">
        <references count="1">
          <reference field="4294967294" count="1">
            <x v="11"/>
          </reference>
        </references>
      </pivotArea>
    </format>
    <format dxfId="11">
      <pivotArea outline="0" collapsedLevelsAreSubtotals="1" fieldPosition="0"/>
    </format>
    <format dxfId="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6.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location ref="A22:M23" firstHeaderRow="0" firstDataRow="1" firstDataCol="1"/>
  <pivotFields count="27">
    <pivotField subtotalTop="0" showAll="0"/>
    <pivotField axis="axisRow" subtotalTop="0" showAll="0">
      <items count="18">
        <item h="1" x="8"/>
        <item h="1" x="2"/>
        <item h="1" x="4"/>
        <item h="1" x="11"/>
        <item h="1" x="15"/>
        <item h="1" x="5"/>
        <item h="1" x="0"/>
        <item h="1" x="14"/>
        <item h="1" x="12"/>
        <item h="1" x="7"/>
        <item h="1" x="3"/>
        <item h="1" x="16"/>
        <item h="1" x="13"/>
        <item h="1" x="10"/>
        <item h="1" x="9"/>
        <item h="1" x="1"/>
        <item x="6"/>
        <item t="default"/>
      </items>
    </pivotField>
    <pivotField dataField="1" numFmtId="164" subtotalTop="0" showAll="0"/>
    <pivotField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s>
  <rowFields count="1">
    <field x="1"/>
  </rowFields>
  <rowItems count="1">
    <i>
      <x v="16"/>
    </i>
  </rowItems>
  <colFields count="1">
    <field x="-2"/>
  </colFields>
  <colItems count="12">
    <i>
      <x/>
    </i>
    <i i="1">
      <x v="1"/>
    </i>
    <i i="2">
      <x v="2"/>
    </i>
    <i i="3">
      <x v="3"/>
    </i>
    <i i="4">
      <x v="4"/>
    </i>
    <i i="5">
      <x v="5"/>
    </i>
    <i i="6">
      <x v="6"/>
    </i>
    <i i="7">
      <x v="7"/>
    </i>
    <i i="8">
      <x v="8"/>
    </i>
    <i i="9">
      <x v="9"/>
    </i>
    <i i="10">
      <x v="10"/>
    </i>
    <i i="11">
      <x v="11"/>
    </i>
  </colItems>
  <dataFields count="12">
    <dataField name="2017/18 Combined Revenue " fld="2" showDataAs="percentOfTotal" baseField="0" baseItem="0" numFmtId="10"/>
    <dataField name="0621 2019/20 Combined Revenue " fld="5" showDataAs="percentOfTotal" baseField="0" baseItem="0" numFmtId="10"/>
    <dataField name="0621A 2019/20 Combined Revenue " fld="7" showDataAs="percentOfTotal" baseField="0" baseItem="0" numFmtId="10"/>
    <dataField name="0621B 2019/20 Combined Revenue " fld="9" showDataAs="percentOfTotal" baseField="0" baseItem="0" numFmtId="10"/>
    <dataField name="0621C 2019/20 Combined Revenue " fld="11" showDataAs="percentOfTotal" baseField="0" baseItem="0" numFmtId="10"/>
    <dataField name="0621D 2019/20 Combined Revenue " fld="13" showDataAs="percentOfTotal" baseField="0" baseItem="0" numFmtId="10"/>
    <dataField name="0621E 2019/20 Combined Revenue " fld="15" showDataAs="percentOfTotal" baseField="0" baseItem="0" numFmtId="10"/>
    <dataField name="0621F 2019/20 Combined Revenue " fld="17" showDataAs="percentOfTotal" baseField="0" baseItem="0" numFmtId="10"/>
    <dataField name="0621H 2019/20 Combined Revenue " fld="19" showDataAs="percentOfTotal" baseField="0" baseItem="0" numFmtId="10"/>
    <dataField name="0621J 2019/20 Combined Revenue " fld="21" showDataAs="percentOfTotal" baseField="0" baseItem="0" numFmtId="10"/>
    <dataField name="0621K 2019/20 Combined Revenue " fld="23" showDataAs="percentOfTotal" baseField="0" baseItem="0" numFmtId="10"/>
    <dataField name="0621L 2019/20 Combined Revenue " fld="25" showDataAs="percentOfTotal" baseField="0" baseItem="0" numFmtId="10"/>
  </dataFields>
  <formats count="22">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dataOnly="0" labelOnly="1" outline="0" fieldPosition="0">
        <references count="1">
          <reference field="4294967294" count="12">
            <x v="0"/>
            <x v="1"/>
            <x v="2"/>
            <x v="3"/>
            <x v="4"/>
            <x v="5"/>
            <x v="6"/>
            <x v="7"/>
            <x v="8"/>
            <x v="9"/>
            <x v="10"/>
            <x v="11"/>
          </reference>
        </references>
      </pivotArea>
    </format>
    <format dxfId="58">
      <pivotArea outline="0" collapsedLevelsAreSubtotals="1" fieldPosition="0"/>
    </format>
    <format dxfId="57">
      <pivotArea dataOnly="0" labelOnly="1" outline="0" fieldPosition="0">
        <references count="1">
          <reference field="4294967294" count="12">
            <x v="0"/>
            <x v="1"/>
            <x v="2"/>
            <x v="3"/>
            <x v="4"/>
            <x v="5"/>
            <x v="6"/>
            <x v="7"/>
            <x v="8"/>
            <x v="9"/>
            <x v="10"/>
            <x v="11"/>
          </reference>
        </references>
      </pivotArea>
    </format>
    <format dxfId="56">
      <pivotArea outline="0" collapsedLevelsAreSubtotals="1" fieldPosition="0"/>
    </format>
    <format dxfId="55">
      <pivotArea dataOnly="0" labelOnly="1" outline="0" fieldPosition="0">
        <references count="1">
          <reference field="4294967294" count="12">
            <x v="0"/>
            <x v="1"/>
            <x v="2"/>
            <x v="3"/>
            <x v="4"/>
            <x v="5"/>
            <x v="6"/>
            <x v="7"/>
            <x v="8"/>
            <x v="9"/>
            <x v="10"/>
            <x v="11"/>
          </reference>
        </references>
      </pivotArea>
    </format>
    <format dxfId="54">
      <pivotArea outline="0" fieldPosition="0">
        <references count="1">
          <reference field="4294967294" count="1">
            <x v="0"/>
          </reference>
        </references>
      </pivotArea>
    </format>
    <format dxfId="53">
      <pivotArea outline="0" fieldPosition="0">
        <references count="1">
          <reference field="4294967294" count="1">
            <x v="1"/>
          </reference>
        </references>
      </pivotArea>
    </format>
    <format dxfId="52">
      <pivotArea outline="0" fieldPosition="0">
        <references count="1">
          <reference field="4294967294" count="1">
            <x v="2"/>
          </reference>
        </references>
      </pivotArea>
    </format>
    <format dxfId="51">
      <pivotArea outline="0" fieldPosition="0">
        <references count="1">
          <reference field="4294967294" count="1">
            <x v="3"/>
          </reference>
        </references>
      </pivotArea>
    </format>
    <format dxfId="50">
      <pivotArea outline="0" fieldPosition="0">
        <references count="1">
          <reference field="4294967294" count="1">
            <x v="4"/>
          </reference>
        </references>
      </pivotArea>
    </format>
    <format dxfId="49">
      <pivotArea outline="0" fieldPosition="0">
        <references count="1">
          <reference field="4294967294" count="1">
            <x v="5"/>
          </reference>
        </references>
      </pivotArea>
    </format>
    <format dxfId="48">
      <pivotArea outline="0" fieldPosition="0">
        <references count="1">
          <reference field="4294967294" count="1">
            <x v="6"/>
          </reference>
        </references>
      </pivotArea>
    </format>
    <format dxfId="47">
      <pivotArea outline="0" fieldPosition="0">
        <references count="1">
          <reference field="4294967294" count="1">
            <x v="7"/>
          </reference>
        </references>
      </pivotArea>
    </format>
    <format dxfId="46">
      <pivotArea outline="0" fieldPosition="0">
        <references count="1">
          <reference field="4294967294" count="1">
            <x v="8"/>
          </reference>
        </references>
      </pivotArea>
    </format>
    <format dxfId="45">
      <pivotArea outline="0" fieldPosition="0">
        <references count="1">
          <reference field="4294967294" count="1">
            <x v="9"/>
          </reference>
        </references>
      </pivotArea>
    </format>
    <format dxfId="44">
      <pivotArea outline="0" fieldPosition="0">
        <references count="1">
          <reference field="4294967294" count="1">
            <x v="10"/>
          </reference>
        </references>
      </pivotArea>
    </format>
    <format dxfId="43">
      <pivotArea outline="0" fieldPosition="0">
        <references count="1">
          <reference field="4294967294" count="1">
            <x v="11"/>
          </reference>
        </references>
      </pivotArea>
    </format>
    <format dxfId="42">
      <pivotArea outline="0" collapsedLevelsAreSubtotals="1" fieldPosition="0"/>
    </format>
    <format dxfId="4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7.xml><?xml version="1.0" encoding="utf-8"?>
<pivotTableDefinition xmlns="http://schemas.openxmlformats.org/spreadsheetml/2006/main" name="PivotTable7" cacheId="1"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1">
  <location ref="A3:M4" firstHeaderRow="0" firstDataRow="1" firstDataCol="1"/>
  <pivotFields count="27">
    <pivotField subtotalTop="0" showAll="0"/>
    <pivotField axis="axisRow" subtotalTop="0" showAll="0">
      <items count="18">
        <item h="1" x="8"/>
        <item h="1" x="2"/>
        <item h="1" x="4"/>
        <item h="1" x="11"/>
        <item h="1" x="15"/>
        <item h="1" x="5"/>
        <item h="1" x="0"/>
        <item h="1" x="14"/>
        <item h="1" x="12"/>
        <item h="1" x="7"/>
        <item h="1" x="3"/>
        <item h="1" x="16"/>
        <item h="1" x="13"/>
        <item h="1" x="10"/>
        <item h="1" x="9"/>
        <item h="1" x="1"/>
        <item x="6"/>
        <item t="default"/>
      </items>
    </pivotField>
    <pivotField dataField="1" numFmtId="164" subtotalTop="0" showAll="0"/>
    <pivotField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s>
  <rowFields count="1">
    <field x="1"/>
  </rowFields>
  <rowItems count="1">
    <i>
      <x v="16"/>
    </i>
  </rowItems>
  <colFields count="1">
    <field x="-2"/>
  </colFields>
  <colItems count="12">
    <i>
      <x/>
    </i>
    <i i="1">
      <x v="1"/>
    </i>
    <i i="2">
      <x v="2"/>
    </i>
    <i i="3">
      <x v="3"/>
    </i>
    <i i="4">
      <x v="4"/>
    </i>
    <i i="5">
      <x v="5"/>
    </i>
    <i i="6">
      <x v="6"/>
    </i>
    <i i="7">
      <x v="7"/>
    </i>
    <i i="8">
      <x v="8"/>
    </i>
    <i i="9">
      <x v="9"/>
    </i>
    <i i="10">
      <x v="10"/>
    </i>
    <i i="11">
      <x v="11"/>
    </i>
  </colItems>
  <dataFields count="12">
    <dataField name="2017/18 Combined Revenue " fld="2" baseField="0" baseItem="0"/>
    <dataField name="0621 2019/20 Combined Revenue " fld="5" baseField="0" baseItem="0"/>
    <dataField name="0621A 2019/20 Combined Revenue " fld="7" baseField="0" baseItem="0"/>
    <dataField name="0621B 2019/20 Combined Revenue " fld="9" baseField="0" baseItem="0"/>
    <dataField name="0621C 2019/20 Combined Revenue " fld="11" baseField="0" baseItem="0"/>
    <dataField name="0621D 2019/20 Combined Revenue " fld="13" baseField="0" baseItem="0"/>
    <dataField name="0621E 2019/20 Combined Revenue " fld="15" baseField="0" baseItem="0"/>
    <dataField name="0621F 2019/20 Combined Revenue " fld="17" baseField="0" baseItem="0"/>
    <dataField name="0621H 2019/20 Combined Revenue " fld="19" baseField="0" baseItem="0"/>
    <dataField name="0621J 2019/20 Combined Revenue " fld="21" baseField="0" baseItem="0"/>
    <dataField name="0621K 2019/20 Combined Revenue " fld="23" baseField="0" baseItem="0"/>
    <dataField name="0621L 2019/20 Combined Revenue " fld="25" baseField="0" baseItem="0"/>
  </dataFields>
  <formats count="8">
    <format dxfId="70">
      <pivotArea outline="0" collapsedLevelsAreSubtotals="1" fieldPosition="0"/>
    </format>
    <format dxfId="69">
      <pivotArea outline="0" collapsedLevelsAreSubtotals="1" fieldPosition="0"/>
    </format>
    <format dxfId="68">
      <pivotArea outline="0" collapsedLevelsAreSubtotals="1" fieldPosition="0"/>
    </format>
    <format dxfId="67">
      <pivotArea dataOnly="0" labelOnly="1" outline="0" fieldPosition="0">
        <references count="1">
          <reference field="4294967294" count="12">
            <x v="0"/>
            <x v="1"/>
            <x v="2"/>
            <x v="3"/>
            <x v="4"/>
            <x v="5"/>
            <x v="6"/>
            <x v="7"/>
            <x v="8"/>
            <x v="9"/>
            <x v="10"/>
            <x v="11"/>
          </reference>
        </references>
      </pivotArea>
    </format>
    <format dxfId="66">
      <pivotArea outline="0" collapsedLevelsAreSubtotals="1" fieldPosition="0"/>
    </format>
    <format dxfId="65">
      <pivotArea dataOnly="0" labelOnly="1" outline="0" fieldPosition="0">
        <references count="1">
          <reference field="4294967294" count="12">
            <x v="0"/>
            <x v="1"/>
            <x v="2"/>
            <x v="3"/>
            <x v="4"/>
            <x v="5"/>
            <x v="6"/>
            <x v="7"/>
            <x v="8"/>
            <x v="9"/>
            <x v="10"/>
            <x v="11"/>
          </reference>
        </references>
      </pivotArea>
    </format>
    <format dxfId="64">
      <pivotArea outline="0" collapsedLevelsAreSubtotals="1" fieldPosition="0"/>
    </format>
    <format dxfId="63">
      <pivotArea dataOnly="0" labelOnly="1" outline="0" fieldPosition="0">
        <references count="1">
          <reference field="4294967294" count="12">
            <x v="0"/>
            <x v="1"/>
            <x v="2"/>
            <x v="3"/>
            <x v="4"/>
            <x v="5"/>
            <x v="6"/>
            <x v="7"/>
            <x v="8"/>
            <x v="9"/>
            <x v="10"/>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8.xml><?xml version="1.0" encoding="utf-8"?>
<pivotTableDefinition xmlns="http://schemas.openxmlformats.org/spreadsheetml/2006/main" name="PivotTable8" cacheId="1"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location ref="A42:M43" firstHeaderRow="0" firstDataRow="1" firstDataCol="1"/>
  <pivotFields count="27">
    <pivotField subtotalTop="0" showAll="0"/>
    <pivotField axis="axisRow" subtotalTop="0" showAll="0">
      <items count="18">
        <item h="1" x="8"/>
        <item h="1" x="2"/>
        <item h="1" x="4"/>
        <item h="1" x="11"/>
        <item h="1" x="15"/>
        <item h="1" x="5"/>
        <item h="1" x="0"/>
        <item h="1" x="14"/>
        <item h="1" x="12"/>
        <item h="1" x="7"/>
        <item h="1" x="3"/>
        <item h="1" x="16"/>
        <item h="1" x="13"/>
        <item h="1" x="10"/>
        <item h="1" x="9"/>
        <item h="1" x="1"/>
        <item x="6"/>
        <item t="default"/>
      </items>
    </pivotField>
    <pivotField dataField="1" numFmtId="164" subtotalTop="0" showAll="0"/>
    <pivotField numFmtId="164" subtotalTop="0" showAll="0"/>
    <pivotField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 numFmtId="164" subtotalTop="0" showAll="0"/>
    <pivotField dataField="1" numFmtId="164" subtotalTop="0" showAll="0"/>
  </pivotFields>
  <rowFields count="1">
    <field x="1"/>
  </rowFields>
  <rowItems count="1">
    <i>
      <x v="16"/>
    </i>
  </rowItems>
  <colFields count="1">
    <field x="-2"/>
  </colFields>
  <colItems count="12">
    <i>
      <x/>
    </i>
    <i i="1">
      <x v="1"/>
    </i>
    <i i="2">
      <x v="2"/>
    </i>
    <i i="3">
      <x v="3"/>
    </i>
    <i i="4">
      <x v="4"/>
    </i>
    <i i="5">
      <x v="5"/>
    </i>
    <i i="6">
      <x v="6"/>
    </i>
    <i i="7">
      <x v="7"/>
    </i>
    <i i="8">
      <x v="8"/>
    </i>
    <i i="9">
      <x v="9"/>
    </i>
    <i i="10">
      <x v="10"/>
    </i>
    <i i="11">
      <x v="11"/>
    </i>
  </colItems>
  <dataFields count="12">
    <dataField name="2017/18 Combined Revenue " fld="2" baseField="0" baseItem="0"/>
    <dataField name="0621 2021/22 Combined Revenue " fld="6" baseField="0" baseItem="0"/>
    <dataField name="0621A 2021/22 Combined Revenue " fld="8" baseField="0" baseItem="0"/>
    <dataField name="0621B 2021/22 Combined Revenue " fld="10" baseField="0" baseItem="0"/>
    <dataField name="0621C 2021/22 Combined Revenue " fld="12" baseField="0" baseItem="0"/>
    <dataField name="0621D 2021/22 Combined Revenue " fld="14" baseField="0" baseItem="0"/>
    <dataField name="0621E 2021/22 Combined Revenue " fld="16" baseField="0" baseItem="0"/>
    <dataField name="0621F 2021/22 Combined Revenue " fld="18" baseField="0" baseItem="0"/>
    <dataField name="0621H 2021/22 Combined Revenue " fld="20" baseField="0" baseItem="0"/>
    <dataField name="0621J 2021/22 Combined Revenue " fld="22" baseField="0" baseItem="0"/>
    <dataField name="0621K 2021/22 Combined Revenue " fld="24" baseField="0" baseItem="0"/>
    <dataField name="0621L 2021/22 Combined Revenue " fld="26" baseField="0" baseItem="0"/>
  </dataFields>
  <formats count="17">
    <format dxfId="87">
      <pivotArea outline="0" collapsedLevelsAreSubtotals="1" fieldPosition="0"/>
    </format>
    <format dxfId="86">
      <pivotArea outline="0" collapsedLevelsAreSubtotals="1" fieldPosition="0"/>
    </format>
    <format dxfId="85">
      <pivotArea outline="0" collapsedLevelsAreSubtotals="1" fieldPosition="0"/>
    </format>
    <format dxfId="84">
      <pivotArea dataOnly="0" labelOnly="1" outline="0" fieldPosition="0">
        <references count="1">
          <reference field="4294967294" count="1">
            <x v="0"/>
          </reference>
        </references>
      </pivotArea>
    </format>
    <format dxfId="83">
      <pivotArea outline="0" collapsedLevelsAreSubtotals="1" fieldPosition="0"/>
    </format>
    <format dxfId="82">
      <pivotArea dataOnly="0" labelOnly="1" outline="0" fieldPosition="0">
        <references count="1">
          <reference field="4294967294" count="1">
            <x v="0"/>
          </reference>
        </references>
      </pivotArea>
    </format>
    <format dxfId="81">
      <pivotArea outline="0" collapsedLevelsAreSubtotals="1" fieldPosition="0"/>
    </format>
    <format dxfId="80">
      <pivotArea dataOnly="0" labelOnly="1" outline="0" fieldPosition="0">
        <references count="1">
          <reference field="4294967294" count="1">
            <x v="0"/>
          </reference>
        </references>
      </pivotArea>
    </format>
    <format dxfId="79">
      <pivotArea dataOnly="0" labelOnly="1" outline="0" fieldPosition="0">
        <references count="1">
          <reference field="4294967294" count="12">
            <x v="0"/>
            <x v="1"/>
            <x v="2"/>
            <x v="3"/>
            <x v="4"/>
            <x v="5"/>
            <x v="6"/>
            <x v="7"/>
            <x v="8"/>
            <x v="9"/>
            <x v="10"/>
            <x v="11"/>
          </reference>
        </references>
      </pivotArea>
    </format>
    <format dxfId="78">
      <pivotArea outline="0" collapsedLevelsAreSubtotals="1" fieldPosition="0"/>
    </format>
    <format dxfId="77">
      <pivotArea dataOnly="0" labelOnly="1" outline="0" fieldPosition="0">
        <references count="1">
          <reference field="4294967294" count="12">
            <x v="0"/>
            <x v="1"/>
            <x v="2"/>
            <x v="3"/>
            <x v="4"/>
            <x v="5"/>
            <x v="6"/>
            <x v="7"/>
            <x v="8"/>
            <x v="9"/>
            <x v="10"/>
            <x v="11"/>
          </reference>
        </references>
      </pivotArea>
    </format>
    <format dxfId="76">
      <pivotArea outline="0" collapsedLevelsAreSubtotals="1" fieldPosition="0"/>
    </format>
    <format dxfId="75">
      <pivotArea dataOnly="0" labelOnly="1" outline="0" fieldPosition="0">
        <references count="1">
          <reference field="4294967294" count="12">
            <x v="0"/>
            <x v="1"/>
            <x v="2"/>
            <x v="3"/>
            <x v="4"/>
            <x v="5"/>
            <x v="6"/>
            <x v="7"/>
            <x v="8"/>
            <x v="9"/>
            <x v="10"/>
            <x v="11"/>
          </reference>
        </references>
      </pivotArea>
    </format>
    <format dxfId="74">
      <pivotArea outline="0" collapsedLevelsAreSubtotals="1" fieldPosition="0"/>
    </format>
    <format dxfId="73">
      <pivotArea dataOnly="0" labelOnly="1" outline="0" fieldPosition="0">
        <references count="1">
          <reference field="4294967294" count="12">
            <x v="0"/>
            <x v="1"/>
            <x v="2"/>
            <x v="3"/>
            <x v="4"/>
            <x v="5"/>
            <x v="6"/>
            <x v="7"/>
            <x v="8"/>
            <x v="9"/>
            <x v="10"/>
            <x v="11"/>
          </reference>
        </references>
      </pivotArea>
    </format>
    <format dxfId="72">
      <pivotArea outline="0" collapsedLevelsAreSubtotals="1" fieldPosition="0"/>
    </format>
    <format dxfId="71">
      <pivotArea dataOnly="0" labelOnly="1" outline="0" fieldPosition="0">
        <references count="1">
          <reference field="4294967294" count="12">
            <x v="0"/>
            <x v="1"/>
            <x v="2"/>
            <x v="3"/>
            <x v="4"/>
            <x v="5"/>
            <x v="6"/>
            <x v="7"/>
            <x v="8"/>
            <x v="9"/>
            <x v="10"/>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9.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4">
  <location ref="A2:F7" firstHeaderRow="0" firstDataRow="1" firstDataCol="1"/>
  <pivotFields count="27">
    <pivotField subtotalTop="0" showAll="0"/>
    <pivotField axis="axisRow" subtotalTop="0" showAll="0">
      <items count="6">
        <item x="2"/>
        <item x="1"/>
        <item x="4"/>
        <item x="3"/>
        <item x="0"/>
        <item t="default"/>
      </items>
    </pivotField>
    <pivotField dataField="1" numFmtId="164" subtotalTop="0" showAll="0"/>
    <pivotField dataField="1" numFmtId="164" subtotalTop="0" showAll="0"/>
    <pivotField dataField="1" numFmtId="164" subtotalTop="0" showAll="0"/>
    <pivotField dataField="1" numFmtId="164" subtotalTop="0" showAll="0"/>
    <pivotField dataField="1"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 numFmtId="164" subtotalTop="0" showAll="0"/>
  </pivotFields>
  <rowFields count="1">
    <field x="1"/>
  </rowFields>
  <rowItems count="5">
    <i>
      <x/>
    </i>
    <i>
      <x v="1"/>
    </i>
    <i>
      <x v="2"/>
    </i>
    <i>
      <x v="3"/>
    </i>
    <i>
      <x v="4"/>
    </i>
  </rowItems>
  <colFields count="1">
    <field x="-2"/>
  </colFields>
  <colItems count="5">
    <i>
      <x/>
    </i>
    <i i="1">
      <x v="1"/>
    </i>
    <i i="2">
      <x v="2"/>
    </i>
    <i i="3">
      <x v="3"/>
    </i>
    <i i="4">
      <x v="4"/>
    </i>
  </colItems>
  <dataFields count="5">
    <dataField name="Current 2017/18" fld="2" baseField="1" baseItem="0"/>
    <dataField name="Counterfactual 2019/20" fld="3" baseField="0" baseItem="0"/>
    <dataField name="0621 2019/20" fld="5" baseField="0" baseItem="0"/>
    <dataField name="Counterfactual 2021/22" fld="4" baseField="0" baseItem="0"/>
    <dataField name="0621 2021/22" fld="6" baseField="0" baseItem="0"/>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Entry_Category" sourceName="Entry Category">
  <pivotTables>
    <pivotTable tabId="3" name="PivotTable5"/>
    <pivotTable tabId="3" name="PivotTable1"/>
    <pivotTable tabId="3" name="PivotTable3"/>
    <pivotTable tabId="3" name="PivotTable6"/>
  </pivotTables>
  <data>
    <tabular pivotCacheId="1">
      <items count="5">
        <i x="2"/>
        <i x="1"/>
        <i x="4" s="1"/>
        <i x="3"/>
        <i x="0"/>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Entry_Category1" sourceName="Entry Category">
  <pivotTables>
    <pivotTable tabId="4" name="PivotTable7"/>
    <pivotTable tabId="4" name="PivotTable8"/>
    <pivotTable tabId="4" name="PivotTable4"/>
    <pivotTable tabId="4" name="PivotTable5"/>
  </pivotTables>
  <data>
    <tabular pivotCacheId="2">
      <items count="17">
        <i x="8"/>
        <i x="2"/>
        <i x="4"/>
        <i x="11"/>
        <i x="15"/>
        <i x="5"/>
        <i x="0"/>
        <i x="14"/>
        <i x="12"/>
        <i x="7"/>
        <i x="3"/>
        <i x="16"/>
        <i x="13"/>
        <i x="10"/>
        <i x="9"/>
        <i x="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Entry Category" cache="Slicer_Entry_Category" caption="Entry Category"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Entry Category 1" cache="Slicer_Entry_Category1" caption="Entry Category" startItem="4" rowHeight="241300"/>
</slicers>
</file>

<file path=xl/tables/table1.xml><?xml version="1.0" encoding="utf-8"?>
<table xmlns="http://schemas.openxmlformats.org/spreadsheetml/2006/main" id="1" name="Table1" displayName="Table1" ref="A1:AA27" totalsRowShown="0" headerRowDxfId="200" dataDxfId="199">
  <autoFilter ref="A1:AA27"/>
  <tableColumns count="27">
    <tableColumn id="1" name="Entry Point" dataDxfId="198"/>
    <tableColumn id="2" name="Entry Category" dataDxfId="197"/>
    <tableColumn id="3" name="2017/18 Combined Revenue" dataDxfId="196"/>
    <tableColumn id="4" name="CF 2019/20 Combined Revenue" dataDxfId="195"/>
    <tableColumn id="5" name="CF 2021/22 Combined Revenue" dataDxfId="194"/>
    <tableColumn id="6" name="0621 2019/20 Combined Revenue" dataDxfId="193"/>
    <tableColumn id="7" name="0621 2021/22 Combined Revenue" dataDxfId="192"/>
    <tableColumn id="8" name="0621A 2019/20 Combined Revenue" dataDxfId="191"/>
    <tableColumn id="9" name="0621A 2021/22 Combined Revenue" dataDxfId="190"/>
    <tableColumn id="10" name="0621B 2019/20 Combined Revenue" dataDxfId="189"/>
    <tableColumn id="11" name="0621B 2021/22 Combined Revenue" dataDxfId="188"/>
    <tableColumn id="12" name="0621C 2019/20 Combined Revenue" dataDxfId="187"/>
    <tableColumn id="13" name="0621C 2021/22 Combined Revenue" dataDxfId="186"/>
    <tableColumn id="14" name="0621D 2019/20 Combined Revenue" dataDxfId="185"/>
    <tableColumn id="15" name="0621D 2021/22 Combined Revenue" dataDxfId="184"/>
    <tableColumn id="16" name="0621E 2019/20 Combined Revenue" dataDxfId="183"/>
    <tableColumn id="17" name="0621E 2021/22 Combined Revenue" dataDxfId="182"/>
    <tableColumn id="18" name="0621F 2019/20 Combined Revenue" dataDxfId="181"/>
    <tableColumn id="19" name="0621F 2021/22 Combined Revenue" dataDxfId="180"/>
    <tableColumn id="20" name="0621H 2019/20 Combined Revenue" dataDxfId="179"/>
    <tableColumn id="21" name="0621H 2021/22 Combined Revenue" dataDxfId="178"/>
    <tableColumn id="22" name="0621J 2019/20 Combined Revenue" dataDxfId="177"/>
    <tableColumn id="23" name="0621J 2021/22 Combined Revenue" dataDxfId="176"/>
    <tableColumn id="24" name="0621K 2019/20 Combined Revenue" dataDxfId="175"/>
    <tableColumn id="25" name="0621K 2021/22 Combined Revenue" dataDxfId="174"/>
    <tableColumn id="26" name="0621L 2019/20 Combined Revenue" dataDxfId="173"/>
    <tableColumn id="27" name="0621L 2021/22 Combined Revenue" dataDxfId="172"/>
  </tableColumns>
  <tableStyleInfo name="TableStyleMedium6" showFirstColumn="0" showLastColumn="0" showRowStripes="1" showColumnStripes="0"/>
</table>
</file>

<file path=xl/tables/table2.xml><?xml version="1.0" encoding="utf-8"?>
<table xmlns="http://schemas.openxmlformats.org/spreadsheetml/2006/main" id="2" name="Table2" displayName="Table2" ref="A1:AA221" totalsRowShown="0" headerRowDxfId="115">
  <autoFilter ref="A1:AA221"/>
  <tableColumns count="27">
    <tableColumn id="1" name="Exit Point" dataDxfId="114"/>
    <tableColumn id="2" name="Entry Category" dataDxfId="113"/>
    <tableColumn id="3" name="2017/18 Combined Revenue" dataDxfId="112"/>
    <tableColumn id="4" name="CWD CF 2019/20 Combined Revenue" dataDxfId="111"/>
    <tableColumn id="5" name="CWD CF 2021/22 Combined Revenue" dataDxfId="110"/>
    <tableColumn id="6" name="0621 2019/20 Combined Revenue" dataDxfId="109"/>
    <tableColumn id="7" name="0621 2021/22 Combined Revenue" dataDxfId="108"/>
    <tableColumn id="8" name="0621A 2019/20 Combined Revenue" dataDxfId="107"/>
    <tableColumn id="9" name="0621A 2021/22 Combined Revenue" dataDxfId="106"/>
    <tableColumn id="10" name="0621B 2019/20 Combined Revenue" dataDxfId="105"/>
    <tableColumn id="11" name="0621B 2021/22 Combined Revenue" dataDxfId="104"/>
    <tableColumn id="12" name="0621C 2019/20 Combined Revenue" dataDxfId="103"/>
    <tableColumn id="13" name="0621C 2021/22 Combined Revenue" dataDxfId="102"/>
    <tableColumn id="14" name="0621D 2019/20 Combined Revenue" dataDxfId="101"/>
    <tableColumn id="15" name="0621D 2021/22 Combined Revenue" dataDxfId="100"/>
    <tableColumn id="16" name="0621E 2019/20 Combined Revenue" dataDxfId="99"/>
    <tableColumn id="17" name="0621E 2021/22 Combined Revenue" dataDxfId="98"/>
    <tableColumn id="18" name="0621F 2019/20 Combined Revenue" dataDxfId="97"/>
    <tableColumn id="19" name="0621F 2021/22 Combined Revenue" dataDxfId="96"/>
    <tableColumn id="20" name="0621H 2019/20 Combined Revenue" dataDxfId="95"/>
    <tableColumn id="21" name="0621H 2021/22 Combined Revenue" dataDxfId="94"/>
    <tableColumn id="22" name="0621J 2019/20 Combined Revenue" dataDxfId="93"/>
    <tableColumn id="23" name="0621J 2021/22 Combined Revenue" dataDxfId="92"/>
    <tableColumn id="24" name="0621K 2019/20 Combined Revenue" dataDxfId="91"/>
    <tableColumn id="25" name="0621K 2021/22 Combined Revenue" dataDxfId="90"/>
    <tableColumn id="26" name="0621L 2019/20 Combined Revenue" dataDxfId="89"/>
    <tableColumn id="27" name="0621L 2021/22 Combined Revenue" dataDxfId="88"/>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pivotTable" Target="../pivotTables/pivotTable8.xml"/></Relationships>
</file>

<file path=xl/worksheets/_rels/sheet6.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pivotTable" Target="../pivotTables/pivotTable10.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tabSelected="1" workbookViewId="0">
      <selection activeCell="E18" sqref="E18"/>
    </sheetView>
  </sheetViews>
  <sheetFormatPr defaultRowHeight="15" x14ac:dyDescent="0.25"/>
  <cols>
    <col min="1" max="1" width="26.85546875" style="3" bestFit="1" customWidth="1"/>
    <col min="2" max="2" width="27.7109375" style="3" bestFit="1" customWidth="1"/>
    <col min="3" max="27" width="15.7109375" style="3" customWidth="1"/>
    <col min="28" max="16384" width="9.140625" style="3"/>
  </cols>
  <sheetData>
    <row r="1" spans="1:29" ht="45" x14ac:dyDescent="0.25">
      <c r="A1" s="4" t="s">
        <v>0</v>
      </c>
      <c r="B1" s="4" t="s">
        <v>1</v>
      </c>
      <c r="C1" s="4" t="s">
        <v>33</v>
      </c>
      <c r="D1" s="4" t="s">
        <v>58</v>
      </c>
      <c r="E1" s="4" t="s">
        <v>59</v>
      </c>
      <c r="F1" s="4" t="s">
        <v>36</v>
      </c>
      <c r="G1" s="4" t="s">
        <v>37</v>
      </c>
      <c r="H1" s="4" t="s">
        <v>38</v>
      </c>
      <c r="I1" s="4" t="s">
        <v>39</v>
      </c>
      <c r="J1" s="4" t="s">
        <v>40</v>
      </c>
      <c r="K1" s="4" t="s">
        <v>41</v>
      </c>
      <c r="L1" s="4" t="s">
        <v>42</v>
      </c>
      <c r="M1" s="4" t="s">
        <v>43</v>
      </c>
      <c r="N1" s="4" t="s">
        <v>44</v>
      </c>
      <c r="O1" s="4" t="s">
        <v>45</v>
      </c>
      <c r="P1" s="4" t="s">
        <v>46</v>
      </c>
      <c r="Q1" s="4" t="s">
        <v>47</v>
      </c>
      <c r="R1" s="4" t="s">
        <v>48</v>
      </c>
      <c r="S1" s="4" t="s">
        <v>49</v>
      </c>
      <c r="T1" s="4" t="s">
        <v>50</v>
      </c>
      <c r="U1" s="4" t="s">
        <v>51</v>
      </c>
      <c r="V1" s="4" t="s">
        <v>52</v>
      </c>
      <c r="W1" s="4" t="s">
        <v>53</v>
      </c>
      <c r="X1" s="4" t="s">
        <v>54</v>
      </c>
      <c r="Y1" s="4" t="s">
        <v>55</v>
      </c>
      <c r="Z1" s="4" t="s">
        <v>56</v>
      </c>
      <c r="AA1" s="4" t="s">
        <v>57</v>
      </c>
      <c r="AB1" s="4"/>
      <c r="AC1" s="4"/>
    </row>
    <row r="2" spans="1:29" x14ac:dyDescent="0.25">
      <c r="A2" s="4" t="s">
        <v>2</v>
      </c>
      <c r="B2" s="4" t="s">
        <v>3</v>
      </c>
      <c r="C2" s="8">
        <v>0</v>
      </c>
      <c r="D2" s="8">
        <v>0</v>
      </c>
      <c r="E2" s="8">
        <v>0</v>
      </c>
      <c r="F2" s="8">
        <v>0</v>
      </c>
      <c r="G2" s="8">
        <v>0</v>
      </c>
      <c r="H2" s="8">
        <v>0</v>
      </c>
      <c r="I2" s="8">
        <v>0</v>
      </c>
      <c r="J2" s="8">
        <v>0</v>
      </c>
      <c r="K2" s="8">
        <v>0</v>
      </c>
      <c r="L2" s="8">
        <v>0</v>
      </c>
      <c r="M2" s="8">
        <v>0</v>
      </c>
      <c r="N2" s="8">
        <v>0</v>
      </c>
      <c r="O2" s="8">
        <v>0</v>
      </c>
      <c r="P2" s="8">
        <v>0</v>
      </c>
      <c r="Q2" s="8">
        <v>0</v>
      </c>
      <c r="R2" s="8">
        <v>0</v>
      </c>
      <c r="S2" s="8">
        <v>0</v>
      </c>
      <c r="T2" s="8">
        <v>0</v>
      </c>
      <c r="U2" s="8">
        <v>0</v>
      </c>
      <c r="V2" s="8">
        <v>0</v>
      </c>
      <c r="W2" s="8">
        <v>0</v>
      </c>
      <c r="X2" s="8">
        <v>0</v>
      </c>
      <c r="Y2" s="8">
        <v>0</v>
      </c>
      <c r="Z2" s="8">
        <v>0</v>
      </c>
      <c r="AA2" s="8">
        <v>0</v>
      </c>
    </row>
    <row r="3" spans="1:29" x14ac:dyDescent="0.25">
      <c r="A3" s="4" t="s">
        <v>4</v>
      </c>
      <c r="B3" s="4" t="s">
        <v>5</v>
      </c>
      <c r="C3" s="8">
        <v>39875804.109302476</v>
      </c>
      <c r="D3" s="8">
        <v>6700158.8256089892</v>
      </c>
      <c r="E3" s="8">
        <v>24463952.111445494</v>
      </c>
      <c r="F3" s="8">
        <v>37724392.91001559</v>
      </c>
      <c r="G3" s="8">
        <v>24382252.122320913</v>
      </c>
      <c r="H3" s="8">
        <v>37724392.91001559</v>
      </c>
      <c r="I3" s="8">
        <v>24418542.034355197</v>
      </c>
      <c r="J3" s="8">
        <v>37724392.91001559</v>
      </c>
      <c r="K3" s="8">
        <v>46462204.188255072</v>
      </c>
      <c r="L3" s="8">
        <v>36943144.808812156</v>
      </c>
      <c r="M3" s="8">
        <v>24418542.034355201</v>
      </c>
      <c r="N3" s="8">
        <v>38906720.027839385</v>
      </c>
      <c r="O3" s="8">
        <v>31856196.636729587</v>
      </c>
      <c r="P3" s="8">
        <v>49467081.333653912</v>
      </c>
      <c r="Q3" s="8">
        <v>25257082.224263877</v>
      </c>
      <c r="R3" s="8">
        <v>35249521.928756416</v>
      </c>
      <c r="S3" s="8">
        <v>12597978.285810418</v>
      </c>
      <c r="T3" s="8">
        <v>50329210.221295558</v>
      </c>
      <c r="U3" s="8">
        <v>24382252.122320872</v>
      </c>
      <c r="V3" s="8">
        <v>35127688.414080665</v>
      </c>
      <c r="W3" s="8">
        <v>41967357.904546984</v>
      </c>
      <c r="X3" s="8">
        <v>37724392.91001559</v>
      </c>
      <c r="Y3" s="8">
        <v>24418542.034355</v>
      </c>
      <c r="Z3" s="8">
        <v>39133650.249426268</v>
      </c>
      <c r="AA3" s="8">
        <v>24520635.821170975</v>
      </c>
    </row>
    <row r="4" spans="1:29" x14ac:dyDescent="0.25">
      <c r="A4" s="4" t="s">
        <v>6</v>
      </c>
      <c r="B4" s="4" t="s">
        <v>7</v>
      </c>
      <c r="C4" s="8">
        <v>51686236.641914167</v>
      </c>
      <c r="D4" s="8">
        <v>8869391.1922120713</v>
      </c>
      <c r="E4" s="8">
        <v>32384360.883300528</v>
      </c>
      <c r="F4" s="8">
        <v>45319099.871985927</v>
      </c>
      <c r="G4" s="8">
        <v>14537410.351430943</v>
      </c>
      <c r="H4" s="8">
        <v>45319099.871985927</v>
      </c>
      <c r="I4" s="8">
        <v>14559047.456171989</v>
      </c>
      <c r="J4" s="8">
        <v>45319099.871985927</v>
      </c>
      <c r="K4" s="8">
        <v>49203326.391820326</v>
      </c>
      <c r="L4" s="8">
        <v>39635697.756825596</v>
      </c>
      <c r="M4" s="8">
        <v>14559047.456172001</v>
      </c>
      <c r="N4" s="8">
        <v>40319915.211808823</v>
      </c>
      <c r="O4" s="8">
        <v>18993594.210283235</v>
      </c>
      <c r="P4" s="8">
        <v>45319099.871985927</v>
      </c>
      <c r="Q4" s="8">
        <v>15059009.591569254</v>
      </c>
      <c r="R4" s="8">
        <v>45792505.967997856</v>
      </c>
      <c r="S4" s="8">
        <v>15022564.693410799</v>
      </c>
      <c r="T4" s="8">
        <v>45319099.871985927</v>
      </c>
      <c r="U4" s="8">
        <v>14537410.351430653</v>
      </c>
      <c r="V4" s="8">
        <v>46429501.844347961</v>
      </c>
      <c r="W4" s="8">
        <v>25022163.669009544</v>
      </c>
      <c r="X4" s="8">
        <v>45319099.871985927</v>
      </c>
      <c r="Y4" s="8">
        <v>14559047.456172021</v>
      </c>
      <c r="Z4" s="8">
        <v>48507090.809950538</v>
      </c>
      <c r="AA4" s="8">
        <v>18420405.647903815</v>
      </c>
    </row>
    <row r="5" spans="1:29" x14ac:dyDescent="0.25">
      <c r="A5" s="4" t="s">
        <v>8</v>
      </c>
      <c r="B5" s="4" t="s">
        <v>9</v>
      </c>
      <c r="C5" s="8">
        <v>3120794.8310000002</v>
      </c>
      <c r="D5" s="8">
        <v>620605.262916971</v>
      </c>
      <c r="E5" s="8">
        <v>2255195.2738119443</v>
      </c>
      <c r="F5" s="8">
        <v>2933421.2045476674</v>
      </c>
      <c r="G5" s="8">
        <v>2741129.1785297384</v>
      </c>
      <c r="H5" s="8">
        <v>2933421.2045476674</v>
      </c>
      <c r="I5" s="8">
        <v>2745209.004144121</v>
      </c>
      <c r="J5" s="8">
        <v>2933421.2045476674</v>
      </c>
      <c r="K5" s="8">
        <v>3538797.2562090913</v>
      </c>
      <c r="L5" s="8">
        <v>2585164.1125101703</v>
      </c>
      <c r="M5" s="8">
        <v>2745209.0041441219</v>
      </c>
      <c r="N5" s="8">
        <v>2638329.2781643681</v>
      </c>
      <c r="O5" s="8">
        <v>3433871.0477125668</v>
      </c>
      <c r="P5" s="8">
        <v>2933421.2045476674</v>
      </c>
      <c r="Q5" s="8">
        <v>2853065.1222567065</v>
      </c>
      <c r="R5" s="8">
        <v>2962429.715120967</v>
      </c>
      <c r="S5" s="8">
        <v>2832608.3822336085</v>
      </c>
      <c r="T5" s="8">
        <v>2933421.2045476674</v>
      </c>
      <c r="U5" s="8">
        <v>2741129.1785297208</v>
      </c>
      <c r="V5" s="8">
        <v>2845021.8670839374</v>
      </c>
      <c r="W5" s="8">
        <v>4151548.1192665664</v>
      </c>
      <c r="X5" s="8">
        <v>2933421.2045476674</v>
      </c>
      <c r="Y5" s="8">
        <v>2745209.0041441228</v>
      </c>
      <c r="Z5" s="8">
        <v>3085494.4134169077</v>
      </c>
      <c r="AA5" s="8">
        <v>2593137.5644157203</v>
      </c>
    </row>
    <row r="6" spans="1:29" x14ac:dyDescent="0.25">
      <c r="A6" s="4" t="s">
        <v>10</v>
      </c>
      <c r="B6" s="4" t="s">
        <v>7</v>
      </c>
      <c r="C6" s="8">
        <v>1726037.2603200267</v>
      </c>
      <c r="D6" s="8">
        <v>379158.99986959441</v>
      </c>
      <c r="E6" s="8">
        <v>1429612.8697783733</v>
      </c>
      <c r="F6" s="8">
        <v>1433422.123641205</v>
      </c>
      <c r="G6" s="8">
        <v>-4.5769778037130989E-7</v>
      </c>
      <c r="H6" s="8">
        <v>1433422.123641205</v>
      </c>
      <c r="I6" s="8">
        <v>1.8286077092950359E-8</v>
      </c>
      <c r="J6" s="8">
        <v>1433422.123641205</v>
      </c>
      <c r="K6" s="8">
        <v>1528997.157608001</v>
      </c>
      <c r="L6" s="8">
        <v>1240813.5869571338</v>
      </c>
      <c r="M6" s="8">
        <v>1.8680291157694542E-8</v>
      </c>
      <c r="N6" s="8">
        <v>1248156.3834794066</v>
      </c>
      <c r="O6" s="8">
        <v>3.2751182853045425E-9</v>
      </c>
      <c r="P6" s="8">
        <v>1433422.123641205</v>
      </c>
      <c r="Q6" s="8">
        <v>5.018585684156743E-9</v>
      </c>
      <c r="R6" s="8">
        <v>1449465.6928912064</v>
      </c>
      <c r="S6" s="8">
        <v>4.3315748726837256E-9</v>
      </c>
      <c r="T6" s="8">
        <v>1433422.123641205</v>
      </c>
      <c r="U6" s="8">
        <v>-4.6756489957393652E-7</v>
      </c>
      <c r="V6" s="8">
        <v>1573479.7974888638</v>
      </c>
      <c r="W6" s="8">
        <v>-4.8398129910786157E-7</v>
      </c>
      <c r="X6" s="8">
        <v>1433422.123641205</v>
      </c>
      <c r="Y6" s="8">
        <v>1.9347701097987305E-8</v>
      </c>
      <c r="Z6" s="8">
        <v>1569795.3158992699</v>
      </c>
      <c r="AA6" s="8">
        <v>234349.85669814472</v>
      </c>
    </row>
    <row r="7" spans="1:29" x14ac:dyDescent="0.25">
      <c r="A7" s="4" t="s">
        <v>11</v>
      </c>
      <c r="B7" s="4" t="s">
        <v>3</v>
      </c>
      <c r="C7" s="8">
        <v>0</v>
      </c>
      <c r="D7" s="8">
        <v>176221.41575557739</v>
      </c>
      <c r="E7" s="8">
        <v>619763.66010605288</v>
      </c>
      <c r="F7" s="8">
        <v>0</v>
      </c>
      <c r="G7" s="8">
        <v>779186.95243328554</v>
      </c>
      <c r="H7" s="8">
        <v>0</v>
      </c>
      <c r="I7" s="8">
        <v>218497.0687466368</v>
      </c>
      <c r="J7" s="8">
        <v>0</v>
      </c>
      <c r="K7" s="8">
        <v>63668.900111028488</v>
      </c>
      <c r="L7" s="8">
        <v>0</v>
      </c>
      <c r="M7" s="8">
        <v>218497.0687466368</v>
      </c>
      <c r="N7" s="8">
        <v>0</v>
      </c>
      <c r="O7" s="8">
        <v>264035.10266072891</v>
      </c>
      <c r="P7" s="8">
        <v>0</v>
      </c>
      <c r="Q7" s="8">
        <v>837963.55490505346</v>
      </c>
      <c r="R7" s="8">
        <v>0</v>
      </c>
      <c r="S7" s="8">
        <v>805190.61636225181</v>
      </c>
      <c r="T7" s="8">
        <v>0</v>
      </c>
      <c r="U7" s="8">
        <v>779186.95243328554</v>
      </c>
      <c r="V7" s="8">
        <v>0</v>
      </c>
      <c r="W7" s="8">
        <v>314476.02086979547</v>
      </c>
      <c r="X7" s="8">
        <v>0</v>
      </c>
      <c r="Y7" s="8">
        <v>218497.0687466368</v>
      </c>
      <c r="Z7" s="8">
        <v>0</v>
      </c>
      <c r="AA7" s="8">
        <v>616670.73014912801</v>
      </c>
    </row>
    <row r="8" spans="1:29" x14ac:dyDescent="0.25">
      <c r="A8" s="4" t="s">
        <v>12</v>
      </c>
      <c r="B8" s="4" t="s">
        <v>9</v>
      </c>
      <c r="C8" s="8">
        <v>0</v>
      </c>
      <c r="D8" s="8">
        <v>0</v>
      </c>
      <c r="E8" s="8">
        <v>0</v>
      </c>
      <c r="F8" s="8">
        <v>0</v>
      </c>
      <c r="G8" s="8">
        <v>0</v>
      </c>
      <c r="H8" s="8">
        <v>0</v>
      </c>
      <c r="I8" s="8">
        <v>0</v>
      </c>
      <c r="J8" s="8">
        <v>0</v>
      </c>
      <c r="K8" s="8">
        <v>0</v>
      </c>
      <c r="L8" s="8">
        <v>0</v>
      </c>
      <c r="M8" s="8">
        <v>0</v>
      </c>
      <c r="N8" s="8">
        <v>0</v>
      </c>
      <c r="O8" s="8">
        <v>0</v>
      </c>
      <c r="P8" s="8">
        <v>0</v>
      </c>
      <c r="Q8" s="8">
        <v>0</v>
      </c>
      <c r="R8" s="8">
        <v>0</v>
      </c>
      <c r="S8" s="8">
        <v>0</v>
      </c>
      <c r="T8" s="8">
        <v>0</v>
      </c>
      <c r="U8" s="8">
        <v>0</v>
      </c>
      <c r="V8" s="8">
        <v>0</v>
      </c>
      <c r="W8" s="8">
        <v>0</v>
      </c>
      <c r="X8" s="8">
        <v>0</v>
      </c>
      <c r="Y8" s="8">
        <v>0</v>
      </c>
      <c r="Z8" s="8">
        <v>0</v>
      </c>
      <c r="AA8" s="8">
        <v>0</v>
      </c>
    </row>
    <row r="9" spans="1:29" x14ac:dyDescent="0.25">
      <c r="A9" s="4" t="s">
        <v>13</v>
      </c>
      <c r="B9" s="4" t="s">
        <v>3</v>
      </c>
      <c r="C9" s="8">
        <v>0</v>
      </c>
      <c r="D9" s="8">
        <v>898425.341371399</v>
      </c>
      <c r="E9" s="8">
        <v>3254409.6045084475</v>
      </c>
      <c r="F9" s="8">
        <v>0</v>
      </c>
      <c r="G9" s="8">
        <v>0</v>
      </c>
      <c r="H9" s="8">
        <v>0</v>
      </c>
      <c r="I9" s="8">
        <v>0</v>
      </c>
      <c r="J9" s="8">
        <v>0</v>
      </c>
      <c r="K9" s="8">
        <v>0</v>
      </c>
      <c r="L9" s="8">
        <v>0</v>
      </c>
      <c r="M9" s="8">
        <v>0</v>
      </c>
      <c r="N9" s="8">
        <v>0</v>
      </c>
      <c r="O9" s="8">
        <v>0</v>
      </c>
      <c r="P9" s="8">
        <v>0</v>
      </c>
      <c r="Q9" s="8">
        <v>0</v>
      </c>
      <c r="R9" s="8">
        <v>0</v>
      </c>
      <c r="S9" s="8">
        <v>0</v>
      </c>
      <c r="T9" s="8">
        <v>0</v>
      </c>
      <c r="U9" s="8">
        <v>0</v>
      </c>
      <c r="V9" s="8">
        <v>0</v>
      </c>
      <c r="W9" s="8">
        <v>0</v>
      </c>
      <c r="X9" s="8">
        <v>0</v>
      </c>
      <c r="Y9" s="8">
        <v>0</v>
      </c>
      <c r="Z9" s="8">
        <v>0</v>
      </c>
      <c r="AA9" s="8">
        <v>0</v>
      </c>
    </row>
    <row r="10" spans="1:29" x14ac:dyDescent="0.25">
      <c r="A10" s="4" t="s">
        <v>14</v>
      </c>
      <c r="B10" s="4" t="s">
        <v>3</v>
      </c>
      <c r="C10" s="8">
        <v>0</v>
      </c>
      <c r="D10" s="8">
        <v>0</v>
      </c>
      <c r="E10" s="8">
        <v>0</v>
      </c>
      <c r="F10" s="8">
        <v>0</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row>
    <row r="11" spans="1:29" x14ac:dyDescent="0.25">
      <c r="A11" s="4" t="s">
        <v>15</v>
      </c>
      <c r="B11" s="4" t="s">
        <v>3</v>
      </c>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row>
    <row r="12" spans="1:29" x14ac:dyDescent="0.25">
      <c r="A12" s="4" t="s">
        <v>16</v>
      </c>
      <c r="B12" s="4" t="s">
        <v>7</v>
      </c>
      <c r="C12" s="8">
        <v>109100873.88495882</v>
      </c>
      <c r="D12" s="8">
        <v>18304299.864971157</v>
      </c>
      <c r="E12" s="8">
        <v>69797530.200299084</v>
      </c>
      <c r="F12" s="8">
        <v>90587379.885235533</v>
      </c>
      <c r="G12" s="8">
        <v>43806020.746860363</v>
      </c>
      <c r="H12" s="8">
        <v>90587379.885235533</v>
      </c>
      <c r="I12" s="8">
        <v>43871220.492626399</v>
      </c>
      <c r="J12" s="8">
        <v>90587379.885235533</v>
      </c>
      <c r="K12" s="8">
        <v>108418159.17312947</v>
      </c>
      <c r="L12" s="8">
        <v>78415178.553908393</v>
      </c>
      <c r="M12" s="8">
        <v>43871220.492626421</v>
      </c>
      <c r="N12" s="8">
        <v>78879218.202112958</v>
      </c>
      <c r="O12" s="8">
        <v>58329410.390446991</v>
      </c>
      <c r="P12" s="8">
        <v>90587379.885235533</v>
      </c>
      <c r="Q12" s="8">
        <v>43450797.476348989</v>
      </c>
      <c r="R12" s="8">
        <v>91601278.637316436</v>
      </c>
      <c r="S12" s="8">
        <v>45267951.080823056</v>
      </c>
      <c r="T12" s="8">
        <v>90587379.885235533</v>
      </c>
      <c r="U12" s="8">
        <v>43806020.746859737</v>
      </c>
      <c r="V12" s="8">
        <v>99438546.263532653</v>
      </c>
      <c r="W12" s="8">
        <v>74925152.084638834</v>
      </c>
      <c r="X12" s="8">
        <v>90587379.885235533</v>
      </c>
      <c r="Y12" s="8">
        <v>43871220.492626466</v>
      </c>
      <c r="Z12" s="8">
        <v>99205699.617780551</v>
      </c>
      <c r="AA12" s="8">
        <v>49479441.673794203</v>
      </c>
    </row>
    <row r="13" spans="1:29" x14ac:dyDescent="0.25">
      <c r="A13" s="4" t="s">
        <v>17</v>
      </c>
      <c r="B13" s="4" t="s">
        <v>3</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row>
    <row r="14" spans="1:29" x14ac:dyDescent="0.25">
      <c r="A14" s="4" t="s">
        <v>18</v>
      </c>
      <c r="B14" s="4" t="s">
        <v>3</v>
      </c>
      <c r="C14" s="8">
        <v>0</v>
      </c>
      <c r="D14" s="8">
        <v>0</v>
      </c>
      <c r="E14" s="8">
        <v>0</v>
      </c>
      <c r="F14" s="8">
        <v>0</v>
      </c>
      <c r="G14" s="8">
        <v>0</v>
      </c>
      <c r="H14" s="8">
        <v>0</v>
      </c>
      <c r="I14" s="8">
        <v>0</v>
      </c>
      <c r="J14" s="8">
        <v>0</v>
      </c>
      <c r="K14" s="8">
        <v>0</v>
      </c>
      <c r="L14" s="8">
        <v>0</v>
      </c>
      <c r="M14" s="8">
        <v>0</v>
      </c>
      <c r="N14" s="8">
        <v>0</v>
      </c>
      <c r="O14" s="8">
        <v>0</v>
      </c>
      <c r="P14" s="8">
        <v>0</v>
      </c>
      <c r="Q14" s="8">
        <v>0</v>
      </c>
      <c r="R14" s="8">
        <v>0</v>
      </c>
      <c r="S14" s="8">
        <v>0</v>
      </c>
      <c r="T14" s="8">
        <v>0</v>
      </c>
      <c r="U14" s="8">
        <v>0</v>
      </c>
      <c r="V14" s="8">
        <v>0</v>
      </c>
      <c r="W14" s="8">
        <v>0</v>
      </c>
      <c r="X14" s="8">
        <v>0</v>
      </c>
      <c r="Y14" s="8">
        <v>0</v>
      </c>
      <c r="Z14" s="8">
        <v>0</v>
      </c>
      <c r="AA14" s="8">
        <v>0</v>
      </c>
    </row>
    <row r="15" spans="1:29" x14ac:dyDescent="0.25">
      <c r="A15" s="4" t="s">
        <v>19</v>
      </c>
      <c r="B15" s="4" t="s">
        <v>3</v>
      </c>
      <c r="C15" s="8">
        <v>0</v>
      </c>
      <c r="D15" s="8">
        <v>577910.21835797781</v>
      </c>
      <c r="E15" s="8">
        <v>2215208.6814236809</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row>
    <row r="16" spans="1:29" x14ac:dyDescent="0.25">
      <c r="A16" s="4" t="s">
        <v>20</v>
      </c>
      <c r="B16" s="4" t="s">
        <v>3</v>
      </c>
      <c r="C16" s="8">
        <v>0</v>
      </c>
      <c r="D16" s="8">
        <v>117971.38729528028</v>
      </c>
      <c r="E16" s="8">
        <v>427311.70587531547</v>
      </c>
      <c r="F16" s="8">
        <v>0</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row>
    <row r="17" spans="1:27" x14ac:dyDescent="0.25">
      <c r="A17" s="4" t="s">
        <v>21</v>
      </c>
      <c r="B17" s="4" t="s">
        <v>9</v>
      </c>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row>
    <row r="18" spans="1:27" x14ac:dyDescent="0.25">
      <c r="A18" s="4" t="s">
        <v>22</v>
      </c>
      <c r="B18" s="4" t="s">
        <v>3</v>
      </c>
      <c r="C18" s="8">
        <v>0</v>
      </c>
      <c r="D18" s="8">
        <v>289594.73660860577</v>
      </c>
      <c r="E18" s="8">
        <v>1112846.5563813073</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row>
    <row r="19" spans="1:27" x14ac:dyDescent="0.25">
      <c r="A19" s="4" t="s">
        <v>23</v>
      </c>
      <c r="B19" s="4" t="s">
        <v>3</v>
      </c>
      <c r="C19" s="8">
        <v>0</v>
      </c>
      <c r="D19" s="8">
        <v>38630.8244520507</v>
      </c>
      <c r="E19" s="8">
        <v>145902.94080795889</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row>
    <row r="20" spans="1:27" x14ac:dyDescent="0.25">
      <c r="A20" s="4" t="s">
        <v>24</v>
      </c>
      <c r="B20" s="4" t="s">
        <v>25</v>
      </c>
      <c r="C20" s="8">
        <v>84773.493419999999</v>
      </c>
      <c r="D20" s="8">
        <v>17978.664006263039</v>
      </c>
      <c r="E20" s="8">
        <v>63189.348096670685</v>
      </c>
      <c r="F20" s="8">
        <v>70403.362707211229</v>
      </c>
      <c r="G20" s="8">
        <v>-2.2480093135378847E-8</v>
      </c>
      <c r="H20" s="8">
        <v>70403.362707211229</v>
      </c>
      <c r="I20" s="8">
        <v>8.9813132979748521E-10</v>
      </c>
      <c r="J20" s="8">
        <v>70403.362707211229</v>
      </c>
      <c r="K20" s="8">
        <v>75097.58618202807</v>
      </c>
      <c r="L20" s="8">
        <v>60943.282215201107</v>
      </c>
      <c r="M20" s="8">
        <v>9.1749338325454167E-10</v>
      </c>
      <c r="N20" s="8">
        <v>61303.92794426914</v>
      </c>
      <c r="O20" s="8">
        <v>1.6085934265029589E-10</v>
      </c>
      <c r="P20" s="8">
        <v>70403.362707211229</v>
      </c>
      <c r="Q20" s="8">
        <v>2.4649075968032465E-10</v>
      </c>
      <c r="R20" s="8">
        <v>71191.351957828389</v>
      </c>
      <c r="S20" s="8">
        <v>2.1274782342575835E-10</v>
      </c>
      <c r="T20" s="8">
        <v>70403.362707211229</v>
      </c>
      <c r="U20" s="8">
        <v>-2.2964722443550247E-8</v>
      </c>
      <c r="V20" s="8">
        <v>77282.376955140586</v>
      </c>
      <c r="W20" s="8">
        <v>-2.3771023470771392E-8</v>
      </c>
      <c r="X20" s="8">
        <v>70403.362707211229</v>
      </c>
      <c r="Y20" s="8">
        <v>9.502736113017205E-10</v>
      </c>
      <c r="Z20" s="8">
        <v>77101.411495307097</v>
      </c>
      <c r="AA20" s="8">
        <v>11510.22974278599</v>
      </c>
    </row>
    <row r="21" spans="1:27" x14ac:dyDescent="0.25">
      <c r="A21" s="4" t="s">
        <v>26</v>
      </c>
      <c r="B21" s="4" t="s">
        <v>25</v>
      </c>
      <c r="C21" s="8">
        <v>24653396.691000003</v>
      </c>
      <c r="D21" s="8">
        <v>7919721.7324339729</v>
      </c>
      <c r="E21" s="8">
        <v>28324124.828842804</v>
      </c>
      <c r="F21" s="8">
        <v>20474348.280092787</v>
      </c>
      <c r="G21" s="8">
        <v>-6.5375464824995618E-6</v>
      </c>
      <c r="H21" s="8">
        <v>20474348.280092787</v>
      </c>
      <c r="I21" s="8">
        <v>2.6118999065442495E-7</v>
      </c>
      <c r="J21" s="8">
        <v>20474348.280092787</v>
      </c>
      <c r="K21" s="8">
        <v>21839498.503494591</v>
      </c>
      <c r="L21" s="8">
        <v>17723215.730407238</v>
      </c>
      <c r="M21" s="8">
        <v>2.6682076467790701E-7</v>
      </c>
      <c r="N21" s="8">
        <v>17828096.889186189</v>
      </c>
      <c r="O21" s="8">
        <v>4.6780296833628354E-8</v>
      </c>
      <c r="P21" s="8">
        <v>20474348.280092787</v>
      </c>
      <c r="Q21" s="8">
        <v>7.168319051048248E-8</v>
      </c>
      <c r="R21" s="8">
        <v>20703507.310822617</v>
      </c>
      <c r="S21" s="8">
        <v>6.1870241209437259E-8</v>
      </c>
      <c r="T21" s="8">
        <v>20474348.280092787</v>
      </c>
      <c r="U21" s="8">
        <v>-6.6784839158932842E-6</v>
      </c>
      <c r="V21" s="8">
        <v>22474868.256980199</v>
      </c>
      <c r="W21" s="8">
        <v>-6.9129682844677895E-6</v>
      </c>
      <c r="X21" s="8">
        <v>20474348.280092787</v>
      </c>
      <c r="Y21" s="8">
        <v>2.7635374406881977E-7</v>
      </c>
      <c r="Z21" s="8">
        <v>22422240.801290236</v>
      </c>
      <c r="AA21" s="8">
        <v>3347346.5396496565</v>
      </c>
    </row>
    <row r="22" spans="1:27" x14ac:dyDescent="0.25">
      <c r="A22" s="4" t="s">
        <v>27</v>
      </c>
      <c r="B22" s="4" t="s">
        <v>3</v>
      </c>
      <c r="C22" s="8">
        <v>0</v>
      </c>
      <c r="D22" s="8">
        <v>0</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row>
    <row r="23" spans="1:27" x14ac:dyDescent="0.25">
      <c r="A23" s="4" t="s">
        <v>28</v>
      </c>
      <c r="B23" s="4" t="s">
        <v>5</v>
      </c>
      <c r="C23" s="8">
        <v>0</v>
      </c>
      <c r="D23" s="8">
        <v>0</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row>
    <row r="24" spans="1:27" x14ac:dyDescent="0.25">
      <c r="A24" s="4" t="s">
        <v>29</v>
      </c>
      <c r="B24" s="4" t="s">
        <v>7</v>
      </c>
      <c r="C24" s="8">
        <v>174922461.39901033</v>
      </c>
      <c r="D24" s="8">
        <v>58333657.208312973</v>
      </c>
      <c r="E24" s="8">
        <v>221361244.77253011</v>
      </c>
      <c r="F24" s="8">
        <v>191377274.32675314</v>
      </c>
      <c r="G24" s="8">
        <v>261779970.22524154</v>
      </c>
      <c r="H24" s="8">
        <v>191377274.32675314</v>
      </c>
      <c r="I24" s="8">
        <v>262169596.74708006</v>
      </c>
      <c r="J24" s="8">
        <v>191377274.32675314</v>
      </c>
      <c r="K24" s="8">
        <v>198479511.75353158</v>
      </c>
      <c r="L24" s="8">
        <v>175293747.65682328</v>
      </c>
      <c r="M24" s="8">
        <v>262169596.74708009</v>
      </c>
      <c r="N24" s="8">
        <v>160917650.86713967</v>
      </c>
      <c r="O24" s="8">
        <v>227793101.76100931</v>
      </c>
      <c r="P24" s="8">
        <v>191377274.32675314</v>
      </c>
      <c r="Q24" s="8">
        <v>260918523.06284237</v>
      </c>
      <c r="R24" s="8">
        <v>192716971.82072514</v>
      </c>
      <c r="S24" s="8">
        <v>270516305.38568664</v>
      </c>
      <c r="T24" s="8">
        <v>191377274.32675314</v>
      </c>
      <c r="U24" s="8">
        <v>261779970.22524071</v>
      </c>
      <c r="V24" s="8">
        <v>131391394.81142686</v>
      </c>
      <c r="W24" s="8">
        <v>186543820.08378094</v>
      </c>
      <c r="X24" s="8">
        <v>191377274.32675314</v>
      </c>
      <c r="Y24" s="8">
        <v>262169596.74708015</v>
      </c>
      <c r="Z24" s="8">
        <v>182936447.76737323</v>
      </c>
      <c r="AA24" s="8">
        <v>226749200.40121496</v>
      </c>
    </row>
    <row r="25" spans="1:27" x14ac:dyDescent="0.25">
      <c r="A25" s="4" t="s">
        <v>30</v>
      </c>
      <c r="B25" s="4" t="s">
        <v>7</v>
      </c>
      <c r="C25" s="8">
        <v>28988434.470129699</v>
      </c>
      <c r="D25" s="8">
        <v>5716893.6555856802</v>
      </c>
      <c r="E25" s="8">
        <v>22067273.980703916</v>
      </c>
      <c r="F25" s="8">
        <v>27736127.384588197</v>
      </c>
      <c r="G25" s="8">
        <v>21788377.681038264</v>
      </c>
      <c r="H25" s="8">
        <v>27736127.384588197</v>
      </c>
      <c r="I25" s="8">
        <v>21820806.937586233</v>
      </c>
      <c r="J25" s="8">
        <v>27736127.384588197</v>
      </c>
      <c r="K25" s="8">
        <v>30956832.477045663</v>
      </c>
      <c r="L25" s="8">
        <v>24566273.634631578</v>
      </c>
      <c r="M25" s="8">
        <v>21820806.93758624</v>
      </c>
      <c r="N25" s="8">
        <v>25121749.096320685</v>
      </c>
      <c r="O25" s="8">
        <v>26267275.782524932</v>
      </c>
      <c r="P25" s="8">
        <v>27736127.384588197</v>
      </c>
      <c r="Q25" s="8">
        <v>21349475.099912148</v>
      </c>
      <c r="R25" s="8">
        <v>28000164.322022714</v>
      </c>
      <c r="S25" s="8">
        <v>22515517.232094515</v>
      </c>
      <c r="T25" s="8">
        <v>27736127.384588197</v>
      </c>
      <c r="U25" s="8">
        <v>21788377.6810381</v>
      </c>
      <c r="V25" s="8">
        <v>25895533.61662367</v>
      </c>
      <c r="W25" s="8">
        <v>30695887.166365013</v>
      </c>
      <c r="X25" s="8">
        <v>27736127.384588197</v>
      </c>
      <c r="Y25" s="8">
        <v>21820806.937586248</v>
      </c>
      <c r="Z25" s="8">
        <v>28833732.564979121</v>
      </c>
      <c r="AA25" s="8">
        <v>21100753.458127543</v>
      </c>
    </row>
    <row r="26" spans="1:27" x14ac:dyDescent="0.25">
      <c r="A26" s="4" t="s">
        <v>31</v>
      </c>
      <c r="B26" s="4" t="s">
        <v>7</v>
      </c>
      <c r="C26" s="8">
        <v>11050513.991195058</v>
      </c>
      <c r="D26" s="8">
        <v>1683384.119341</v>
      </c>
      <c r="E26" s="8">
        <v>6294858.5039356248</v>
      </c>
      <c r="F26" s="8">
        <v>10583185.143974056</v>
      </c>
      <c r="G26" s="8">
        <v>7671513.3195394184</v>
      </c>
      <c r="H26" s="8">
        <v>10583185.143974056</v>
      </c>
      <c r="I26" s="8">
        <v>7682931.4011054169</v>
      </c>
      <c r="J26" s="8">
        <v>10583185.143974056</v>
      </c>
      <c r="K26" s="8">
        <v>11313078.137488605</v>
      </c>
      <c r="L26" s="8">
        <v>9423312.9854660854</v>
      </c>
      <c r="M26" s="8">
        <v>7682931.4011054197</v>
      </c>
      <c r="N26" s="8">
        <v>9938058.8630924001</v>
      </c>
      <c r="O26" s="8">
        <v>10547321.601643631</v>
      </c>
      <c r="P26" s="8">
        <v>10583185.143974056</v>
      </c>
      <c r="Q26" s="8">
        <v>7759418.5259252889</v>
      </c>
      <c r="R26" s="8">
        <v>10679798.147823902</v>
      </c>
      <c r="S26" s="8">
        <v>7927533.3331794832</v>
      </c>
      <c r="T26" s="8">
        <v>10583185.143974056</v>
      </c>
      <c r="U26" s="8">
        <v>7671513.3195393588</v>
      </c>
      <c r="V26" s="8">
        <v>9475360.9601200297</v>
      </c>
      <c r="W26" s="8">
        <v>13863406.304328689</v>
      </c>
      <c r="X26" s="8">
        <v>10583185.143974056</v>
      </c>
      <c r="Y26" s="8">
        <v>7682931.4011054235</v>
      </c>
      <c r="Z26" s="8">
        <v>10864660.000321016</v>
      </c>
      <c r="AA26" s="8">
        <v>7482688.7984174425</v>
      </c>
    </row>
    <row r="27" spans="1:27" x14ac:dyDescent="0.25">
      <c r="A27" s="4" t="s">
        <v>32</v>
      </c>
      <c r="B27" s="4" t="s">
        <v>9</v>
      </c>
      <c r="C27" s="8">
        <v>6309.4289042399996</v>
      </c>
      <c r="D27" s="8">
        <v>1493.3871185128573</v>
      </c>
      <c r="E27" s="8">
        <v>5215.6848956959657</v>
      </c>
      <c r="F27" s="8">
        <v>7222.9641461724241</v>
      </c>
      <c r="G27" s="8">
        <v>6339.5246609592605</v>
      </c>
      <c r="H27" s="8">
        <v>7222.9641461724241</v>
      </c>
      <c r="I27" s="8">
        <v>6348.9602451326327</v>
      </c>
      <c r="J27" s="8">
        <v>7222.9641461724241</v>
      </c>
      <c r="K27" s="8">
        <v>7449.2226303599527</v>
      </c>
      <c r="L27" s="8">
        <v>6519.2648669510454</v>
      </c>
      <c r="M27" s="8">
        <v>6348.9602451326346</v>
      </c>
      <c r="N27" s="8">
        <v>6593.7658424479005</v>
      </c>
      <c r="O27" s="8">
        <v>7393.5690500374203</v>
      </c>
      <c r="P27" s="8">
        <v>7222.9641461724241</v>
      </c>
      <c r="Q27" s="8">
        <v>6865.4440373743746</v>
      </c>
      <c r="R27" s="8">
        <v>7281.5796588165113</v>
      </c>
      <c r="S27" s="8">
        <v>6551.0924602396917</v>
      </c>
      <c r="T27" s="8">
        <v>7222.9641461724241</v>
      </c>
      <c r="U27" s="8">
        <v>6339.524660959225</v>
      </c>
      <c r="V27" s="8">
        <v>5748.7410393367254</v>
      </c>
      <c r="W27" s="8">
        <v>8388.7492486906704</v>
      </c>
      <c r="X27" s="8">
        <v>7222.9641461724241</v>
      </c>
      <c r="Y27" s="8">
        <v>6348.9602451326373</v>
      </c>
      <c r="Z27" s="8">
        <v>7171.8583820390168</v>
      </c>
      <c r="AA27" s="8">
        <v>5873.4822989493541</v>
      </c>
    </row>
    <row r="29" spans="1:27" x14ac:dyDescent="0.25">
      <c r="Q29" s="13"/>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6"/>
  <sheetViews>
    <sheetView zoomScale="85" zoomScaleNormal="85" workbookViewId="0">
      <selection activeCell="C33" sqref="C33"/>
    </sheetView>
  </sheetViews>
  <sheetFormatPr defaultColWidth="15.7109375" defaultRowHeight="15" x14ac:dyDescent="0.25"/>
  <cols>
    <col min="1" max="1" width="27.7109375" customWidth="1"/>
    <col min="2" max="2" width="17" bestFit="1" customWidth="1"/>
    <col min="3" max="13" width="17.28515625" bestFit="1" customWidth="1"/>
  </cols>
  <sheetData>
    <row r="3" spans="1:13" ht="45" x14ac:dyDescent="0.25">
      <c r="A3" s="6" t="s">
        <v>60</v>
      </c>
      <c r="B3" s="2" t="s">
        <v>62</v>
      </c>
      <c r="C3" s="2" t="s">
        <v>63</v>
      </c>
      <c r="D3" s="2" t="s">
        <v>64</v>
      </c>
      <c r="E3" s="2" t="s">
        <v>65</v>
      </c>
      <c r="F3" s="2" t="s">
        <v>66</v>
      </c>
      <c r="G3" s="2" t="s">
        <v>67</v>
      </c>
      <c r="H3" s="2" t="s">
        <v>68</v>
      </c>
      <c r="I3" s="2" t="s">
        <v>69</v>
      </c>
      <c r="J3" s="2" t="s">
        <v>70</v>
      </c>
      <c r="K3" s="2" t="s">
        <v>84</v>
      </c>
      <c r="L3" s="2" t="s">
        <v>71</v>
      </c>
      <c r="M3" s="2" t="s">
        <v>72</v>
      </c>
    </row>
    <row r="4" spans="1:13" x14ac:dyDescent="0.25">
      <c r="A4" s="7" t="s">
        <v>25</v>
      </c>
      <c r="B4" s="9">
        <v>24738170.184420004</v>
      </c>
      <c r="C4" s="9">
        <v>20544751.6428</v>
      </c>
      <c r="D4" s="9">
        <v>20544751.6428</v>
      </c>
      <c r="E4" s="9">
        <v>20544751.6428</v>
      </c>
      <c r="F4" s="9">
        <v>17784159.012622438</v>
      </c>
      <c r="G4" s="9">
        <v>17889400.817130458</v>
      </c>
      <c r="H4" s="9">
        <v>20544751.6428</v>
      </c>
      <c r="I4" s="9">
        <v>20774698.662780445</v>
      </c>
      <c r="J4" s="9">
        <v>20544751.6428</v>
      </c>
      <c r="K4" s="9">
        <v>22552150.63393534</v>
      </c>
      <c r="L4" s="9">
        <v>20544751.6428</v>
      </c>
      <c r="M4" s="9">
        <v>22499342.212785542</v>
      </c>
    </row>
    <row r="9" spans="1:13" x14ac:dyDescent="0.25">
      <c r="A9" s="7"/>
      <c r="B9" s="9"/>
      <c r="C9" s="9"/>
      <c r="D9" s="9"/>
      <c r="E9" s="9"/>
      <c r="F9" s="9"/>
      <c r="G9" s="9"/>
      <c r="H9" s="9"/>
      <c r="I9" s="9"/>
      <c r="J9" s="9"/>
      <c r="K9" s="9"/>
      <c r="L9" s="9"/>
      <c r="M9" s="9"/>
    </row>
    <row r="10" spans="1:13" ht="45" x14ac:dyDescent="0.25">
      <c r="A10" s="6" t="s">
        <v>60</v>
      </c>
      <c r="B10" s="2" t="s">
        <v>62</v>
      </c>
      <c r="C10" s="2" t="s">
        <v>63</v>
      </c>
      <c r="D10" s="2" t="s">
        <v>64</v>
      </c>
      <c r="E10" s="2" t="s">
        <v>65</v>
      </c>
      <c r="F10" s="2" t="s">
        <v>66</v>
      </c>
      <c r="G10" s="2" t="s">
        <v>67</v>
      </c>
      <c r="H10" s="2" t="s">
        <v>68</v>
      </c>
      <c r="I10" s="2" t="s">
        <v>69</v>
      </c>
      <c r="J10" s="2" t="s">
        <v>70</v>
      </c>
      <c r="K10" s="2" t="s">
        <v>84</v>
      </c>
      <c r="L10" s="2" t="s">
        <v>71</v>
      </c>
      <c r="M10" s="2" t="s">
        <v>72</v>
      </c>
    </row>
    <row r="11" spans="1:13" x14ac:dyDescent="0.25">
      <c r="A11" s="7" t="s">
        <v>25</v>
      </c>
      <c r="B11" s="10">
        <v>1</v>
      </c>
      <c r="C11" s="10">
        <v>1</v>
      </c>
      <c r="D11" s="10">
        <v>1</v>
      </c>
      <c r="E11" s="10">
        <v>1</v>
      </c>
      <c r="F11" s="10">
        <v>1</v>
      </c>
      <c r="G11" s="10">
        <v>1</v>
      </c>
      <c r="H11" s="10">
        <v>1</v>
      </c>
      <c r="I11" s="10">
        <v>1</v>
      </c>
      <c r="J11" s="10">
        <v>1</v>
      </c>
      <c r="K11" s="10">
        <v>1</v>
      </c>
      <c r="L11" s="10">
        <v>1</v>
      </c>
      <c r="M11" s="10">
        <v>1</v>
      </c>
    </row>
    <row r="16" spans="1:13" x14ac:dyDescent="0.25">
      <c r="A16" s="7"/>
      <c r="B16" s="9"/>
      <c r="C16" s="9"/>
      <c r="D16" s="9"/>
      <c r="E16" s="9"/>
      <c r="F16" s="9"/>
      <c r="G16" s="9"/>
      <c r="H16" s="9"/>
      <c r="I16" s="9"/>
      <c r="J16" s="9"/>
      <c r="K16" s="9"/>
      <c r="L16" s="9"/>
      <c r="M16" s="9"/>
    </row>
    <row r="18" spans="1:13" ht="45" x14ac:dyDescent="0.25">
      <c r="A18" s="6" t="s">
        <v>60</v>
      </c>
      <c r="B18" s="2" t="s">
        <v>62</v>
      </c>
      <c r="C18" s="2" t="s">
        <v>73</v>
      </c>
      <c r="D18" s="2" t="s">
        <v>74</v>
      </c>
      <c r="E18" s="2" t="s">
        <v>75</v>
      </c>
      <c r="F18" s="2" t="s">
        <v>76</v>
      </c>
      <c r="G18" s="2" t="s">
        <v>77</v>
      </c>
      <c r="H18" s="2" t="s">
        <v>78</v>
      </c>
      <c r="I18" s="2" t="s">
        <v>79</v>
      </c>
      <c r="J18" s="2" t="s">
        <v>80</v>
      </c>
      <c r="K18" s="2" t="s">
        <v>81</v>
      </c>
      <c r="L18" s="2" t="s">
        <v>82</v>
      </c>
      <c r="M18" s="2" t="s">
        <v>83</v>
      </c>
    </row>
    <row r="19" spans="1:13" x14ac:dyDescent="0.25">
      <c r="A19" s="7" t="s">
        <v>25</v>
      </c>
      <c r="B19" s="9">
        <v>24738170.184420004</v>
      </c>
      <c r="C19" s="9">
        <v>-6.5600265756349404E-6</v>
      </c>
      <c r="D19" s="9">
        <v>2.6208812198422243E-7</v>
      </c>
      <c r="E19" s="9">
        <v>21914596.089676619</v>
      </c>
      <c r="F19" s="9">
        <v>2.6773825806116157E-7</v>
      </c>
      <c r="G19" s="9">
        <v>4.6941156176278647E-8</v>
      </c>
      <c r="H19" s="9">
        <v>7.1929681270162803E-8</v>
      </c>
      <c r="I19" s="9">
        <v>6.2082989032863013E-8</v>
      </c>
      <c r="J19" s="9">
        <v>-6.701448638336834E-6</v>
      </c>
      <c r="K19" s="9">
        <v>-6.9367393079385612E-6</v>
      </c>
      <c r="L19" s="9">
        <v>2.7730401768012149E-7</v>
      </c>
      <c r="M19" s="9">
        <v>3358856.7693924424</v>
      </c>
    </row>
    <row r="25" spans="1:13" ht="45" x14ac:dyDescent="0.25">
      <c r="A25" s="6" t="s">
        <v>60</v>
      </c>
      <c r="B25" s="2" t="s">
        <v>62</v>
      </c>
      <c r="C25" s="2" t="s">
        <v>73</v>
      </c>
      <c r="D25" s="2" t="s">
        <v>74</v>
      </c>
      <c r="E25" s="2" t="s">
        <v>75</v>
      </c>
      <c r="F25" s="2" t="s">
        <v>76</v>
      </c>
      <c r="G25" s="2" t="s">
        <v>77</v>
      </c>
      <c r="H25" s="2" t="s">
        <v>78</v>
      </c>
      <c r="I25" s="2" t="s">
        <v>79</v>
      </c>
      <c r="J25" s="2" t="s">
        <v>80</v>
      </c>
      <c r="K25" s="2" t="s">
        <v>81</v>
      </c>
      <c r="L25" s="2" t="s">
        <v>82</v>
      </c>
      <c r="M25" s="2" t="s">
        <v>83</v>
      </c>
    </row>
    <row r="26" spans="1:13" x14ac:dyDescent="0.25">
      <c r="A26" s="7" t="s">
        <v>25</v>
      </c>
      <c r="B26" s="10">
        <v>1</v>
      </c>
      <c r="C26" s="10">
        <v>1</v>
      </c>
      <c r="D26" s="10">
        <v>1</v>
      </c>
      <c r="E26" s="10">
        <v>1</v>
      </c>
      <c r="F26" s="10">
        <v>1</v>
      </c>
      <c r="G26" s="10">
        <v>1</v>
      </c>
      <c r="H26" s="10">
        <v>1</v>
      </c>
      <c r="I26" s="10">
        <v>1</v>
      </c>
      <c r="J26" s="10">
        <v>1</v>
      </c>
      <c r="K26" s="10">
        <v>1</v>
      </c>
      <c r="L26" s="10">
        <v>1</v>
      </c>
      <c r="M26" s="10">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R4"/>
  <sheetViews>
    <sheetView workbookViewId="0">
      <selection activeCell="E14" sqref="E14"/>
    </sheetView>
  </sheetViews>
  <sheetFormatPr defaultRowHeight="15" x14ac:dyDescent="0.25"/>
  <cols>
    <col min="6" max="6" width="9.85546875" style="1" bestFit="1" customWidth="1"/>
    <col min="7" max="18" width="12.140625" style="1" bestFit="1" customWidth="1"/>
  </cols>
  <sheetData>
    <row r="1" spans="5:18" x14ac:dyDescent="0.25">
      <c r="E1" t="str">
        <f>"Entry Combined Revenue - "&amp;'Entry Pivots'!A4</f>
        <v>Entry Combined Revenue - LNG IMPORTATION TERMINAL</v>
      </c>
    </row>
    <row r="2" spans="5:18" x14ac:dyDescent="0.25">
      <c r="G2" s="12" t="s">
        <v>319</v>
      </c>
      <c r="H2" s="12" t="s">
        <v>330</v>
      </c>
      <c r="I2" s="12" t="s">
        <v>320</v>
      </c>
      <c r="J2" s="12" t="s">
        <v>321</v>
      </c>
      <c r="K2" s="12" t="s">
        <v>322</v>
      </c>
      <c r="L2" s="12" t="s">
        <v>323</v>
      </c>
      <c r="M2" s="12" t="s">
        <v>324</v>
      </c>
      <c r="N2" s="12" t="s">
        <v>325</v>
      </c>
      <c r="O2" s="12" t="s">
        <v>326</v>
      </c>
      <c r="P2" s="12" t="s">
        <v>327</v>
      </c>
      <c r="Q2" s="12" t="s">
        <v>328</v>
      </c>
      <c r="R2" s="12" t="s">
        <v>329</v>
      </c>
    </row>
    <row r="3" spans="5:18" x14ac:dyDescent="0.25">
      <c r="F3" s="1" t="s">
        <v>317</v>
      </c>
      <c r="G3" s="9">
        <f>'Entry Pivots'!B4</f>
        <v>24738170.184420004</v>
      </c>
      <c r="H3" s="9">
        <f>'Entry Pivots'!C4</f>
        <v>20544751.6428</v>
      </c>
      <c r="I3" s="9">
        <f>'Entry Pivots'!D4</f>
        <v>20544751.6428</v>
      </c>
      <c r="J3" s="9">
        <f>'Entry Pivots'!E4</f>
        <v>20544751.6428</v>
      </c>
      <c r="K3" s="9">
        <f>'Entry Pivots'!F4</f>
        <v>17784159.012622438</v>
      </c>
      <c r="L3" s="9">
        <f>'Entry Pivots'!G4</f>
        <v>17889400.817130458</v>
      </c>
      <c r="M3" s="9">
        <f>'Entry Pivots'!H4</f>
        <v>20544751.6428</v>
      </c>
      <c r="N3" s="9">
        <f>'Entry Pivots'!I4</f>
        <v>20774698.662780445</v>
      </c>
      <c r="O3" s="9">
        <f>'Entry Pivots'!J4</f>
        <v>20544751.6428</v>
      </c>
      <c r="P3" s="9">
        <f>'Entry Pivots'!K4</f>
        <v>22552150.63393534</v>
      </c>
      <c r="Q3" s="9">
        <f>'Entry Pivots'!L4</f>
        <v>20544751.6428</v>
      </c>
      <c r="R3" s="9">
        <f>'Entry Pivots'!M4</f>
        <v>22499342.212785542</v>
      </c>
    </row>
    <row r="4" spans="5:18" x14ac:dyDescent="0.25">
      <c r="F4" s="1" t="s">
        <v>318</v>
      </c>
      <c r="G4" s="9">
        <f>'Entry Pivots'!B19</f>
        <v>24738170.184420004</v>
      </c>
      <c r="H4" s="9">
        <f>'Entry Pivots'!C19</f>
        <v>-6.5600265756349404E-6</v>
      </c>
      <c r="I4" s="9">
        <f>'Entry Pivots'!D19</f>
        <v>2.6208812198422243E-7</v>
      </c>
      <c r="J4" s="9">
        <f>'Entry Pivots'!E19</f>
        <v>21914596.089676619</v>
      </c>
      <c r="K4" s="9">
        <f>'Entry Pivots'!F19</f>
        <v>2.6773825806116157E-7</v>
      </c>
      <c r="L4" s="9">
        <f>'Entry Pivots'!G19</f>
        <v>4.6941156176278647E-8</v>
      </c>
      <c r="M4" s="9">
        <f>'Entry Pivots'!H19</f>
        <v>7.1929681270162803E-8</v>
      </c>
      <c r="N4" s="9">
        <f>'Entry Pivots'!I19</f>
        <v>6.2082989032863013E-8</v>
      </c>
      <c r="O4" s="9">
        <f>'Entry Pivots'!J19</f>
        <v>-6.701448638336834E-6</v>
      </c>
      <c r="P4" s="9">
        <f>'Entry Pivots'!K19</f>
        <v>-6.9367393079385612E-6</v>
      </c>
      <c r="Q4" s="9">
        <f>'Entry Pivots'!L19</f>
        <v>2.7730401768012149E-7</v>
      </c>
      <c r="R4" s="9">
        <f>'Entry Pivots'!M19</f>
        <v>3358856.7693924424</v>
      </c>
    </row>
  </sheetData>
  <pageMargins left="0.7" right="0.7" top="0.75" bottom="0.75" header="0.3" footer="0.3"/>
  <ignoredErrors>
    <ignoredError sqref="H2" numberStoredAsText="1"/>
  </ignoredErrors>
  <drawing r:id="rId1"/>
  <extLst>
    <ext xmlns:x14="http://schemas.microsoft.com/office/spreadsheetml/2009/9/main" uri="{A8765BA9-456A-4dab-B4F3-ACF838C121DE}">
      <x14:slicerList>
        <x14:slicer r:id="rId2"/>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1"/>
  <sheetViews>
    <sheetView topLeftCell="P1" workbookViewId="0">
      <selection activeCell="Y2" sqref="Y2:Y221"/>
    </sheetView>
  </sheetViews>
  <sheetFormatPr defaultColWidth="15.7109375" defaultRowHeight="15" x14ac:dyDescent="0.25"/>
  <cols>
    <col min="1" max="1" width="57" bestFit="1" customWidth="1"/>
    <col min="2" max="2" width="18.5703125" bestFit="1" customWidth="1"/>
    <col min="3" max="27" width="15.7109375" customWidth="1"/>
  </cols>
  <sheetData>
    <row r="1" spans="1:27" ht="45" x14ac:dyDescent="0.25">
      <c r="A1" s="3" t="s">
        <v>61</v>
      </c>
      <c r="B1" s="3" t="s">
        <v>1</v>
      </c>
      <c r="C1" s="4" t="s">
        <v>33</v>
      </c>
      <c r="D1" s="4" t="s">
        <v>34</v>
      </c>
      <c r="E1" s="4" t="s">
        <v>35</v>
      </c>
      <c r="F1" s="4" t="s">
        <v>36</v>
      </c>
      <c r="G1" s="4" t="s">
        <v>37</v>
      </c>
      <c r="H1" s="4" t="s">
        <v>38</v>
      </c>
      <c r="I1" s="4" t="s">
        <v>39</v>
      </c>
      <c r="J1" s="4" t="s">
        <v>40</v>
      </c>
      <c r="K1" s="4" t="s">
        <v>41</v>
      </c>
      <c r="L1" s="4" t="s">
        <v>42</v>
      </c>
      <c r="M1" s="4" t="s">
        <v>43</v>
      </c>
      <c r="N1" s="4" t="s">
        <v>44</v>
      </c>
      <c r="O1" s="4" t="s">
        <v>45</v>
      </c>
      <c r="P1" s="4" t="s">
        <v>46</v>
      </c>
      <c r="Q1" s="4" t="s">
        <v>47</v>
      </c>
      <c r="R1" s="4" t="s">
        <v>48</v>
      </c>
      <c r="S1" s="4" t="s">
        <v>49</v>
      </c>
      <c r="T1" s="4" t="s">
        <v>50</v>
      </c>
      <c r="U1" s="4" t="s">
        <v>51</v>
      </c>
      <c r="V1" s="4" t="s">
        <v>52</v>
      </c>
      <c r="W1" s="4" t="s">
        <v>53</v>
      </c>
      <c r="X1" s="4" t="s">
        <v>54</v>
      </c>
      <c r="Y1" s="4" t="s">
        <v>55</v>
      </c>
      <c r="Z1" s="4" t="s">
        <v>56</v>
      </c>
      <c r="AA1" s="4" t="s">
        <v>57</v>
      </c>
    </row>
    <row r="2" spans="1:27" x14ac:dyDescent="0.25">
      <c r="A2" s="1" t="s">
        <v>85</v>
      </c>
      <c r="B2" s="1" t="s">
        <v>86</v>
      </c>
      <c r="C2" s="9">
        <v>647819.94123800599</v>
      </c>
      <c r="D2" s="9">
        <v>1407300.7663028073</v>
      </c>
      <c r="E2" s="9">
        <v>1743436.1657586696</v>
      </c>
      <c r="F2" s="9">
        <v>2070187.3150044265</v>
      </c>
      <c r="G2" s="9">
        <v>1778337.9692848271</v>
      </c>
      <c r="H2" s="9">
        <v>2077500.3049759166</v>
      </c>
      <c r="I2" s="9">
        <v>1792071.3969072311</v>
      </c>
      <c r="J2" s="9">
        <v>2077500.3049759166</v>
      </c>
      <c r="K2" s="9">
        <v>2224320.3458103379</v>
      </c>
      <c r="L2" s="9">
        <v>2017256.8820028708</v>
      </c>
      <c r="M2" s="9">
        <v>1792071.3969072311</v>
      </c>
      <c r="N2" s="9">
        <v>1786379.4399428954</v>
      </c>
      <c r="O2" s="9">
        <v>1739536.4258097988</v>
      </c>
      <c r="P2" s="9">
        <v>2070187.3150044265</v>
      </c>
      <c r="Q2" s="9">
        <v>1748437.6500805928</v>
      </c>
      <c r="R2" s="9">
        <v>2097319.0129526174</v>
      </c>
      <c r="S2" s="9">
        <v>1827584.353252247</v>
      </c>
      <c r="T2" s="9">
        <v>2070187.3150044265</v>
      </c>
      <c r="U2" s="9">
        <v>1778337.9692848271</v>
      </c>
      <c r="V2" s="9">
        <v>1659291.0841952646</v>
      </c>
      <c r="W2" s="9">
        <v>1830247.9182032619</v>
      </c>
      <c r="X2" s="9">
        <v>2078963.7998711437</v>
      </c>
      <c r="Y2" s="9">
        <v>1794845.2783352931</v>
      </c>
      <c r="Z2" s="9">
        <v>2070187.3150044265</v>
      </c>
      <c r="AA2" s="9">
        <v>1740354.6218309507</v>
      </c>
    </row>
    <row r="3" spans="1:27" x14ac:dyDescent="0.25">
      <c r="A3" s="1" t="s">
        <v>87</v>
      </c>
      <c r="B3" s="1" t="s">
        <v>88</v>
      </c>
      <c r="C3" s="9">
        <v>3018237.6673142752</v>
      </c>
      <c r="D3" s="9">
        <v>1171274.2052400322</v>
      </c>
      <c r="E3" s="9">
        <v>2286374.0136631751</v>
      </c>
      <c r="F3" s="9">
        <v>3020772.0401012097</v>
      </c>
      <c r="G3" s="9">
        <v>2234932.213276729</v>
      </c>
      <c r="H3" s="9">
        <v>3041619.7174418811</v>
      </c>
      <c r="I3" s="9">
        <v>2252191.7445481461</v>
      </c>
      <c r="J3" s="9">
        <v>3041619.7174418811</v>
      </c>
      <c r="K3" s="9">
        <v>3265725.6210843837</v>
      </c>
      <c r="L3" s="9">
        <v>2869879.3692483343</v>
      </c>
      <c r="M3" s="9">
        <v>2252191.7445481461</v>
      </c>
      <c r="N3" s="9">
        <v>2845879.8975860365</v>
      </c>
      <c r="O3" s="9">
        <v>2107804.0055757617</v>
      </c>
      <c r="P3" s="9">
        <v>3020772.0401012097</v>
      </c>
      <c r="Q3" s="9">
        <v>3321085.4064885522</v>
      </c>
      <c r="R3" s="9">
        <v>3098118.3631145824</v>
      </c>
      <c r="S3" s="9">
        <v>2296822.7716616779</v>
      </c>
      <c r="T3" s="9">
        <v>3020772.0401012097</v>
      </c>
      <c r="U3" s="9">
        <v>2234932.213276729</v>
      </c>
      <c r="V3" s="9">
        <v>2975578.2528704582</v>
      </c>
      <c r="W3" s="9">
        <v>1895350.7054894648</v>
      </c>
      <c r="X3" s="9">
        <v>3045791.8097713334</v>
      </c>
      <c r="Y3" s="9">
        <v>2255677.8293461408</v>
      </c>
      <c r="Z3" s="9">
        <v>3020772.0401012097</v>
      </c>
      <c r="AA3" s="9">
        <v>2190538.3154850369</v>
      </c>
    </row>
    <row r="4" spans="1:27" x14ac:dyDescent="0.25">
      <c r="A4" s="1" t="s">
        <v>89</v>
      </c>
      <c r="B4" s="1" t="s">
        <v>90</v>
      </c>
      <c r="C4" s="9">
        <v>5635190.2756541949</v>
      </c>
      <c r="D4" s="9">
        <v>2498655.1253039907</v>
      </c>
      <c r="E4" s="9">
        <v>5030171.078682825</v>
      </c>
      <c r="F4" s="9">
        <v>3965420.571624944</v>
      </c>
      <c r="G4" s="9">
        <v>5130869.9434532374</v>
      </c>
      <c r="H4" s="9">
        <v>3981581.9514446631</v>
      </c>
      <c r="I4" s="9">
        <v>5170493.7001437154</v>
      </c>
      <c r="J4" s="9">
        <v>3981581.9514446631</v>
      </c>
      <c r="K4" s="9">
        <v>4264902.4726580624</v>
      </c>
      <c r="L4" s="9">
        <v>3848446.6888362016</v>
      </c>
      <c r="M4" s="9">
        <v>5170493.7001437154</v>
      </c>
      <c r="N4" s="9">
        <v>4124928.7861028202</v>
      </c>
      <c r="O4" s="9">
        <v>5468380.4312489862</v>
      </c>
      <c r="P4" s="9">
        <v>3965420.571624944</v>
      </c>
      <c r="Q4" s="9">
        <v>4568572.8166113812</v>
      </c>
      <c r="R4" s="9">
        <v>4025380.4071237007</v>
      </c>
      <c r="S4" s="9">
        <v>5272955.8662004219</v>
      </c>
      <c r="T4" s="9">
        <v>3965420.571624944</v>
      </c>
      <c r="U4" s="9">
        <v>5130869.9434532374</v>
      </c>
      <c r="V4" s="9">
        <v>4502812.392343631</v>
      </c>
      <c r="W4" s="9">
        <v>5627347.7520466065</v>
      </c>
      <c r="X4" s="9">
        <v>3984816.2095194305</v>
      </c>
      <c r="Y4" s="9">
        <v>5178496.9172438001</v>
      </c>
      <c r="Z4" s="9">
        <v>3965420.571624944</v>
      </c>
      <c r="AA4" s="9">
        <v>5019864.5564252641</v>
      </c>
    </row>
    <row r="5" spans="1:27" x14ac:dyDescent="0.25">
      <c r="A5" s="1" t="s">
        <v>91</v>
      </c>
      <c r="B5" s="1" t="s">
        <v>92</v>
      </c>
      <c r="C5" s="9">
        <v>5503169.5907825595</v>
      </c>
      <c r="D5" s="9">
        <v>2640151.1718540243</v>
      </c>
      <c r="E5" s="9">
        <v>5315024.0437423196</v>
      </c>
      <c r="F5" s="9">
        <v>3727278.5438911626</v>
      </c>
      <c r="G5" s="9">
        <v>5421425.3726557093</v>
      </c>
      <c r="H5" s="9">
        <v>3739282.5911067734</v>
      </c>
      <c r="I5" s="9">
        <v>5463292.9783929763</v>
      </c>
      <c r="J5" s="9">
        <v>3739282.5911067734</v>
      </c>
      <c r="K5" s="9">
        <v>4002497.8886663062</v>
      </c>
      <c r="L5" s="9">
        <v>3640394.8725924985</v>
      </c>
      <c r="M5" s="9">
        <v>5463292.9783929763</v>
      </c>
      <c r="N5" s="9">
        <v>3929503.6820832686</v>
      </c>
      <c r="O5" s="9">
        <v>5778048.7020789422</v>
      </c>
      <c r="P5" s="9">
        <v>3727278.5438911626</v>
      </c>
      <c r="Q5" s="9">
        <v>4338297.8317189356</v>
      </c>
      <c r="R5" s="9">
        <v>3771814.3882557079</v>
      </c>
      <c r="S5" s="9">
        <v>5571557.4623730965</v>
      </c>
      <c r="T5" s="9">
        <v>3727278.5438911626</v>
      </c>
      <c r="U5" s="9">
        <v>5421425.3726557093</v>
      </c>
      <c r="V5" s="9">
        <v>4277369.8504692214</v>
      </c>
      <c r="W5" s="9">
        <v>5946018.1645469368</v>
      </c>
      <c r="X5" s="9">
        <v>3741684.8727850746</v>
      </c>
      <c r="Y5" s="9">
        <v>5471749.4087305525</v>
      </c>
      <c r="Z5" s="9">
        <v>3727278.5438911626</v>
      </c>
      <c r="AA5" s="9">
        <v>5302679.6991213467</v>
      </c>
    </row>
    <row r="6" spans="1:27" x14ac:dyDescent="0.25">
      <c r="A6" s="1" t="s">
        <v>93</v>
      </c>
      <c r="B6" s="1" t="s">
        <v>88</v>
      </c>
      <c r="C6" s="9">
        <v>0</v>
      </c>
      <c r="D6" s="9">
        <v>0</v>
      </c>
      <c r="E6" s="9">
        <v>0</v>
      </c>
      <c r="F6" s="9">
        <v>0</v>
      </c>
      <c r="G6" s="9">
        <v>0</v>
      </c>
      <c r="H6" s="9">
        <v>0</v>
      </c>
      <c r="I6" s="9">
        <v>0</v>
      </c>
      <c r="J6" s="9">
        <v>0</v>
      </c>
      <c r="K6" s="9">
        <v>0</v>
      </c>
      <c r="L6" s="9">
        <v>0</v>
      </c>
      <c r="M6" s="9">
        <v>0</v>
      </c>
      <c r="N6" s="9">
        <v>0</v>
      </c>
      <c r="O6" s="9">
        <v>0</v>
      </c>
      <c r="P6" s="9">
        <v>0</v>
      </c>
      <c r="Q6" s="9">
        <v>0</v>
      </c>
      <c r="R6" s="9">
        <v>0</v>
      </c>
      <c r="S6" s="9">
        <v>0</v>
      </c>
      <c r="T6" s="9">
        <v>0</v>
      </c>
      <c r="U6" s="9">
        <v>0</v>
      </c>
      <c r="V6" s="9">
        <v>0</v>
      </c>
      <c r="W6" s="9">
        <v>0</v>
      </c>
      <c r="X6" s="9">
        <v>0</v>
      </c>
      <c r="Y6" s="9">
        <v>0</v>
      </c>
      <c r="Z6" s="9">
        <v>0</v>
      </c>
      <c r="AA6" s="9">
        <v>0</v>
      </c>
    </row>
    <row r="7" spans="1:27" x14ac:dyDescent="0.25">
      <c r="A7" s="1" t="s">
        <v>94</v>
      </c>
      <c r="B7" s="1" t="s">
        <v>86</v>
      </c>
      <c r="C7" s="9">
        <v>139481.42801423749</v>
      </c>
      <c r="D7" s="9">
        <v>383410.35381826706</v>
      </c>
      <c r="E7" s="9">
        <v>543679.59131466318</v>
      </c>
      <c r="F7" s="9">
        <v>524850.3050130842</v>
      </c>
      <c r="G7" s="9">
        <v>554563.49899650866</v>
      </c>
      <c r="H7" s="9">
        <v>526413.38287043548</v>
      </c>
      <c r="I7" s="9">
        <v>558846.18193250778</v>
      </c>
      <c r="J7" s="9">
        <v>526413.38287043548</v>
      </c>
      <c r="K7" s="9">
        <v>563354.18394508085</v>
      </c>
      <c r="L7" s="9">
        <v>513536.95874469151</v>
      </c>
      <c r="M7" s="9">
        <v>558846.18193250778</v>
      </c>
      <c r="N7" s="9">
        <v>490297.07234049425</v>
      </c>
      <c r="O7" s="9">
        <v>596754.31552084116</v>
      </c>
      <c r="P7" s="9">
        <v>524850.3050130842</v>
      </c>
      <c r="Q7" s="9">
        <v>476079.40159694944</v>
      </c>
      <c r="R7" s="9">
        <v>530649.43183542299</v>
      </c>
      <c r="S7" s="9">
        <v>569920.67377295473</v>
      </c>
      <c r="T7" s="9">
        <v>524850.3050130842</v>
      </c>
      <c r="U7" s="9">
        <v>554563.49899650866</v>
      </c>
      <c r="V7" s="9">
        <v>465407.12799983053</v>
      </c>
      <c r="W7" s="9">
        <v>600888.7652252689</v>
      </c>
      <c r="X7" s="9">
        <v>526726.19014543446</v>
      </c>
      <c r="Y7" s="9">
        <v>559711.19939097366</v>
      </c>
      <c r="Z7" s="9">
        <v>524850.3050130842</v>
      </c>
      <c r="AA7" s="9">
        <v>542512.96042867657</v>
      </c>
    </row>
    <row r="8" spans="1:27" x14ac:dyDescent="0.25">
      <c r="A8" s="1" t="s">
        <v>95</v>
      </c>
      <c r="B8" s="1" t="s">
        <v>92</v>
      </c>
      <c r="C8" s="9">
        <v>6687138.0446834862</v>
      </c>
      <c r="D8" s="9">
        <v>2142799.7435702677</v>
      </c>
      <c r="E8" s="9">
        <v>4259205.0102287913</v>
      </c>
      <c r="F8" s="9">
        <v>4919963.9745974988</v>
      </c>
      <c r="G8" s="9">
        <v>4344469.9252071073</v>
      </c>
      <c r="H8" s="9">
        <v>4950479.5574673638</v>
      </c>
      <c r="I8" s="9">
        <v>4378020.6137185507</v>
      </c>
      <c r="J8" s="9">
        <v>4950479.5574673638</v>
      </c>
      <c r="K8" s="9">
        <v>5312147.8941265438</v>
      </c>
      <c r="L8" s="9">
        <v>4699096.3102230486</v>
      </c>
      <c r="M8" s="9">
        <v>4378020.6137185507</v>
      </c>
      <c r="N8" s="9">
        <v>4902341.2108775042</v>
      </c>
      <c r="O8" s="9">
        <v>4626808.0799550042</v>
      </c>
      <c r="P8" s="9">
        <v>4919963.9745974988</v>
      </c>
      <c r="Q8" s="9">
        <v>5490872.3387438748</v>
      </c>
      <c r="R8" s="9">
        <v>5033178.8949468909</v>
      </c>
      <c r="S8" s="9">
        <v>4464778.5716888066</v>
      </c>
      <c r="T8" s="9">
        <v>4919963.9745974988</v>
      </c>
      <c r="U8" s="9">
        <v>4344469.9252071073</v>
      </c>
      <c r="V8" s="9">
        <v>5364373.701282097</v>
      </c>
      <c r="W8" s="9">
        <v>4684524.8467436917</v>
      </c>
      <c r="X8" s="9">
        <v>4956586.4166219682</v>
      </c>
      <c r="Y8" s="9">
        <v>4384797.1908650622</v>
      </c>
      <c r="Z8" s="9">
        <v>4919963.9745974988</v>
      </c>
      <c r="AA8" s="9">
        <v>4255303.2681481782</v>
      </c>
    </row>
    <row r="9" spans="1:27" x14ac:dyDescent="0.25">
      <c r="A9" s="1" t="s">
        <v>96</v>
      </c>
      <c r="B9" s="1" t="s">
        <v>97</v>
      </c>
      <c r="C9" s="9">
        <v>134687.81330750999</v>
      </c>
      <c r="D9" s="9">
        <v>144973.42620884892</v>
      </c>
      <c r="E9" s="9">
        <v>245076.58633093553</v>
      </c>
      <c r="F9" s="9">
        <v>261203.10663490157</v>
      </c>
      <c r="G9" s="9">
        <v>249982.76817627993</v>
      </c>
      <c r="H9" s="9">
        <v>262482.0429809608</v>
      </c>
      <c r="I9" s="9">
        <v>251913.28999659393</v>
      </c>
      <c r="J9" s="9">
        <v>262482.0429809608</v>
      </c>
      <c r="K9" s="9">
        <v>281352.33357480465</v>
      </c>
      <c r="L9" s="9">
        <v>251946.33822112659</v>
      </c>
      <c r="M9" s="9">
        <v>251913.28999659393</v>
      </c>
      <c r="N9" s="9">
        <v>275079.95466263453</v>
      </c>
      <c r="O9" s="9">
        <v>298559.65517430071</v>
      </c>
      <c r="P9" s="9">
        <v>261203.10663490157</v>
      </c>
      <c r="Q9" s="9">
        <v>269970.25209760328</v>
      </c>
      <c r="R9" s="9">
        <v>265948.04882291495</v>
      </c>
      <c r="S9" s="9">
        <v>256905.38221223775</v>
      </c>
      <c r="T9" s="9">
        <v>261203.10663490157</v>
      </c>
      <c r="U9" s="9">
        <v>249982.76817627993</v>
      </c>
      <c r="V9" s="9">
        <v>314704.75331752095</v>
      </c>
      <c r="W9" s="9">
        <v>366506.96620368503</v>
      </c>
      <c r="X9" s="9">
        <v>262737.9871051939</v>
      </c>
      <c r="Y9" s="9">
        <v>252303.21731636027</v>
      </c>
      <c r="Z9" s="9">
        <v>261203.10663490157</v>
      </c>
      <c r="AA9" s="9">
        <v>244715.34971017393</v>
      </c>
    </row>
    <row r="10" spans="1:27" x14ac:dyDescent="0.25">
      <c r="A10" s="1" t="s">
        <v>98</v>
      </c>
      <c r="B10" s="1" t="s">
        <v>99</v>
      </c>
      <c r="C10" s="9">
        <v>892221.5335040841</v>
      </c>
      <c r="D10" s="9">
        <v>298018.58083268651</v>
      </c>
      <c r="E10" s="9">
        <v>588154.97881216696</v>
      </c>
      <c r="F10" s="9">
        <v>550573.33050164604</v>
      </c>
      <c r="G10" s="9">
        <v>599929.23812637245</v>
      </c>
      <c r="H10" s="9">
        <v>553351.77003464242</v>
      </c>
      <c r="I10" s="9">
        <v>604562.26340766135</v>
      </c>
      <c r="J10" s="9">
        <v>553351.77003464242</v>
      </c>
      <c r="K10" s="9">
        <v>593207.40395471943</v>
      </c>
      <c r="L10" s="9">
        <v>530463.36069128488</v>
      </c>
      <c r="M10" s="9">
        <v>604562.26340766135</v>
      </c>
      <c r="N10" s="9">
        <v>553296.77120259404</v>
      </c>
      <c r="O10" s="9">
        <v>637885.86077543942</v>
      </c>
      <c r="P10" s="9">
        <v>550573.33050164604</v>
      </c>
      <c r="Q10" s="9">
        <v>619858.44233306195</v>
      </c>
      <c r="R10" s="9">
        <v>560881.5330932613</v>
      </c>
      <c r="S10" s="9">
        <v>616542.69750492647</v>
      </c>
      <c r="T10" s="9">
        <v>550573.33050164604</v>
      </c>
      <c r="U10" s="9">
        <v>599929.23812637245</v>
      </c>
      <c r="V10" s="9">
        <v>602381.38465071027</v>
      </c>
      <c r="W10" s="9">
        <v>642286.30349215027</v>
      </c>
      <c r="X10" s="9">
        <v>553907.79870268248</v>
      </c>
      <c r="Y10" s="9">
        <v>605498.04310789867</v>
      </c>
      <c r="Z10" s="9">
        <v>550573.33050164604</v>
      </c>
      <c r="AA10" s="9">
        <v>587204.6715096446</v>
      </c>
    </row>
    <row r="11" spans="1:27" x14ac:dyDescent="0.25">
      <c r="A11" s="1" t="s">
        <v>100</v>
      </c>
      <c r="B11" s="1" t="s">
        <v>92</v>
      </c>
      <c r="C11" s="9">
        <v>1240322.9678257403</v>
      </c>
      <c r="D11" s="9">
        <v>568441.43278830464</v>
      </c>
      <c r="E11" s="9">
        <v>1121848.3690628125</v>
      </c>
      <c r="F11" s="9">
        <v>569231.95936443622</v>
      </c>
      <c r="G11" s="9">
        <v>1144306.6225581663</v>
      </c>
      <c r="H11" s="9">
        <v>569259.1342105784</v>
      </c>
      <c r="I11" s="9">
        <v>1153143.6672876661</v>
      </c>
      <c r="J11" s="9">
        <v>569259.1342105784</v>
      </c>
      <c r="K11" s="9">
        <v>607705.98157775274</v>
      </c>
      <c r="L11" s="9">
        <v>569035.27150096837</v>
      </c>
      <c r="M11" s="9">
        <v>1153143.6672876661</v>
      </c>
      <c r="N11" s="9">
        <v>609438.20921392797</v>
      </c>
      <c r="O11" s="9">
        <v>1216705.1854332597</v>
      </c>
      <c r="P11" s="9">
        <v>569231.95936443622</v>
      </c>
      <c r="Q11" s="9">
        <v>674061.8019454364</v>
      </c>
      <c r="R11" s="9">
        <v>569332.77992076019</v>
      </c>
      <c r="S11" s="9">
        <v>1175995.1791116875</v>
      </c>
      <c r="T11" s="9">
        <v>569231.95936443622</v>
      </c>
      <c r="U11" s="9">
        <v>1144306.6225581663</v>
      </c>
      <c r="V11" s="9">
        <v>649619.58157092612</v>
      </c>
      <c r="W11" s="9">
        <v>1225098.6015611598</v>
      </c>
      <c r="X11" s="9">
        <v>569264.57251266309</v>
      </c>
      <c r="Y11" s="9">
        <v>1154928.5759736029</v>
      </c>
      <c r="Z11" s="9">
        <v>569231.95936443622</v>
      </c>
      <c r="AA11" s="9">
        <v>1118524.2697931875</v>
      </c>
    </row>
    <row r="12" spans="1:27" x14ac:dyDescent="0.25">
      <c r="A12" s="1" t="s">
        <v>101</v>
      </c>
      <c r="B12" s="1" t="s">
        <v>92</v>
      </c>
      <c r="C12" s="9">
        <v>4763839.4023804925</v>
      </c>
      <c r="D12" s="9">
        <v>2147128.5606612805</v>
      </c>
      <c r="E12" s="9">
        <v>4332687.504592062</v>
      </c>
      <c r="F12" s="9">
        <v>3475647.2121778298</v>
      </c>
      <c r="G12" s="9">
        <v>4419423.4637259683</v>
      </c>
      <c r="H12" s="9">
        <v>3490281.5585718062</v>
      </c>
      <c r="I12" s="9">
        <v>4453552.9899016032</v>
      </c>
      <c r="J12" s="9">
        <v>3490281.5585718062</v>
      </c>
      <c r="K12" s="9">
        <v>3739063.7640153714</v>
      </c>
      <c r="L12" s="9">
        <v>3369725.7909332039</v>
      </c>
      <c r="M12" s="9">
        <v>4453552.9899016032</v>
      </c>
      <c r="N12" s="9">
        <v>3611425.4628550261</v>
      </c>
      <c r="O12" s="9">
        <v>4696531.8923839536</v>
      </c>
      <c r="P12" s="9">
        <v>3475647.2121778298</v>
      </c>
      <c r="Q12" s="9">
        <v>4003914.2030330379</v>
      </c>
      <c r="R12" s="9">
        <v>3529941.6481853309</v>
      </c>
      <c r="S12" s="9">
        <v>4541807.7509471402</v>
      </c>
      <c r="T12" s="9">
        <v>3475647.2121778298</v>
      </c>
      <c r="U12" s="9">
        <v>4419423.4637259683</v>
      </c>
      <c r="V12" s="9">
        <v>3945402.055887728</v>
      </c>
      <c r="W12" s="9">
        <v>4845798.9585649427</v>
      </c>
      <c r="X12" s="9">
        <v>3493210.2226785626</v>
      </c>
      <c r="Y12" s="9">
        <v>4460446.480835381</v>
      </c>
      <c r="Z12" s="9">
        <v>3475647.2121778298</v>
      </c>
      <c r="AA12" s="9">
        <v>4324014.7441364694</v>
      </c>
    </row>
    <row r="13" spans="1:27" x14ac:dyDescent="0.25">
      <c r="A13" s="1" t="s">
        <v>102</v>
      </c>
      <c r="B13" s="1" t="s">
        <v>3</v>
      </c>
      <c r="C13" s="9">
        <v>0</v>
      </c>
      <c r="D13" s="9">
        <v>0</v>
      </c>
      <c r="E13" s="9">
        <v>0</v>
      </c>
      <c r="F13" s="9">
        <v>0</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row>
    <row r="14" spans="1:27" x14ac:dyDescent="0.25">
      <c r="A14" s="1" t="s">
        <v>103</v>
      </c>
      <c r="B14" s="1" t="s">
        <v>104</v>
      </c>
      <c r="C14" s="9">
        <v>2865768.8618480652</v>
      </c>
      <c r="D14" s="9">
        <v>1142582.9270322723</v>
      </c>
      <c r="E14" s="9">
        <v>2154280.2065873942</v>
      </c>
      <c r="F14" s="9">
        <v>1619348.6500443371</v>
      </c>
      <c r="G14" s="9">
        <v>2197406.6863448061</v>
      </c>
      <c r="H14" s="9">
        <v>1624612.594169142</v>
      </c>
      <c r="I14" s="9">
        <v>2214376.4222471653</v>
      </c>
      <c r="J14" s="9">
        <v>1624612.594169142</v>
      </c>
      <c r="K14" s="9">
        <v>1739015.9850199735</v>
      </c>
      <c r="L14" s="9">
        <v>1581248.9339353135</v>
      </c>
      <c r="M14" s="9">
        <v>2214376.4222471653</v>
      </c>
      <c r="N14" s="9">
        <v>1435776.7074480983</v>
      </c>
      <c r="O14" s="9">
        <v>1893464.8907598672</v>
      </c>
      <c r="P14" s="9">
        <v>1619348.6500443371</v>
      </c>
      <c r="Q14" s="9">
        <v>1796807.2634092243</v>
      </c>
      <c r="R14" s="9">
        <v>1638878.2463609111</v>
      </c>
      <c r="S14" s="9">
        <v>2258258.0741447462</v>
      </c>
      <c r="T14" s="9">
        <v>1619348.6500443371</v>
      </c>
      <c r="U14" s="9">
        <v>2197406.6863448061</v>
      </c>
      <c r="V14" s="9">
        <v>1305901.816807993</v>
      </c>
      <c r="W14" s="9">
        <v>1528597.2821434669</v>
      </c>
      <c r="X14" s="9">
        <v>1625666.0285900077</v>
      </c>
      <c r="Y14" s="9">
        <v>2217803.9740973166</v>
      </c>
      <c r="Z14" s="9">
        <v>1619348.6500443371</v>
      </c>
      <c r="AA14" s="9">
        <v>2149391.0428147116</v>
      </c>
    </row>
    <row r="15" spans="1:27" x14ac:dyDescent="0.25">
      <c r="A15" s="1" t="s">
        <v>105</v>
      </c>
      <c r="B15" s="1" t="s">
        <v>106</v>
      </c>
      <c r="C15" s="9">
        <v>68411.095595477993</v>
      </c>
      <c r="D15" s="9">
        <v>93914.464288104165</v>
      </c>
      <c r="E15" s="9">
        <v>172578.59987505683</v>
      </c>
      <c r="F15" s="9">
        <v>164014.28776617991</v>
      </c>
      <c r="G15" s="9">
        <v>176033.44640397085</v>
      </c>
      <c r="H15" s="9">
        <v>164785.8439687973</v>
      </c>
      <c r="I15" s="9">
        <v>177392.88574399884</v>
      </c>
      <c r="J15" s="9">
        <v>164785.8439687973</v>
      </c>
      <c r="K15" s="9">
        <v>176604.2904979809</v>
      </c>
      <c r="L15" s="9">
        <v>158429.86825394409</v>
      </c>
      <c r="M15" s="9">
        <v>177392.88574399884</v>
      </c>
      <c r="N15" s="9">
        <v>157795.99131087991</v>
      </c>
      <c r="O15" s="9">
        <v>169495.06868730398</v>
      </c>
      <c r="P15" s="9">
        <v>164014.28776617991</v>
      </c>
      <c r="Q15" s="9">
        <v>177668.13976612588</v>
      </c>
      <c r="R15" s="9">
        <v>166876.81457410369</v>
      </c>
      <c r="S15" s="9">
        <v>180908.22883703365</v>
      </c>
      <c r="T15" s="9">
        <v>164014.28776617991</v>
      </c>
      <c r="U15" s="9">
        <v>176033.44640397085</v>
      </c>
      <c r="V15" s="9">
        <v>177910.63003423449</v>
      </c>
      <c r="W15" s="9">
        <v>198491.11707382544</v>
      </c>
      <c r="X15" s="9">
        <v>164940.24983675467</v>
      </c>
      <c r="Y15" s="9">
        <v>177667.46566982605</v>
      </c>
      <c r="Z15" s="9">
        <v>164014.28776617991</v>
      </c>
      <c r="AA15" s="9">
        <v>172287.2283717781</v>
      </c>
    </row>
    <row r="16" spans="1:27" x14ac:dyDescent="0.25">
      <c r="A16" s="1" t="s">
        <v>107</v>
      </c>
      <c r="B16" s="1" t="s">
        <v>3</v>
      </c>
      <c r="C16" s="9">
        <v>0</v>
      </c>
      <c r="D16" s="9">
        <v>0</v>
      </c>
      <c r="E16" s="9">
        <v>0</v>
      </c>
      <c r="F16" s="9">
        <v>0</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row>
    <row r="17" spans="1:27" x14ac:dyDescent="0.25">
      <c r="A17" s="1" t="s">
        <v>108</v>
      </c>
      <c r="B17" s="1" t="s">
        <v>109</v>
      </c>
      <c r="C17" s="9">
        <v>21984.427871559998</v>
      </c>
      <c r="D17" s="9">
        <v>0</v>
      </c>
      <c r="E17" s="9">
        <v>20669.396412532751</v>
      </c>
      <c r="F17" s="9">
        <v>39371.746473079664</v>
      </c>
      <c r="G17" s="9">
        <v>20036.551027554189</v>
      </c>
      <c r="H17" s="9">
        <v>39675.395809430163</v>
      </c>
      <c r="I17" s="9">
        <v>20191.285688845968</v>
      </c>
      <c r="J17" s="9">
        <v>39675.395809430163</v>
      </c>
      <c r="K17" s="9">
        <v>47736.448764282468</v>
      </c>
      <c r="L17" s="9">
        <v>27969.831662334276</v>
      </c>
      <c r="M17" s="9">
        <v>20191.285688845968</v>
      </c>
      <c r="N17" s="9">
        <v>27968.366865011973</v>
      </c>
      <c r="O17" s="9">
        <v>19292.337121433902</v>
      </c>
      <c r="P17" s="9">
        <v>39371.746473079664</v>
      </c>
      <c r="Q17" s="9">
        <v>47077.041464570117</v>
      </c>
      <c r="R17" s="9">
        <v>35169.395190769043</v>
      </c>
      <c r="S17" s="9">
        <v>10295.705255004821</v>
      </c>
      <c r="T17" s="9">
        <v>39371.746473079664</v>
      </c>
      <c r="U17" s="9">
        <v>20036.551027554189</v>
      </c>
      <c r="V17" s="9">
        <v>41707.950082185969</v>
      </c>
      <c r="W17" s="9">
        <v>22592.737215636098</v>
      </c>
      <c r="X17" s="9">
        <v>39736.162917742993</v>
      </c>
      <c r="Y17" s="9">
        <v>20222.539037619768</v>
      </c>
      <c r="Z17" s="9">
        <v>39371.746473079664</v>
      </c>
      <c r="AA17" s="9">
        <v>19656.816044967818</v>
      </c>
    </row>
    <row r="18" spans="1:27" x14ac:dyDescent="0.25">
      <c r="A18" s="1" t="s">
        <v>110</v>
      </c>
      <c r="B18" s="1" t="s">
        <v>88</v>
      </c>
      <c r="C18" s="9">
        <v>861911.85645636043</v>
      </c>
      <c r="D18" s="9">
        <v>440856.19046068331</v>
      </c>
      <c r="E18" s="9">
        <v>810123.81503403012</v>
      </c>
      <c r="F18" s="9">
        <v>1317118.4711842458</v>
      </c>
      <c r="G18" s="9">
        <v>791896.60140558518</v>
      </c>
      <c r="H18" s="9">
        <v>1326940.0760693373</v>
      </c>
      <c r="I18" s="9">
        <v>798012.11760535918</v>
      </c>
      <c r="J18" s="9">
        <v>1326940.0760693373</v>
      </c>
      <c r="K18" s="9">
        <v>1425364.3307961328</v>
      </c>
      <c r="L18" s="9">
        <v>1246031.0224984405</v>
      </c>
      <c r="M18" s="9">
        <v>798012.11760535918</v>
      </c>
      <c r="N18" s="9">
        <v>1246973.1927237129</v>
      </c>
      <c r="O18" s="9">
        <v>762483.33251691039</v>
      </c>
      <c r="P18" s="9">
        <v>1317118.4711842458</v>
      </c>
      <c r="Q18" s="9">
        <v>1411454.1788563728</v>
      </c>
      <c r="R18" s="9">
        <v>1353557.3037476237</v>
      </c>
      <c r="S18" s="9">
        <v>813826.09105765913</v>
      </c>
      <c r="T18" s="9">
        <v>1317118.4711842458</v>
      </c>
      <c r="U18" s="9">
        <v>791896.60140558518</v>
      </c>
      <c r="V18" s="9">
        <v>1401832.6083429891</v>
      </c>
      <c r="W18" s="9">
        <v>892923.72688835184</v>
      </c>
      <c r="X18" s="9">
        <v>1328905.601616112</v>
      </c>
      <c r="Y18" s="9">
        <v>799247.33122285316</v>
      </c>
      <c r="Z18" s="9">
        <v>1317118.4711842458</v>
      </c>
      <c r="AA18" s="9">
        <v>776864.62367484986</v>
      </c>
    </row>
    <row r="19" spans="1:27" x14ac:dyDescent="0.25">
      <c r="A19" s="1" t="s">
        <v>111</v>
      </c>
      <c r="B19" s="1" t="s">
        <v>109</v>
      </c>
      <c r="C19" s="9">
        <v>17851313.290570233</v>
      </c>
      <c r="D19" s="9">
        <v>9133313.0336000919</v>
      </c>
      <c r="E19" s="9">
        <v>16783510.266575262</v>
      </c>
      <c r="F19" s="9">
        <v>31969782.665896405</v>
      </c>
      <c r="G19" s="9">
        <v>16269641.027050577</v>
      </c>
      <c r="H19" s="9">
        <v>32216345.344958834</v>
      </c>
      <c r="I19" s="9">
        <v>16395285.275414355</v>
      </c>
      <c r="J19" s="9">
        <v>32216345.344958834</v>
      </c>
      <c r="K19" s="9">
        <v>38761904.892364711</v>
      </c>
      <c r="L19" s="9">
        <v>22711449.695479847</v>
      </c>
      <c r="M19" s="9">
        <v>16395285.275414355</v>
      </c>
      <c r="N19" s="9">
        <v>22710260.282861952</v>
      </c>
      <c r="O19" s="9">
        <v>15665340.761837013</v>
      </c>
      <c r="P19" s="9">
        <v>31969782.665896405</v>
      </c>
      <c r="Q19" s="9">
        <v>38226467.428991735</v>
      </c>
      <c r="R19" s="9">
        <v>28557481.47999189</v>
      </c>
      <c r="S19" s="9">
        <v>8360092.9316073954</v>
      </c>
      <c r="T19" s="9">
        <v>31969782.665896405</v>
      </c>
      <c r="U19" s="9">
        <v>16269641.027050577</v>
      </c>
      <c r="V19" s="9">
        <v>33866775.518308446</v>
      </c>
      <c r="W19" s="9">
        <v>18345259.311914343</v>
      </c>
      <c r="X19" s="9">
        <v>32265688.120426629</v>
      </c>
      <c r="Y19" s="9">
        <v>16420662.934710294</v>
      </c>
      <c r="Z19" s="9">
        <v>31969782.665896405</v>
      </c>
      <c r="AA19" s="9">
        <v>15961296.949090384</v>
      </c>
    </row>
    <row r="20" spans="1:27" x14ac:dyDescent="0.25">
      <c r="A20" s="1" t="s">
        <v>112</v>
      </c>
      <c r="B20" s="1" t="s">
        <v>97</v>
      </c>
      <c r="C20" s="9">
        <v>47057.826349369003</v>
      </c>
      <c r="D20" s="9">
        <v>39421.995702802211</v>
      </c>
      <c r="E20" s="9">
        <v>62645.737340742722</v>
      </c>
      <c r="F20" s="9">
        <v>75453.863116945038</v>
      </c>
      <c r="G20" s="9">
        <v>63899.840736868406</v>
      </c>
      <c r="H20" s="9">
        <v>75850.160968011362</v>
      </c>
      <c r="I20" s="9">
        <v>64393.314898135905</v>
      </c>
      <c r="J20" s="9">
        <v>75850.160968011362</v>
      </c>
      <c r="K20" s="9">
        <v>81327.270426137198</v>
      </c>
      <c r="L20" s="9">
        <v>72585.512833914108</v>
      </c>
      <c r="M20" s="9">
        <v>64393.314898135905</v>
      </c>
      <c r="N20" s="9">
        <v>77475.292851247985</v>
      </c>
      <c r="O20" s="9">
        <v>76828.325957554698</v>
      </c>
      <c r="P20" s="9">
        <v>75453.863116945038</v>
      </c>
      <c r="Q20" s="9">
        <v>75697.157586927089</v>
      </c>
      <c r="R20" s="9">
        <v>76924.155519172607</v>
      </c>
      <c r="S20" s="9">
        <v>65669.37844383785</v>
      </c>
      <c r="T20" s="9">
        <v>75453.863116945038</v>
      </c>
      <c r="U20" s="9">
        <v>63899.840736868406</v>
      </c>
      <c r="V20" s="9">
        <v>85084.652293716004</v>
      </c>
      <c r="W20" s="9">
        <v>90030.489988521891</v>
      </c>
      <c r="X20" s="9">
        <v>75929.469142135233</v>
      </c>
      <c r="Y20" s="9">
        <v>64492.986942791904</v>
      </c>
      <c r="Z20" s="9">
        <v>75453.863116945038</v>
      </c>
      <c r="AA20" s="9">
        <v>62573.288733784168</v>
      </c>
    </row>
    <row r="21" spans="1:27" x14ac:dyDescent="0.25">
      <c r="A21" s="1" t="s">
        <v>113</v>
      </c>
      <c r="B21" s="1" t="s">
        <v>86</v>
      </c>
      <c r="C21" s="9">
        <v>384305.16207196953</v>
      </c>
      <c r="D21" s="9">
        <v>878569.15366398951</v>
      </c>
      <c r="E21" s="9">
        <v>1162653.4755916672</v>
      </c>
      <c r="F21" s="9">
        <v>1270924.5406956053</v>
      </c>
      <c r="G21" s="9">
        <v>1185928.6054594095</v>
      </c>
      <c r="H21" s="9">
        <v>1275254.5052858791</v>
      </c>
      <c r="I21" s="9">
        <v>1195087.0809290446</v>
      </c>
      <c r="J21" s="9">
        <v>1275254.5052858791</v>
      </c>
      <c r="K21" s="9">
        <v>1365235.1326637242</v>
      </c>
      <c r="L21" s="9">
        <v>1239584.8422223295</v>
      </c>
      <c r="M21" s="9">
        <v>1195087.0809290446</v>
      </c>
      <c r="N21" s="9">
        <v>1124596.7988625765</v>
      </c>
      <c r="O21" s="9">
        <v>1198491.9163224443</v>
      </c>
      <c r="P21" s="9">
        <v>1270924.5406956053</v>
      </c>
      <c r="Q21" s="9">
        <v>1113269.7155336293</v>
      </c>
      <c r="R21" s="9">
        <v>1286989.0084232604</v>
      </c>
      <c r="S21" s="9">
        <v>1218769.7731514473</v>
      </c>
      <c r="T21" s="9">
        <v>1270924.5406956053</v>
      </c>
      <c r="U21" s="9">
        <v>1185928.6054594095</v>
      </c>
      <c r="V21" s="9">
        <v>1041408.3262973062</v>
      </c>
      <c r="W21" s="9">
        <v>1195299.2686842759</v>
      </c>
      <c r="X21" s="9">
        <v>1276121.0292520113</v>
      </c>
      <c r="Y21" s="9">
        <v>1196936.9122830732</v>
      </c>
      <c r="Z21" s="9">
        <v>1270924.5406956053</v>
      </c>
      <c r="AA21" s="9">
        <v>1160441.6933390354</v>
      </c>
    </row>
    <row r="22" spans="1:27" x14ac:dyDescent="0.25">
      <c r="A22" s="1" t="s">
        <v>114</v>
      </c>
      <c r="B22" s="1" t="s">
        <v>88</v>
      </c>
      <c r="C22" s="9">
        <v>491.67681750000003</v>
      </c>
      <c r="D22" s="9">
        <v>231.13266025445031</v>
      </c>
      <c r="E22" s="9">
        <v>438.54259190204016</v>
      </c>
      <c r="F22" s="9">
        <v>608.46360501873312</v>
      </c>
      <c r="G22" s="9">
        <v>428.67569333741562</v>
      </c>
      <c r="H22" s="9">
        <v>612.71308586337977</v>
      </c>
      <c r="I22" s="9">
        <v>431.98619264048239</v>
      </c>
      <c r="J22" s="9">
        <v>612.71308586337977</v>
      </c>
      <c r="K22" s="9">
        <v>657.90264767385372</v>
      </c>
      <c r="L22" s="9">
        <v>577.70643701825009</v>
      </c>
      <c r="M22" s="9">
        <v>431.98619264048239</v>
      </c>
      <c r="N22" s="9">
        <v>571.99439676109421</v>
      </c>
      <c r="O22" s="9">
        <v>410.90110037197542</v>
      </c>
      <c r="P22" s="9">
        <v>608.46360501873312</v>
      </c>
      <c r="Q22" s="9">
        <v>661.17959511645051</v>
      </c>
      <c r="R22" s="9">
        <v>624.22947249059632</v>
      </c>
      <c r="S22" s="9">
        <v>440.54673706263458</v>
      </c>
      <c r="T22" s="9">
        <v>608.46360501873312</v>
      </c>
      <c r="U22" s="9">
        <v>428.67569333741562</v>
      </c>
      <c r="V22" s="9">
        <v>606.52621300179078</v>
      </c>
      <c r="W22" s="9">
        <v>386.33831410813326</v>
      </c>
      <c r="X22" s="9">
        <v>613.56350320946558</v>
      </c>
      <c r="Y22" s="9">
        <v>432.65484818581115</v>
      </c>
      <c r="Z22" s="9">
        <v>608.46360501873312</v>
      </c>
      <c r="AA22" s="9">
        <v>420.23251606575411</v>
      </c>
    </row>
    <row r="23" spans="1:27" x14ac:dyDescent="0.25">
      <c r="A23" s="1" t="s">
        <v>115</v>
      </c>
      <c r="B23" s="1" t="s">
        <v>3</v>
      </c>
      <c r="C23" s="9">
        <v>0</v>
      </c>
      <c r="D23" s="9">
        <v>0</v>
      </c>
      <c r="E23" s="9">
        <v>0</v>
      </c>
      <c r="F23" s="9">
        <v>0</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row>
    <row r="24" spans="1:27" x14ac:dyDescent="0.25">
      <c r="A24" s="1" t="s">
        <v>116</v>
      </c>
      <c r="B24" s="1" t="s">
        <v>117</v>
      </c>
      <c r="C24" s="9">
        <v>0</v>
      </c>
      <c r="D24" s="9">
        <v>0</v>
      </c>
      <c r="E24" s="9">
        <v>0</v>
      </c>
      <c r="F24" s="9">
        <v>0</v>
      </c>
      <c r="G24" s="9">
        <v>0</v>
      </c>
      <c r="H24" s="9">
        <v>0</v>
      </c>
      <c r="I24" s="9">
        <v>0</v>
      </c>
      <c r="J24" s="9">
        <v>0</v>
      </c>
      <c r="K24" s="9">
        <v>0</v>
      </c>
      <c r="L24" s="9">
        <v>0</v>
      </c>
      <c r="M24" s="9">
        <v>0</v>
      </c>
      <c r="N24" s="9">
        <v>0</v>
      </c>
      <c r="O24" s="9">
        <v>0</v>
      </c>
      <c r="P24" s="9">
        <v>0</v>
      </c>
      <c r="Q24" s="9">
        <v>0</v>
      </c>
      <c r="R24" s="9">
        <v>0</v>
      </c>
      <c r="S24" s="9">
        <v>0</v>
      </c>
      <c r="T24" s="9">
        <v>0</v>
      </c>
      <c r="U24" s="9">
        <v>0</v>
      </c>
      <c r="V24" s="9">
        <v>0</v>
      </c>
      <c r="W24" s="9">
        <v>0</v>
      </c>
      <c r="X24" s="9">
        <v>0</v>
      </c>
      <c r="Y24" s="9">
        <v>0</v>
      </c>
      <c r="Z24" s="9">
        <v>0</v>
      </c>
      <c r="AA24" s="9">
        <v>0</v>
      </c>
    </row>
    <row r="25" spans="1:27" x14ac:dyDescent="0.25">
      <c r="A25" s="1" t="s">
        <v>118</v>
      </c>
      <c r="B25" s="1" t="s">
        <v>3</v>
      </c>
      <c r="C25" s="9">
        <v>0</v>
      </c>
      <c r="D25" s="9">
        <v>0</v>
      </c>
      <c r="E25" s="9">
        <v>0</v>
      </c>
      <c r="F25" s="9">
        <v>0</v>
      </c>
      <c r="G25" s="9">
        <v>0</v>
      </c>
      <c r="H25" s="9">
        <v>0</v>
      </c>
      <c r="I25" s="9">
        <v>0</v>
      </c>
      <c r="J25" s="9">
        <v>0</v>
      </c>
      <c r="K25" s="9">
        <v>0</v>
      </c>
      <c r="L25" s="9">
        <v>0</v>
      </c>
      <c r="M25" s="9">
        <v>0</v>
      </c>
      <c r="N25" s="9">
        <v>0</v>
      </c>
      <c r="O25" s="9">
        <v>0</v>
      </c>
      <c r="P25" s="9">
        <v>0</v>
      </c>
      <c r="Q25" s="9">
        <v>0</v>
      </c>
      <c r="R25" s="9">
        <v>0</v>
      </c>
      <c r="S25" s="9">
        <v>0</v>
      </c>
      <c r="T25" s="9">
        <v>0</v>
      </c>
      <c r="U25" s="9">
        <v>0</v>
      </c>
      <c r="V25" s="9">
        <v>0</v>
      </c>
      <c r="W25" s="9">
        <v>0</v>
      </c>
      <c r="X25" s="9">
        <v>0</v>
      </c>
      <c r="Y25" s="9">
        <v>0</v>
      </c>
      <c r="Z25" s="9">
        <v>0</v>
      </c>
      <c r="AA25" s="9">
        <v>0</v>
      </c>
    </row>
    <row r="26" spans="1:27" x14ac:dyDescent="0.25">
      <c r="A26" s="1" t="s">
        <v>119</v>
      </c>
      <c r="B26" s="1" t="s">
        <v>3</v>
      </c>
      <c r="C26" s="9">
        <v>395757.285200816</v>
      </c>
      <c r="D26" s="9">
        <v>247928.60799394443</v>
      </c>
      <c r="E26" s="9">
        <v>461623.91936130106</v>
      </c>
      <c r="F26" s="9">
        <v>234519.28794162668</v>
      </c>
      <c r="G26" s="9">
        <v>446724.99553861743</v>
      </c>
      <c r="H26" s="9">
        <v>65665.400623655471</v>
      </c>
      <c r="I26" s="9">
        <v>126048.96716615753</v>
      </c>
      <c r="J26" s="9">
        <v>65665.400623655471</v>
      </c>
      <c r="K26" s="9">
        <v>70097.507868464367</v>
      </c>
      <c r="L26" s="9">
        <v>65665.400623655471</v>
      </c>
      <c r="M26" s="9">
        <v>126048.96716615753</v>
      </c>
      <c r="N26" s="9">
        <v>60807.920746381424</v>
      </c>
      <c r="O26" s="9">
        <v>115713.2760664318</v>
      </c>
      <c r="P26" s="9">
        <v>234519.28794162668</v>
      </c>
      <c r="Q26" s="9">
        <v>262123.79955930274</v>
      </c>
      <c r="R26" s="9">
        <v>234519.28794162668</v>
      </c>
      <c r="S26" s="9">
        <v>459095.86712664511</v>
      </c>
      <c r="T26" s="9">
        <v>234519.28794162668</v>
      </c>
      <c r="U26" s="9">
        <v>446724.99553861743</v>
      </c>
      <c r="V26" s="9">
        <v>53943.309191620807</v>
      </c>
      <c r="W26" s="9">
        <v>102134.77004318216</v>
      </c>
      <c r="X26" s="9">
        <v>31873.914091814746</v>
      </c>
      <c r="Y26" s="9">
        <v>61278.73617450452</v>
      </c>
      <c r="Z26" s="9">
        <v>234519.28794162668</v>
      </c>
      <c r="AA26" s="9">
        <v>438980.68349632958</v>
      </c>
    </row>
    <row r="27" spans="1:27" x14ac:dyDescent="0.25">
      <c r="A27" s="1" t="s">
        <v>120</v>
      </c>
      <c r="B27" s="1" t="s">
        <v>86</v>
      </c>
      <c r="C27" s="9">
        <v>540323.68330567691</v>
      </c>
      <c r="D27" s="9">
        <v>1061942.5261443947</v>
      </c>
      <c r="E27" s="9">
        <v>1503846.5793378337</v>
      </c>
      <c r="F27" s="9">
        <v>1614080.4431131852</v>
      </c>
      <c r="G27" s="9">
        <v>1533952.0451279809</v>
      </c>
      <c r="H27" s="9">
        <v>1620168.0605054107</v>
      </c>
      <c r="I27" s="9">
        <v>1545798.1732272841</v>
      </c>
      <c r="J27" s="9">
        <v>1620168.0605054107</v>
      </c>
      <c r="K27" s="9">
        <v>1735014.664446346</v>
      </c>
      <c r="L27" s="9">
        <v>1570019.0912209379</v>
      </c>
      <c r="M27" s="9">
        <v>1545798.1732272841</v>
      </c>
      <c r="N27" s="9">
        <v>1512067.1288074288</v>
      </c>
      <c r="O27" s="9">
        <v>1661002.2481665665</v>
      </c>
      <c r="P27" s="9">
        <v>1614080.4431131852</v>
      </c>
      <c r="Q27" s="9">
        <v>1486914.9494263008</v>
      </c>
      <c r="R27" s="9">
        <v>1636665.9241481556</v>
      </c>
      <c r="S27" s="9">
        <v>1576430.8049063378</v>
      </c>
      <c r="T27" s="9">
        <v>1614080.4431131852</v>
      </c>
      <c r="U27" s="9">
        <v>1533952.0451279809</v>
      </c>
      <c r="V27" s="9">
        <v>1466336.3983249466</v>
      </c>
      <c r="W27" s="9">
        <v>1684653.7966837257</v>
      </c>
      <c r="X27" s="9">
        <v>1621386.3305990868</v>
      </c>
      <c r="Y27" s="9">
        <v>1548190.8573868705</v>
      </c>
      <c r="Z27" s="9">
        <v>1614080.4431131852</v>
      </c>
      <c r="AA27" s="9">
        <v>1501125.331107853</v>
      </c>
    </row>
    <row r="28" spans="1:27" x14ac:dyDescent="0.25">
      <c r="A28" s="1" t="s">
        <v>121</v>
      </c>
      <c r="B28" s="1" t="s">
        <v>117</v>
      </c>
      <c r="C28" s="9">
        <v>1395655.004090138</v>
      </c>
      <c r="D28" s="9">
        <v>712096.71070682537</v>
      </c>
      <c r="E28" s="9">
        <v>1083370.5867351214</v>
      </c>
      <c r="F28" s="9">
        <v>2146916.4323649285</v>
      </c>
      <c r="G28" s="9">
        <v>1086846.2077518054</v>
      </c>
      <c r="H28" s="9">
        <v>2162797.7023492679</v>
      </c>
      <c r="I28" s="9">
        <v>1095239.5075568208</v>
      </c>
      <c r="J28" s="9">
        <v>2162797.7023492679</v>
      </c>
      <c r="K28" s="9">
        <v>2323106.0557956044</v>
      </c>
      <c r="L28" s="9">
        <v>2031969.9467054643</v>
      </c>
      <c r="M28" s="9">
        <v>1095239.5075568208</v>
      </c>
      <c r="N28" s="9">
        <v>2091241.3210438206</v>
      </c>
      <c r="O28" s="9">
        <v>1276537.9584421392</v>
      </c>
      <c r="P28" s="9">
        <v>2146916.4323649285</v>
      </c>
      <c r="Q28" s="9">
        <v>2168667.9345053937</v>
      </c>
      <c r="R28" s="9">
        <v>2205837.0410254882</v>
      </c>
      <c r="S28" s="9">
        <v>1116943.5495310049</v>
      </c>
      <c r="T28" s="9">
        <v>2146916.4323649285</v>
      </c>
      <c r="U28" s="9">
        <v>1086846.2077518054</v>
      </c>
      <c r="V28" s="9">
        <v>2286702.2408508845</v>
      </c>
      <c r="W28" s="9">
        <v>1481656.9951667651</v>
      </c>
      <c r="X28" s="9">
        <v>2165975.9041029168</v>
      </c>
      <c r="Y28" s="9">
        <v>1096934.7885236146</v>
      </c>
      <c r="Z28" s="9">
        <v>2146916.4323649285</v>
      </c>
      <c r="AA28" s="9">
        <v>1066903.8803761294</v>
      </c>
    </row>
    <row r="29" spans="1:27" x14ac:dyDescent="0.25">
      <c r="A29" s="1" t="s">
        <v>122</v>
      </c>
      <c r="B29" s="1" t="s">
        <v>123</v>
      </c>
      <c r="C29" s="9">
        <v>2094381.3875037518</v>
      </c>
      <c r="D29" s="9">
        <v>1962988.6767863056</v>
      </c>
      <c r="E29" s="9">
        <v>2953896.609274901</v>
      </c>
      <c r="F29" s="9">
        <v>3973209.2884875638</v>
      </c>
      <c r="G29" s="9">
        <v>3013030.5891231336</v>
      </c>
      <c r="H29" s="9">
        <v>3995311.0795198781</v>
      </c>
      <c r="I29" s="9">
        <v>3036299.0781474425</v>
      </c>
      <c r="J29" s="9">
        <v>3995311.0795198781</v>
      </c>
      <c r="K29" s="9">
        <v>4284918.2706938526</v>
      </c>
      <c r="L29" s="9">
        <v>3813239.5122385807</v>
      </c>
      <c r="M29" s="9">
        <v>3036299.0781474425</v>
      </c>
      <c r="N29" s="9">
        <v>3989570.9695570786</v>
      </c>
      <c r="O29" s="9">
        <v>3614813.6897206479</v>
      </c>
      <c r="P29" s="9">
        <v>3973209.2884875638</v>
      </c>
      <c r="Q29" s="9">
        <v>3898543.9567164504</v>
      </c>
      <c r="R29" s="9">
        <v>4055208.4599264124</v>
      </c>
      <c r="S29" s="9">
        <v>3096468.5316629447</v>
      </c>
      <c r="T29" s="9">
        <v>3973209.2884875638</v>
      </c>
      <c r="U29" s="9">
        <v>3013030.5891231336</v>
      </c>
      <c r="V29" s="9">
        <v>4311990.9847544692</v>
      </c>
      <c r="W29" s="9">
        <v>4200782.6500947094</v>
      </c>
      <c r="X29" s="9">
        <v>3999734.148398309</v>
      </c>
      <c r="Y29" s="9">
        <v>3040998.8538585673</v>
      </c>
      <c r="Z29" s="9">
        <v>3973209.2884875638</v>
      </c>
      <c r="AA29" s="9">
        <v>2951459.5977675938</v>
      </c>
    </row>
    <row r="30" spans="1:27" x14ac:dyDescent="0.25">
      <c r="A30" s="1" t="s">
        <v>124</v>
      </c>
      <c r="B30" s="1" t="s">
        <v>117</v>
      </c>
      <c r="C30" s="9">
        <v>87112.586246399995</v>
      </c>
      <c r="D30" s="9">
        <v>0</v>
      </c>
      <c r="E30" s="9">
        <v>64330.555402729027</v>
      </c>
      <c r="F30" s="9">
        <v>129893.34659570064</v>
      </c>
      <c r="G30" s="9">
        <v>64536.937810659561</v>
      </c>
      <c r="H30" s="9">
        <v>130857.78074295164</v>
      </c>
      <c r="I30" s="9">
        <v>65035.332030264013</v>
      </c>
      <c r="J30" s="9">
        <v>130857.78074295164</v>
      </c>
      <c r="K30" s="9">
        <v>140560.27506234671</v>
      </c>
      <c r="L30" s="9">
        <v>122912.90258928279</v>
      </c>
      <c r="M30" s="9">
        <v>65035.332030264013</v>
      </c>
      <c r="N30" s="9">
        <v>126983.11953866185</v>
      </c>
      <c r="O30" s="9">
        <v>77426.696938581212</v>
      </c>
      <c r="P30" s="9">
        <v>129893.34659570064</v>
      </c>
      <c r="Q30" s="9">
        <v>130838.86858800263</v>
      </c>
      <c r="R30" s="9">
        <v>133471.46390150129</v>
      </c>
      <c r="S30" s="9">
        <v>66324.118242275843</v>
      </c>
      <c r="T30" s="9">
        <v>129893.34659570064</v>
      </c>
      <c r="U30" s="9">
        <v>64536.937810659561</v>
      </c>
      <c r="V30" s="9">
        <v>138866.33297253461</v>
      </c>
      <c r="W30" s="9">
        <v>89977.72861120406</v>
      </c>
      <c r="X30" s="9">
        <v>131050.78585533213</v>
      </c>
      <c r="Y30" s="9">
        <v>65135.997829662658</v>
      </c>
      <c r="Z30" s="9">
        <v>129893.34659570064</v>
      </c>
      <c r="AA30" s="9">
        <v>63358.89830326118</v>
      </c>
    </row>
    <row r="31" spans="1:27" x14ac:dyDescent="0.25">
      <c r="A31" s="1" t="s">
        <v>125</v>
      </c>
      <c r="B31" s="1" t="s">
        <v>90</v>
      </c>
      <c r="C31" s="9">
        <v>939617.12947399996</v>
      </c>
      <c r="D31" s="9">
        <v>357023.62024563557</v>
      </c>
      <c r="E31" s="9">
        <v>714150.89992726862</v>
      </c>
      <c r="F31" s="9">
        <v>848024.61946727266</v>
      </c>
      <c r="G31" s="9">
        <v>728447.4683285763</v>
      </c>
      <c r="H31" s="9">
        <v>853419.04600838292</v>
      </c>
      <c r="I31" s="9">
        <v>734072.99101088068</v>
      </c>
      <c r="J31" s="9">
        <v>853419.04600838292</v>
      </c>
      <c r="K31" s="9">
        <v>915888.21530236804</v>
      </c>
      <c r="L31" s="9">
        <v>808980.48926482443</v>
      </c>
      <c r="M31" s="9">
        <v>734072.99101088068</v>
      </c>
      <c r="N31" s="9">
        <v>850667.78707240336</v>
      </c>
      <c r="O31" s="9">
        <v>771774.9450321357</v>
      </c>
      <c r="P31" s="9">
        <v>848024.61946727266</v>
      </c>
      <c r="Q31" s="9">
        <v>947447.83729200368</v>
      </c>
      <c r="R31" s="9">
        <v>868038.31456157728</v>
      </c>
      <c r="S31" s="9">
        <v>748619.90143466007</v>
      </c>
      <c r="T31" s="9">
        <v>848024.61946727266</v>
      </c>
      <c r="U31" s="9">
        <v>728447.4683285763</v>
      </c>
      <c r="V31" s="9">
        <v>940456.7044882942</v>
      </c>
      <c r="W31" s="9">
        <v>813274.74476486782</v>
      </c>
      <c r="X31" s="9">
        <v>854498.59291551285</v>
      </c>
      <c r="Y31" s="9">
        <v>735209.23560489435</v>
      </c>
      <c r="Z31" s="9">
        <v>848024.61946727266</v>
      </c>
      <c r="AA31" s="9">
        <v>713576.3264219939</v>
      </c>
    </row>
    <row r="32" spans="1:27" x14ac:dyDescent="0.25">
      <c r="A32" s="1" t="s">
        <v>126</v>
      </c>
      <c r="B32" s="1" t="s">
        <v>117</v>
      </c>
      <c r="C32" s="9">
        <v>1226581.5680981171</v>
      </c>
      <c r="D32" s="9">
        <v>858404.98118363519</v>
      </c>
      <c r="E32" s="9">
        <v>1200094.1124339614</v>
      </c>
      <c r="F32" s="9">
        <v>2114894.3675813861</v>
      </c>
      <c r="G32" s="9">
        <v>1203944.2006405646</v>
      </c>
      <c r="H32" s="9">
        <v>2128851.7374068038</v>
      </c>
      <c r="I32" s="9">
        <v>1213241.8036983032</v>
      </c>
      <c r="J32" s="9">
        <v>2128851.7374068038</v>
      </c>
      <c r="K32" s="9">
        <v>2285132.9668137603</v>
      </c>
      <c r="L32" s="9">
        <v>2013872.8112409143</v>
      </c>
      <c r="M32" s="9">
        <v>1213241.8036983032</v>
      </c>
      <c r="N32" s="9">
        <v>1962007.314424</v>
      </c>
      <c r="O32" s="9">
        <v>1289959.3157314211</v>
      </c>
      <c r="P32" s="9">
        <v>2114894.3675813861</v>
      </c>
      <c r="Q32" s="9">
        <v>2051914.8234711732</v>
      </c>
      <c r="R32" s="9">
        <v>2166677.1737565268</v>
      </c>
      <c r="S32" s="9">
        <v>1237284.2627683212</v>
      </c>
      <c r="T32" s="9">
        <v>2114894.3675813861</v>
      </c>
      <c r="U32" s="9">
        <v>1203944.2006405646</v>
      </c>
      <c r="V32" s="9">
        <v>2009684.923664134</v>
      </c>
      <c r="W32" s="9">
        <v>1302165.0445053824</v>
      </c>
      <c r="X32" s="9">
        <v>2131644.9231721237</v>
      </c>
      <c r="Y32" s="9">
        <v>1215119.7360807077</v>
      </c>
      <c r="Z32" s="9">
        <v>2114894.3675813861</v>
      </c>
      <c r="AA32" s="9">
        <v>1180811.206479036</v>
      </c>
    </row>
    <row r="33" spans="1:27" x14ac:dyDescent="0.25">
      <c r="A33" s="1" t="s">
        <v>127</v>
      </c>
      <c r="B33" s="1" t="s">
        <v>99</v>
      </c>
      <c r="C33" s="9">
        <v>12094259.795830781</v>
      </c>
      <c r="D33" s="9">
        <v>5537825.6313334983</v>
      </c>
      <c r="E33" s="9">
        <v>9500743.7193178721</v>
      </c>
      <c r="F33" s="9">
        <v>9250824.3791990746</v>
      </c>
      <c r="G33" s="9">
        <v>9690938.8621951677</v>
      </c>
      <c r="H33" s="9">
        <v>9291709.9772819821</v>
      </c>
      <c r="I33" s="9">
        <v>9765778.2964061052</v>
      </c>
      <c r="J33" s="9">
        <v>9291709.9772819821</v>
      </c>
      <c r="K33" s="9">
        <v>9955747.8900191896</v>
      </c>
      <c r="L33" s="9">
        <v>8954899.946307363</v>
      </c>
      <c r="M33" s="9">
        <v>9765778.2964061052</v>
      </c>
      <c r="N33" s="9">
        <v>9029871.5017516427</v>
      </c>
      <c r="O33" s="9">
        <v>10289208.321870673</v>
      </c>
      <c r="P33" s="9">
        <v>9250824.3791990746</v>
      </c>
      <c r="Q33" s="9">
        <v>9627668.7811594363</v>
      </c>
      <c r="R33" s="9">
        <v>9402512.7723106798</v>
      </c>
      <c r="S33" s="9">
        <v>9959303.8774258699</v>
      </c>
      <c r="T33" s="9">
        <v>9250824.3791990746</v>
      </c>
      <c r="U33" s="9">
        <v>9690938.8621951677</v>
      </c>
      <c r="V33" s="9">
        <v>9226431.7187810838</v>
      </c>
      <c r="W33" s="9">
        <v>10137227.202927779</v>
      </c>
      <c r="X33" s="9">
        <v>9299892.1113086827</v>
      </c>
      <c r="Y33" s="9">
        <v>9780894.3855830319</v>
      </c>
      <c r="Z33" s="9">
        <v>9250824.3791990746</v>
      </c>
      <c r="AA33" s="9">
        <v>9484247.4456825666</v>
      </c>
    </row>
    <row r="34" spans="1:27" x14ac:dyDescent="0.25">
      <c r="A34" s="1" t="s">
        <v>128</v>
      </c>
      <c r="B34" s="1" t="s">
        <v>90</v>
      </c>
      <c r="C34" s="9">
        <v>1462549.0620878767</v>
      </c>
      <c r="D34" s="9">
        <v>2010891.1850266454</v>
      </c>
      <c r="E34" s="9">
        <v>3510267.540805948</v>
      </c>
      <c r="F34" s="9">
        <v>2799097.1180632547</v>
      </c>
      <c r="G34" s="9">
        <v>3580539.4959484325</v>
      </c>
      <c r="H34" s="9">
        <v>2807803.6265293565</v>
      </c>
      <c r="I34" s="9">
        <v>3608190.6403687135</v>
      </c>
      <c r="J34" s="9">
        <v>2807803.6265293565</v>
      </c>
      <c r="K34" s="9">
        <v>3005173.0921611111</v>
      </c>
      <c r="L34" s="9">
        <v>2736080.5865434408</v>
      </c>
      <c r="M34" s="9">
        <v>3608190.6403687135</v>
      </c>
      <c r="N34" s="9">
        <v>3052281.5981755676</v>
      </c>
      <c r="O34" s="9">
        <v>4209262.4727200484</v>
      </c>
      <c r="P34" s="9">
        <v>2799097.1180632547</v>
      </c>
      <c r="Q34" s="9">
        <v>2940245.3650050242</v>
      </c>
      <c r="R34" s="9">
        <v>2831398.8658854952</v>
      </c>
      <c r="S34" s="9">
        <v>3679693.1022221013</v>
      </c>
      <c r="T34" s="9">
        <v>2799097.1180632547</v>
      </c>
      <c r="U34" s="9">
        <v>3580539.4959484325</v>
      </c>
      <c r="V34" s="9">
        <v>3491476.1594025125</v>
      </c>
      <c r="W34" s="9">
        <v>5049362.6281948555</v>
      </c>
      <c r="X34" s="9">
        <v>2809545.9960314436</v>
      </c>
      <c r="Y34" s="9">
        <v>3613775.6260020775</v>
      </c>
      <c r="Z34" s="9">
        <v>2799097.1180632547</v>
      </c>
      <c r="AA34" s="9">
        <v>3502337.9965304234</v>
      </c>
    </row>
    <row r="35" spans="1:27" x14ac:dyDescent="0.25">
      <c r="A35" s="1" t="s">
        <v>129</v>
      </c>
      <c r="B35" s="1" t="s">
        <v>88</v>
      </c>
      <c r="C35" s="9">
        <v>25174.221874966999</v>
      </c>
      <c r="D35" s="9">
        <v>9692.9666003575312</v>
      </c>
      <c r="E35" s="9">
        <v>16920.311891913923</v>
      </c>
      <c r="F35" s="9">
        <v>32663.480834879643</v>
      </c>
      <c r="G35" s="9">
        <v>16539.616825564157</v>
      </c>
      <c r="H35" s="9">
        <v>32920.036513799772</v>
      </c>
      <c r="I35" s="9">
        <v>16667.345994315823</v>
      </c>
      <c r="J35" s="9">
        <v>32920.036513799772</v>
      </c>
      <c r="K35" s="9">
        <v>35373.474463566803</v>
      </c>
      <c r="L35" s="9">
        <v>30806.565506513089</v>
      </c>
      <c r="M35" s="9">
        <v>16667.345994315823</v>
      </c>
      <c r="N35" s="9">
        <v>32396.428333692354</v>
      </c>
      <c r="O35" s="9">
        <v>19443.882268535326</v>
      </c>
      <c r="P35" s="9">
        <v>32663.480834879643</v>
      </c>
      <c r="Q35" s="9">
        <v>34436.674533424521</v>
      </c>
      <c r="R35" s="9">
        <v>33615.320125578932</v>
      </c>
      <c r="S35" s="9">
        <v>16997.637930064062</v>
      </c>
      <c r="T35" s="9">
        <v>32663.480834879643</v>
      </c>
      <c r="U35" s="9">
        <v>16539.616825564157</v>
      </c>
      <c r="V35" s="9">
        <v>36618.059957973281</v>
      </c>
      <c r="W35" s="9">
        <v>23324.56412734164</v>
      </c>
      <c r="X35" s="9">
        <v>32971.379114829579</v>
      </c>
      <c r="Y35" s="9">
        <v>16693.144766398993</v>
      </c>
      <c r="Z35" s="9">
        <v>32663.480834879643</v>
      </c>
      <c r="AA35" s="9">
        <v>16240.398856408003</v>
      </c>
    </row>
    <row r="36" spans="1:27" x14ac:dyDescent="0.25">
      <c r="A36" s="1" t="s">
        <v>130</v>
      </c>
      <c r="B36" s="1" t="s">
        <v>88</v>
      </c>
      <c r="C36" s="9">
        <v>1054313.7029117001</v>
      </c>
      <c r="D36" s="9">
        <v>417453.83450185484</v>
      </c>
      <c r="E36" s="9">
        <v>728719.01570219593</v>
      </c>
      <c r="F36" s="9">
        <v>1406741.185118228</v>
      </c>
      <c r="G36" s="9">
        <v>712323.35256045056</v>
      </c>
      <c r="H36" s="9">
        <v>1417790.4496359131</v>
      </c>
      <c r="I36" s="9">
        <v>717824.35483060731</v>
      </c>
      <c r="J36" s="9">
        <v>1417790.4496359131</v>
      </c>
      <c r="K36" s="9">
        <v>1523454.3936140998</v>
      </c>
      <c r="L36" s="9">
        <v>1326768.1019402361</v>
      </c>
      <c r="M36" s="9">
        <v>717824.35483060731</v>
      </c>
      <c r="N36" s="9">
        <v>1395239.8465466253</v>
      </c>
      <c r="O36" s="9">
        <v>837403.40241173387</v>
      </c>
      <c r="P36" s="9">
        <v>1406741.185118228</v>
      </c>
      <c r="Q36" s="9">
        <v>1483108.569768535</v>
      </c>
      <c r="R36" s="9">
        <v>1447734.719720657</v>
      </c>
      <c r="S36" s="9">
        <v>732049.27076893905</v>
      </c>
      <c r="T36" s="9">
        <v>1406741.185118228</v>
      </c>
      <c r="U36" s="9">
        <v>712323.35256045056</v>
      </c>
      <c r="V36" s="9">
        <v>1577055.8356108367</v>
      </c>
      <c r="W36" s="9">
        <v>1004535.4672618002</v>
      </c>
      <c r="X36" s="9">
        <v>1420001.6576753999</v>
      </c>
      <c r="Y36" s="9">
        <v>718935.44875835918</v>
      </c>
      <c r="Z36" s="9">
        <v>1406741.185118228</v>
      </c>
      <c r="AA36" s="9">
        <v>699436.72107536078</v>
      </c>
    </row>
    <row r="37" spans="1:27" x14ac:dyDescent="0.25">
      <c r="A37" s="1" t="s">
        <v>131</v>
      </c>
      <c r="B37" s="1" t="s">
        <v>132</v>
      </c>
      <c r="C37" s="9">
        <v>10180614.872511864</v>
      </c>
      <c r="D37" s="9">
        <v>3858508.4957743404</v>
      </c>
      <c r="E37" s="9">
        <v>7168749.6062964872</v>
      </c>
      <c r="F37" s="9">
        <v>6878167.8541606702</v>
      </c>
      <c r="G37" s="9">
        <v>7312260.6193183092</v>
      </c>
      <c r="H37" s="9">
        <v>6911397.7535730079</v>
      </c>
      <c r="I37" s="9">
        <v>7368730.4263550155</v>
      </c>
      <c r="J37" s="9">
        <v>6911397.7535730079</v>
      </c>
      <c r="K37" s="9">
        <v>7407868.0128482953</v>
      </c>
      <c r="L37" s="9">
        <v>6637654.3335145041</v>
      </c>
      <c r="M37" s="9">
        <v>7368730.4263550155</v>
      </c>
      <c r="N37" s="9">
        <v>6324087.8359716274</v>
      </c>
      <c r="O37" s="9">
        <v>6666629.7306818524</v>
      </c>
      <c r="P37" s="9">
        <v>6878167.8541606702</v>
      </c>
      <c r="Q37" s="9">
        <v>7493934.0040890751</v>
      </c>
      <c r="R37" s="9">
        <v>7001453.0763774607</v>
      </c>
      <c r="S37" s="9">
        <v>7514754.4086589357</v>
      </c>
      <c r="T37" s="9">
        <v>6878167.8541606702</v>
      </c>
      <c r="U37" s="9">
        <v>7312260.6193183092</v>
      </c>
      <c r="V37" s="9">
        <v>6195404.3861907218</v>
      </c>
      <c r="W37" s="9">
        <v>5771228.3209894095</v>
      </c>
      <c r="X37" s="9">
        <v>6918047.808933191</v>
      </c>
      <c r="Y37" s="9">
        <v>7380136.2132637426</v>
      </c>
      <c r="Z37" s="9">
        <v>6878167.8541606702</v>
      </c>
      <c r="AA37" s="9">
        <v>7156984.64720337</v>
      </c>
    </row>
    <row r="38" spans="1:27" x14ac:dyDescent="0.25">
      <c r="A38" s="1" t="s">
        <v>133</v>
      </c>
      <c r="B38" s="1" t="s">
        <v>132</v>
      </c>
      <c r="C38" s="9">
        <v>6558193.5227260888</v>
      </c>
      <c r="D38" s="9">
        <v>3052740.2303511477</v>
      </c>
      <c r="E38" s="9">
        <v>5671707.1760816239</v>
      </c>
      <c r="F38" s="9">
        <v>4268460.1213519219</v>
      </c>
      <c r="G38" s="9">
        <v>5785248.9353993544</v>
      </c>
      <c r="H38" s="9">
        <v>4281887.3511800403</v>
      </c>
      <c r="I38" s="9">
        <v>5829926.2121061236</v>
      </c>
      <c r="J38" s="9">
        <v>4281887.3511800403</v>
      </c>
      <c r="K38" s="9">
        <v>4583010.0648770882</v>
      </c>
      <c r="L38" s="9">
        <v>4171275.6466590222</v>
      </c>
      <c r="M38" s="9">
        <v>5829926.2121061236</v>
      </c>
      <c r="N38" s="9">
        <v>3915506.8075609142</v>
      </c>
      <c r="O38" s="9">
        <v>5274444.4652630659</v>
      </c>
      <c r="P38" s="9">
        <v>4268460.1213519219</v>
      </c>
      <c r="Q38" s="9">
        <v>4688971.4096922996</v>
      </c>
      <c r="R38" s="9">
        <v>4318276.0715169981</v>
      </c>
      <c r="S38" s="9">
        <v>5945456.1599767786</v>
      </c>
      <c r="T38" s="9">
        <v>4268460.1213519219</v>
      </c>
      <c r="U38" s="9">
        <v>5785248.9353993544</v>
      </c>
      <c r="V38" s="9">
        <v>3683310.2699830295</v>
      </c>
      <c r="W38" s="9">
        <v>4566028.7889271863</v>
      </c>
      <c r="X38" s="9">
        <v>4284574.4439269342</v>
      </c>
      <c r="Y38" s="9">
        <v>5838950.1405465379</v>
      </c>
      <c r="Z38" s="9">
        <v>4268460.1213519219</v>
      </c>
      <c r="AA38" s="9">
        <v>5658711.4753955938</v>
      </c>
    </row>
    <row r="39" spans="1:27" x14ac:dyDescent="0.25">
      <c r="A39" s="1" t="s">
        <v>134</v>
      </c>
      <c r="B39" s="1" t="s">
        <v>88</v>
      </c>
      <c r="C39" s="9">
        <v>0</v>
      </c>
      <c r="D39" s="9">
        <v>0</v>
      </c>
      <c r="E39" s="9">
        <v>0</v>
      </c>
      <c r="F39" s="9">
        <v>0</v>
      </c>
      <c r="G39" s="9">
        <v>0</v>
      </c>
      <c r="H39" s="9">
        <v>0</v>
      </c>
      <c r="I39" s="9">
        <v>0</v>
      </c>
      <c r="J39" s="9">
        <v>0</v>
      </c>
      <c r="K39" s="9">
        <v>0</v>
      </c>
      <c r="L39" s="9">
        <v>0</v>
      </c>
      <c r="M39" s="9">
        <v>0</v>
      </c>
      <c r="N39" s="9">
        <v>0</v>
      </c>
      <c r="O39" s="9">
        <v>0</v>
      </c>
      <c r="P39" s="9">
        <v>0</v>
      </c>
      <c r="Q39" s="9">
        <v>0</v>
      </c>
      <c r="R39" s="9">
        <v>0</v>
      </c>
      <c r="S39" s="9">
        <v>0</v>
      </c>
      <c r="T39" s="9">
        <v>0</v>
      </c>
      <c r="U39" s="9">
        <v>0</v>
      </c>
      <c r="V39" s="9">
        <v>0</v>
      </c>
      <c r="W39" s="9">
        <v>0</v>
      </c>
      <c r="X39" s="9">
        <v>0</v>
      </c>
      <c r="Y39" s="9">
        <v>0</v>
      </c>
      <c r="Z39" s="9">
        <v>0</v>
      </c>
      <c r="AA39" s="9">
        <v>0</v>
      </c>
    </row>
    <row r="40" spans="1:27" x14ac:dyDescent="0.25">
      <c r="A40" s="1" t="s">
        <v>135</v>
      </c>
      <c r="B40" s="1" t="s">
        <v>106</v>
      </c>
      <c r="C40" s="9">
        <v>71881.822883347995</v>
      </c>
      <c r="D40" s="9">
        <v>81721.228895232562</v>
      </c>
      <c r="E40" s="9">
        <v>150932.34345667996</v>
      </c>
      <c r="F40" s="9">
        <v>149609.05124609772</v>
      </c>
      <c r="G40" s="9">
        <v>153953.8541380105</v>
      </c>
      <c r="H40" s="9">
        <v>150355.96045981615</v>
      </c>
      <c r="I40" s="9">
        <v>155142.78118647521</v>
      </c>
      <c r="J40" s="9">
        <v>150355.96045981615</v>
      </c>
      <c r="K40" s="9">
        <v>161178.21846434867</v>
      </c>
      <c r="L40" s="9">
        <v>144203.02330826467</v>
      </c>
      <c r="M40" s="9">
        <v>155142.78118647521</v>
      </c>
      <c r="N40" s="9">
        <v>150519.75101947394</v>
      </c>
      <c r="O40" s="9">
        <v>161744.90981385921</v>
      </c>
      <c r="P40" s="9">
        <v>149609.05124609772</v>
      </c>
      <c r="Q40" s="9">
        <v>162336.59817607625</v>
      </c>
      <c r="R40" s="9">
        <v>152380.13602268469</v>
      </c>
      <c r="S40" s="9">
        <v>158217.20044512089</v>
      </c>
      <c r="T40" s="9">
        <v>149609.05124609772</v>
      </c>
      <c r="U40" s="9">
        <v>153953.8541380105</v>
      </c>
      <c r="V40" s="9">
        <v>168016.08131115261</v>
      </c>
      <c r="W40" s="9">
        <v>184176.89366486715</v>
      </c>
      <c r="X40" s="9">
        <v>150505.43390716624</v>
      </c>
      <c r="Y40" s="9">
        <v>155382.9209935074</v>
      </c>
      <c r="Z40" s="9">
        <v>149609.05124609772</v>
      </c>
      <c r="AA40" s="9">
        <v>150698.19562543335</v>
      </c>
    </row>
    <row r="41" spans="1:27" x14ac:dyDescent="0.25">
      <c r="A41" s="1" t="s">
        <v>136</v>
      </c>
      <c r="B41" s="1" t="s">
        <v>86</v>
      </c>
      <c r="C41" s="9">
        <v>1443234.8780793629</v>
      </c>
      <c r="D41" s="9">
        <v>2937647.8299013637</v>
      </c>
      <c r="E41" s="9">
        <v>4173129.8786263182</v>
      </c>
      <c r="F41" s="9">
        <v>4412160.9577930579</v>
      </c>
      <c r="G41" s="9">
        <v>4256671.6577712297</v>
      </c>
      <c r="H41" s="9">
        <v>4428421.5683213891</v>
      </c>
      <c r="I41" s="9">
        <v>4289544.3136634324</v>
      </c>
      <c r="J41" s="9">
        <v>4428421.5683213891</v>
      </c>
      <c r="K41" s="9">
        <v>4741991.2081970647</v>
      </c>
      <c r="L41" s="9">
        <v>4294468.856547243</v>
      </c>
      <c r="M41" s="9">
        <v>4289544.3136634324</v>
      </c>
      <c r="N41" s="9">
        <v>4090871.2157977</v>
      </c>
      <c r="O41" s="9">
        <v>4528149.7995704086</v>
      </c>
      <c r="P41" s="9">
        <v>4412160.9577930579</v>
      </c>
      <c r="Q41" s="9">
        <v>4065187.2571248417</v>
      </c>
      <c r="R41" s="9">
        <v>4472488.9460752523</v>
      </c>
      <c r="S41" s="9">
        <v>4374548.9625931792</v>
      </c>
      <c r="T41" s="9">
        <v>4412160.9577930579</v>
      </c>
      <c r="U41" s="9">
        <v>4256671.6577712297</v>
      </c>
      <c r="V41" s="9">
        <v>3914156.3872072091</v>
      </c>
      <c r="W41" s="9">
        <v>4495008.1203663368</v>
      </c>
      <c r="X41" s="9">
        <v>4431675.6847080197</v>
      </c>
      <c r="Y41" s="9">
        <v>4296183.9415973108</v>
      </c>
      <c r="Z41" s="9">
        <v>4412160.9577930579</v>
      </c>
      <c r="AA41" s="9">
        <v>4165397.2158331545</v>
      </c>
    </row>
    <row r="42" spans="1:27" x14ac:dyDescent="0.25">
      <c r="A42" s="1" t="s">
        <v>137</v>
      </c>
      <c r="B42" s="1" t="s">
        <v>97</v>
      </c>
      <c r="C42" s="9">
        <v>909046.32780777756</v>
      </c>
      <c r="D42" s="9">
        <v>483844.48947685468</v>
      </c>
      <c r="E42" s="9">
        <v>802607.31995429506</v>
      </c>
      <c r="F42" s="9">
        <v>1119251.8228468341</v>
      </c>
      <c r="G42" s="9">
        <v>818674.69514104153</v>
      </c>
      <c r="H42" s="9">
        <v>1126233.4929309878</v>
      </c>
      <c r="I42" s="9">
        <v>824997.00837182545</v>
      </c>
      <c r="J42" s="9">
        <v>1126233.4929309878</v>
      </c>
      <c r="K42" s="9">
        <v>1208548.5265386188</v>
      </c>
      <c r="L42" s="9">
        <v>1068719.4384091489</v>
      </c>
      <c r="M42" s="9">
        <v>824997.00837182545</v>
      </c>
      <c r="N42" s="9">
        <v>1139787.3846800106</v>
      </c>
      <c r="O42" s="9">
        <v>983765.78017889056</v>
      </c>
      <c r="P42" s="9">
        <v>1119251.8228468341</v>
      </c>
      <c r="Q42" s="9">
        <v>1153399.263690776</v>
      </c>
      <c r="R42" s="9">
        <v>1145154.3011266706</v>
      </c>
      <c r="S42" s="9">
        <v>841345.73353625985</v>
      </c>
      <c r="T42" s="9">
        <v>1119251.8228468341</v>
      </c>
      <c r="U42" s="9">
        <v>818674.69514104153</v>
      </c>
      <c r="V42" s="9">
        <v>1271250.8225135054</v>
      </c>
      <c r="W42" s="9">
        <v>1154957.4276160458</v>
      </c>
      <c r="X42" s="9">
        <v>1127630.6832140533</v>
      </c>
      <c r="Y42" s="9">
        <v>826273.99090946442</v>
      </c>
      <c r="Z42" s="9">
        <v>1119251.8228468341</v>
      </c>
      <c r="AA42" s="9">
        <v>802225.05611302785</v>
      </c>
    </row>
    <row r="43" spans="1:27" x14ac:dyDescent="0.25">
      <c r="A43" s="1" t="s">
        <v>138</v>
      </c>
      <c r="B43" s="1" t="s">
        <v>86</v>
      </c>
      <c r="C43" s="9">
        <v>13824.184827382502</v>
      </c>
      <c r="D43" s="9">
        <v>1303022.3280845319</v>
      </c>
      <c r="E43" s="9">
        <v>1610014.1036884689</v>
      </c>
      <c r="F43" s="9">
        <v>1305628.1845324966</v>
      </c>
      <c r="G43" s="9">
        <v>1642244.9344039741</v>
      </c>
      <c r="H43" s="9">
        <v>1305699.1785324595</v>
      </c>
      <c r="I43" s="9">
        <v>1654927.3672904312</v>
      </c>
      <c r="J43" s="9">
        <v>1305699.1785324595</v>
      </c>
      <c r="K43" s="9">
        <v>1393891.8204522668</v>
      </c>
      <c r="L43" s="9">
        <v>1305114.3395562007</v>
      </c>
      <c r="M43" s="9">
        <v>1654927.3672904312</v>
      </c>
      <c r="N43" s="9">
        <v>1070565.1757969128</v>
      </c>
      <c r="O43" s="9">
        <v>1577986.9575632815</v>
      </c>
      <c r="P43" s="9">
        <v>1305628.1845324966</v>
      </c>
      <c r="Q43" s="9">
        <v>970460.05274636752</v>
      </c>
      <c r="R43" s="9">
        <v>1305891.5771763588</v>
      </c>
      <c r="S43" s="9">
        <v>1687722.5803886268</v>
      </c>
      <c r="T43" s="9">
        <v>1305628.1845324966</v>
      </c>
      <c r="U43" s="9">
        <v>1642244.9344039741</v>
      </c>
      <c r="V43" s="9">
        <v>877185.78991299123</v>
      </c>
      <c r="W43" s="9">
        <v>1648108.2622397689</v>
      </c>
      <c r="X43" s="9">
        <v>1305713.3860395041</v>
      </c>
      <c r="Y43" s="9">
        <v>1657488.9685169472</v>
      </c>
      <c r="Z43" s="9">
        <v>1305628.1845324966</v>
      </c>
      <c r="AA43" s="9">
        <v>1605252.7141033532</v>
      </c>
    </row>
    <row r="44" spans="1:27" x14ac:dyDescent="0.25">
      <c r="A44" s="1" t="s">
        <v>139</v>
      </c>
      <c r="B44" s="1" t="s">
        <v>88</v>
      </c>
      <c r="C44" s="9">
        <v>2475160.5434073429</v>
      </c>
      <c r="D44" s="9">
        <v>833309.10900044697</v>
      </c>
      <c r="E44" s="9">
        <v>1598182.2627777192</v>
      </c>
      <c r="F44" s="9">
        <v>2297270.6293895151</v>
      </c>
      <c r="G44" s="9">
        <v>1562224.2906997104</v>
      </c>
      <c r="H44" s="9">
        <v>2313726.7178136637</v>
      </c>
      <c r="I44" s="9">
        <v>1574288.7545962548</v>
      </c>
      <c r="J44" s="9">
        <v>2313726.7178136637</v>
      </c>
      <c r="K44" s="9">
        <v>2484740.7307240479</v>
      </c>
      <c r="L44" s="9">
        <v>2178163.6855542581</v>
      </c>
      <c r="M44" s="9">
        <v>1574288.7545962548</v>
      </c>
      <c r="N44" s="9">
        <v>2195995.2437005518</v>
      </c>
      <c r="O44" s="9">
        <v>1577772.1918022542</v>
      </c>
      <c r="P44" s="9">
        <v>2297270.6293895151</v>
      </c>
      <c r="Q44" s="9">
        <v>2503016.4766484941</v>
      </c>
      <c r="R44" s="9">
        <v>2358323.8541680723</v>
      </c>
      <c r="S44" s="9">
        <v>1605485.9758190915</v>
      </c>
      <c r="T44" s="9">
        <v>2297270.6293895151</v>
      </c>
      <c r="U44" s="9">
        <v>1562224.2906997104</v>
      </c>
      <c r="V44" s="9">
        <v>2348769.0279378491</v>
      </c>
      <c r="W44" s="9">
        <v>1496092.7442722553</v>
      </c>
      <c r="X44" s="9">
        <v>2317019.9537538248</v>
      </c>
      <c r="Y44" s="9">
        <v>1576725.5382797709</v>
      </c>
      <c r="Z44" s="9">
        <v>2297270.6293895151</v>
      </c>
      <c r="AA44" s="9">
        <v>1531732.7784579287</v>
      </c>
    </row>
    <row r="45" spans="1:27" x14ac:dyDescent="0.25">
      <c r="A45" s="1" t="s">
        <v>140</v>
      </c>
      <c r="B45" s="1" t="s">
        <v>90</v>
      </c>
      <c r="C45" s="9">
        <v>563797.21973586758</v>
      </c>
      <c r="D45" s="9">
        <v>300371.31255470752</v>
      </c>
      <c r="E45" s="9">
        <v>595945.84545966715</v>
      </c>
      <c r="F45" s="9">
        <v>543595.04432291142</v>
      </c>
      <c r="G45" s="9">
        <v>607876.06993186451</v>
      </c>
      <c r="H45" s="9">
        <v>546271.26531040506</v>
      </c>
      <c r="I45" s="9">
        <v>612570.46557205764</v>
      </c>
      <c r="J45" s="9">
        <v>546271.26531040506</v>
      </c>
      <c r="K45" s="9">
        <v>585556.76676058327</v>
      </c>
      <c r="L45" s="9">
        <v>524224.91852920211</v>
      </c>
      <c r="M45" s="9">
        <v>612570.46557205764</v>
      </c>
      <c r="N45" s="9">
        <v>567240.81187762879</v>
      </c>
      <c r="O45" s="9">
        <v>660593.76105841855</v>
      </c>
      <c r="P45" s="9">
        <v>543595.04432291142</v>
      </c>
      <c r="Q45" s="9">
        <v>614667.60082410811</v>
      </c>
      <c r="R45" s="9">
        <v>553524.00904983759</v>
      </c>
      <c r="S45" s="9">
        <v>624709.59587660374</v>
      </c>
      <c r="T45" s="9">
        <v>543595.04432291142</v>
      </c>
      <c r="U45" s="9">
        <v>607876.06993186451</v>
      </c>
      <c r="V45" s="9">
        <v>637435.58909663779</v>
      </c>
      <c r="W45" s="9">
        <v>726987.38963177998</v>
      </c>
      <c r="X45" s="9">
        <v>546806.83773276128</v>
      </c>
      <c r="Y45" s="9">
        <v>613518.64087398932</v>
      </c>
      <c r="Z45" s="9">
        <v>543595.04432291142</v>
      </c>
      <c r="AA45" s="9">
        <v>594943.09564071184</v>
      </c>
    </row>
    <row r="46" spans="1:27" x14ac:dyDescent="0.25">
      <c r="A46" s="1" t="s">
        <v>141</v>
      </c>
      <c r="B46" s="1" t="s">
        <v>88</v>
      </c>
      <c r="C46" s="9">
        <v>5015.778931152</v>
      </c>
      <c r="D46" s="9">
        <v>1760.9598207884142</v>
      </c>
      <c r="E46" s="9">
        <v>3493.7979938717308</v>
      </c>
      <c r="F46" s="9">
        <v>5780.5142905677003</v>
      </c>
      <c r="G46" s="9">
        <v>3415.1900067625488</v>
      </c>
      <c r="H46" s="9">
        <v>5825.4399848306748</v>
      </c>
      <c r="I46" s="9">
        <v>3441.5642199800222</v>
      </c>
      <c r="J46" s="9">
        <v>5825.4399848306748</v>
      </c>
      <c r="K46" s="9">
        <v>6259.1662629350494</v>
      </c>
      <c r="L46" s="9">
        <v>5455.3481875776488</v>
      </c>
      <c r="M46" s="9">
        <v>3441.5642199800222</v>
      </c>
      <c r="N46" s="9">
        <v>5714.8768519568584</v>
      </c>
      <c r="O46" s="9">
        <v>3711.3703317030872</v>
      </c>
      <c r="P46" s="9">
        <v>5780.5142905677003</v>
      </c>
      <c r="Q46" s="9">
        <v>6334.7240694091633</v>
      </c>
      <c r="R46" s="9">
        <v>5947.1917195820652</v>
      </c>
      <c r="S46" s="9">
        <v>3509.7646946450759</v>
      </c>
      <c r="T46" s="9">
        <v>5780.5142905677003</v>
      </c>
      <c r="U46" s="9">
        <v>3415.1900067625488</v>
      </c>
      <c r="V46" s="9">
        <v>6412.2212110038781</v>
      </c>
      <c r="W46" s="9">
        <v>4084.3852734528668</v>
      </c>
      <c r="X46" s="9">
        <v>5834.430633590584</v>
      </c>
      <c r="Y46" s="9">
        <v>3446.8912907052854</v>
      </c>
      <c r="Z46" s="9">
        <v>5780.5142905677003</v>
      </c>
      <c r="AA46" s="9">
        <v>3351.0983045593448</v>
      </c>
    </row>
    <row r="47" spans="1:27" x14ac:dyDescent="0.25">
      <c r="A47" s="1" t="s">
        <v>142</v>
      </c>
      <c r="B47" s="1" t="s">
        <v>106</v>
      </c>
      <c r="C47" s="9">
        <v>0</v>
      </c>
      <c r="D47" s="9">
        <v>0</v>
      </c>
      <c r="E47" s="9">
        <v>0</v>
      </c>
      <c r="F47" s="9">
        <v>0</v>
      </c>
      <c r="G47" s="9">
        <v>0</v>
      </c>
      <c r="H47" s="9">
        <v>0</v>
      </c>
      <c r="I47" s="9">
        <v>0</v>
      </c>
      <c r="J47" s="9">
        <v>0</v>
      </c>
      <c r="K47" s="9">
        <v>0</v>
      </c>
      <c r="L47" s="9">
        <v>0</v>
      </c>
      <c r="M47" s="9">
        <v>0</v>
      </c>
      <c r="N47" s="9">
        <v>0</v>
      </c>
      <c r="O47" s="9">
        <v>0</v>
      </c>
      <c r="P47" s="9">
        <v>0</v>
      </c>
      <c r="Q47" s="9">
        <v>0</v>
      </c>
      <c r="R47" s="9">
        <v>0</v>
      </c>
      <c r="S47" s="9">
        <v>0</v>
      </c>
      <c r="T47" s="9">
        <v>0</v>
      </c>
      <c r="U47" s="9">
        <v>0</v>
      </c>
      <c r="V47" s="9">
        <v>0</v>
      </c>
      <c r="W47" s="9">
        <v>0</v>
      </c>
      <c r="X47" s="9">
        <v>0</v>
      </c>
      <c r="Y47" s="9">
        <v>0</v>
      </c>
      <c r="Z47" s="9">
        <v>0</v>
      </c>
      <c r="AA47" s="9">
        <v>0</v>
      </c>
    </row>
    <row r="48" spans="1:27" x14ac:dyDescent="0.25">
      <c r="A48" s="1" t="s">
        <v>143</v>
      </c>
      <c r="B48" s="1" t="s">
        <v>86</v>
      </c>
      <c r="C48" s="9">
        <v>119378.526736728</v>
      </c>
      <c r="D48" s="9">
        <v>218320.04496868723</v>
      </c>
      <c r="E48" s="9">
        <v>284518.92566322448</v>
      </c>
      <c r="F48" s="9">
        <v>340750.61720515025</v>
      </c>
      <c r="G48" s="9">
        <v>290214.70267989347</v>
      </c>
      <c r="H48" s="9">
        <v>342099.92155238136</v>
      </c>
      <c r="I48" s="9">
        <v>292455.92042536772</v>
      </c>
      <c r="J48" s="9">
        <v>342099.92155238136</v>
      </c>
      <c r="K48" s="9">
        <v>366407.53922857298</v>
      </c>
      <c r="L48" s="9">
        <v>330984.53470972041</v>
      </c>
      <c r="M48" s="9">
        <v>292455.92042536772</v>
      </c>
      <c r="N48" s="9">
        <v>298214.39081744035</v>
      </c>
      <c r="O48" s="9">
        <v>286656.9828987408</v>
      </c>
      <c r="P48" s="9">
        <v>340750.61720515025</v>
      </c>
      <c r="Q48" s="9">
        <v>300360.47074004158</v>
      </c>
      <c r="R48" s="9">
        <v>345756.62953826925</v>
      </c>
      <c r="S48" s="9">
        <v>298251.43412690429</v>
      </c>
      <c r="T48" s="9">
        <v>340750.61720515025</v>
      </c>
      <c r="U48" s="9">
        <v>290214.70267989347</v>
      </c>
      <c r="V48" s="9">
        <v>278752.77787493682</v>
      </c>
      <c r="W48" s="9">
        <v>285817.69033438043</v>
      </c>
      <c r="X48" s="9">
        <v>342369.94790712529</v>
      </c>
      <c r="Y48" s="9">
        <v>292908.60219218174</v>
      </c>
      <c r="Z48" s="9">
        <v>340750.61720515025</v>
      </c>
      <c r="AA48" s="9">
        <v>284060.71813841834</v>
      </c>
    </row>
    <row r="49" spans="1:27" x14ac:dyDescent="0.25">
      <c r="A49" s="1" t="s">
        <v>144</v>
      </c>
      <c r="B49" s="1" t="s">
        <v>88</v>
      </c>
      <c r="C49" s="9">
        <v>3257698.8612657283</v>
      </c>
      <c r="D49" s="9">
        <v>1067881.17159857</v>
      </c>
      <c r="E49" s="9">
        <v>2067240.5825529853</v>
      </c>
      <c r="F49" s="9">
        <v>3159435.0541335111</v>
      </c>
      <c r="G49" s="9">
        <v>2020729.129587075</v>
      </c>
      <c r="H49" s="9">
        <v>3182885.8969304143</v>
      </c>
      <c r="I49" s="9">
        <v>2036334.4519301816</v>
      </c>
      <c r="J49" s="9">
        <v>3182885.8969304143</v>
      </c>
      <c r="K49" s="9">
        <v>3418875.4362286618</v>
      </c>
      <c r="L49" s="9">
        <v>2989701.0235481281</v>
      </c>
      <c r="M49" s="9">
        <v>2036334.4519301816</v>
      </c>
      <c r="N49" s="9">
        <v>3053807.0866984655</v>
      </c>
      <c r="O49" s="9">
        <v>2144948.9948697286</v>
      </c>
      <c r="P49" s="9">
        <v>3159435.0541335111</v>
      </c>
      <c r="Q49" s="9">
        <v>3446341.0159723535</v>
      </c>
      <c r="R49" s="9">
        <v>3246439.3008064264</v>
      </c>
      <c r="S49" s="9">
        <v>2076687.8980150095</v>
      </c>
      <c r="T49" s="9">
        <v>3159435.0541335111</v>
      </c>
      <c r="U49" s="9">
        <v>2020729.129587075</v>
      </c>
      <c r="V49" s="9">
        <v>3347126.7181317112</v>
      </c>
      <c r="W49" s="9">
        <v>2132015.510078995</v>
      </c>
      <c r="X49" s="9">
        <v>3187578.9416160816</v>
      </c>
      <c r="Y49" s="9">
        <v>2039486.4191613055</v>
      </c>
      <c r="Z49" s="9">
        <v>3159435.0541335111</v>
      </c>
      <c r="AA49" s="9">
        <v>1981909.1621090767</v>
      </c>
    </row>
    <row r="50" spans="1:27" x14ac:dyDescent="0.25">
      <c r="A50" s="1" t="s">
        <v>14</v>
      </c>
      <c r="B50" s="1" t="s">
        <v>3</v>
      </c>
      <c r="C50" s="9">
        <v>0</v>
      </c>
      <c r="D50" s="9">
        <v>0</v>
      </c>
      <c r="E50" s="9">
        <v>0</v>
      </c>
      <c r="F50" s="9">
        <v>0</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row>
    <row r="51" spans="1:27" x14ac:dyDescent="0.25">
      <c r="A51" s="1" t="s">
        <v>145</v>
      </c>
      <c r="B51" s="1" t="s">
        <v>117</v>
      </c>
      <c r="C51" s="9">
        <v>3970.9728864960007</v>
      </c>
      <c r="D51" s="9">
        <v>1350.6665796543375</v>
      </c>
      <c r="E51" s="9">
        <v>2521.4421730033382</v>
      </c>
      <c r="F51" s="9">
        <v>2958.8002673399528</v>
      </c>
      <c r="G51" s="9">
        <v>2529.5313509053153</v>
      </c>
      <c r="H51" s="9">
        <v>2976.7173884567992</v>
      </c>
      <c r="I51" s="9">
        <v>2549.0659592453894</v>
      </c>
      <c r="J51" s="9">
        <v>2976.7173884567992</v>
      </c>
      <c r="K51" s="9">
        <v>3193.7984551248323</v>
      </c>
      <c r="L51" s="9">
        <v>2829.1185663458018</v>
      </c>
      <c r="M51" s="9">
        <v>2549.0659592453894</v>
      </c>
      <c r="N51" s="9">
        <v>2634.5347094194785</v>
      </c>
      <c r="O51" s="9">
        <v>2128.276411251501</v>
      </c>
      <c r="P51" s="9">
        <v>2958.8002673399528</v>
      </c>
      <c r="Q51" s="9">
        <v>3211.4433976545997</v>
      </c>
      <c r="R51" s="9">
        <v>3025.2740243310868</v>
      </c>
      <c r="S51" s="9">
        <v>2599.5800561097676</v>
      </c>
      <c r="T51" s="9">
        <v>2958.8002673399528</v>
      </c>
      <c r="U51" s="9">
        <v>2529.5313509053153</v>
      </c>
      <c r="V51" s="9">
        <v>2579.8390838951532</v>
      </c>
      <c r="W51" s="9">
        <v>1671.5935099777305</v>
      </c>
      <c r="X51" s="9">
        <v>2980.3030101237096</v>
      </c>
      <c r="Y51" s="9">
        <v>2553.0115647252446</v>
      </c>
      <c r="Z51" s="9">
        <v>2958.8002673399528</v>
      </c>
      <c r="AA51" s="9">
        <v>2477.6577181636726</v>
      </c>
    </row>
    <row r="52" spans="1:27" x14ac:dyDescent="0.25">
      <c r="A52" s="1" t="s">
        <v>146</v>
      </c>
      <c r="B52" s="1" t="s">
        <v>104</v>
      </c>
      <c r="C52" s="9">
        <v>794467.85029603401</v>
      </c>
      <c r="D52" s="9">
        <v>342905.61671925336</v>
      </c>
      <c r="E52" s="9">
        <v>675350.97410478722</v>
      </c>
      <c r="F52" s="9">
        <v>518211.9701746853</v>
      </c>
      <c r="G52" s="9">
        <v>688870.80779438198</v>
      </c>
      <c r="H52" s="9">
        <v>520145.00367120036</v>
      </c>
      <c r="I52" s="9">
        <v>694190.69498311239</v>
      </c>
      <c r="J52" s="9">
        <v>520145.00367120036</v>
      </c>
      <c r="K52" s="9">
        <v>556996.52852505294</v>
      </c>
      <c r="L52" s="9">
        <v>504220.93499264098</v>
      </c>
      <c r="M52" s="9">
        <v>694190.69498311239</v>
      </c>
      <c r="N52" s="9">
        <v>505303.4692759898</v>
      </c>
      <c r="O52" s="9">
        <v>666483.2254897583</v>
      </c>
      <c r="P52" s="9">
        <v>518211.9701746853</v>
      </c>
      <c r="Q52" s="9">
        <v>590550.01941326284</v>
      </c>
      <c r="R52" s="9">
        <v>525383.65797347168</v>
      </c>
      <c r="S52" s="9">
        <v>707947.26957528351</v>
      </c>
      <c r="T52" s="9">
        <v>518211.9701746853</v>
      </c>
      <c r="U52" s="9">
        <v>688870.80779438198</v>
      </c>
      <c r="V52" s="9">
        <v>509895.19472422579</v>
      </c>
      <c r="W52" s="9">
        <v>618778.64143767161</v>
      </c>
      <c r="X52" s="9">
        <v>520531.84744720475</v>
      </c>
      <c r="Y52" s="9">
        <v>695265.20723725006</v>
      </c>
      <c r="Z52" s="9">
        <v>518211.9701746853</v>
      </c>
      <c r="AA52" s="9">
        <v>673899.33675493475</v>
      </c>
    </row>
    <row r="53" spans="1:27" x14ac:dyDescent="0.25">
      <c r="A53" s="1" t="s">
        <v>147</v>
      </c>
      <c r="B53" s="1" t="s">
        <v>88</v>
      </c>
      <c r="C53" s="9">
        <v>0</v>
      </c>
      <c r="D53" s="9">
        <v>0</v>
      </c>
      <c r="E53" s="9">
        <v>0</v>
      </c>
      <c r="F53" s="9">
        <v>0</v>
      </c>
      <c r="G53" s="9">
        <v>0</v>
      </c>
      <c r="H53" s="9">
        <v>0</v>
      </c>
      <c r="I53" s="9">
        <v>0</v>
      </c>
      <c r="J53" s="9">
        <v>0</v>
      </c>
      <c r="K53" s="9">
        <v>0</v>
      </c>
      <c r="L53" s="9">
        <v>0</v>
      </c>
      <c r="M53" s="9">
        <v>0</v>
      </c>
      <c r="N53" s="9">
        <v>0</v>
      </c>
      <c r="O53" s="9">
        <v>0</v>
      </c>
      <c r="P53" s="9">
        <v>0</v>
      </c>
      <c r="Q53" s="9">
        <v>0</v>
      </c>
      <c r="R53" s="9">
        <v>0</v>
      </c>
      <c r="S53" s="9">
        <v>0</v>
      </c>
      <c r="T53" s="9">
        <v>0</v>
      </c>
      <c r="U53" s="9">
        <v>0</v>
      </c>
      <c r="V53" s="9">
        <v>0</v>
      </c>
      <c r="W53" s="9">
        <v>0</v>
      </c>
      <c r="X53" s="9">
        <v>0</v>
      </c>
      <c r="Y53" s="9">
        <v>0</v>
      </c>
      <c r="Z53" s="9">
        <v>0</v>
      </c>
      <c r="AA53" s="9">
        <v>0</v>
      </c>
    </row>
    <row r="54" spans="1:27" x14ac:dyDescent="0.25">
      <c r="A54" s="1" t="s">
        <v>148</v>
      </c>
      <c r="B54" s="1" t="s">
        <v>104</v>
      </c>
      <c r="C54" s="9">
        <v>788743.10848875716</v>
      </c>
      <c r="D54" s="9">
        <v>308237.85957810376</v>
      </c>
      <c r="E54" s="9">
        <v>574987.36790458788</v>
      </c>
      <c r="F54" s="9">
        <v>441104.52537193592</v>
      </c>
      <c r="G54" s="9">
        <v>586498.02515654278</v>
      </c>
      <c r="H54" s="9">
        <v>442571.16743011918</v>
      </c>
      <c r="I54" s="9">
        <v>591027.32628956006</v>
      </c>
      <c r="J54" s="9">
        <v>442571.16743011918</v>
      </c>
      <c r="K54" s="9">
        <v>473765.99754415476</v>
      </c>
      <c r="L54" s="9">
        <v>430489.16838381224</v>
      </c>
      <c r="M54" s="9">
        <v>591027.32628956006</v>
      </c>
      <c r="N54" s="9">
        <v>383146.87226199033</v>
      </c>
      <c r="O54" s="9">
        <v>492533.14732538984</v>
      </c>
      <c r="P54" s="9">
        <v>441104.52537193592</v>
      </c>
      <c r="Q54" s="9">
        <v>485521.2165135137</v>
      </c>
      <c r="R54" s="9">
        <v>446545.86871793732</v>
      </c>
      <c r="S54" s="9">
        <v>602739.54248443677</v>
      </c>
      <c r="T54" s="9">
        <v>441104.52537193592</v>
      </c>
      <c r="U54" s="9">
        <v>586498.02515654278</v>
      </c>
      <c r="V54" s="9">
        <v>342785.18158097484</v>
      </c>
      <c r="W54" s="9">
        <v>386013.1914612996</v>
      </c>
      <c r="X54" s="9">
        <v>442864.67571792554</v>
      </c>
      <c r="Y54" s="9">
        <v>591942.15575819439</v>
      </c>
      <c r="Z54" s="9">
        <v>441104.52537193592</v>
      </c>
      <c r="AA54" s="9">
        <v>573700.10705641913</v>
      </c>
    </row>
    <row r="55" spans="1:27" x14ac:dyDescent="0.25">
      <c r="A55" s="1" t="s">
        <v>149</v>
      </c>
      <c r="B55" s="1" t="s">
        <v>123</v>
      </c>
      <c r="C55" s="9">
        <v>68226.029961856504</v>
      </c>
      <c r="D55" s="9">
        <v>139203.79384008513</v>
      </c>
      <c r="E55" s="9">
        <v>188565.38101400118</v>
      </c>
      <c r="F55" s="9">
        <v>208837.40529036836</v>
      </c>
      <c r="G55" s="9">
        <v>192340.26650120446</v>
      </c>
      <c r="H55" s="9">
        <v>209605.32506448519</v>
      </c>
      <c r="I55" s="9">
        <v>193825.63720941159</v>
      </c>
      <c r="J55" s="9">
        <v>209605.32506448519</v>
      </c>
      <c r="K55" s="9">
        <v>224445.59568364368</v>
      </c>
      <c r="L55" s="9">
        <v>203279.30575612577</v>
      </c>
      <c r="M55" s="9">
        <v>193825.63720941159</v>
      </c>
      <c r="N55" s="9">
        <v>198268.43917184617</v>
      </c>
      <c r="O55" s="9">
        <v>216616.47675690457</v>
      </c>
      <c r="P55" s="9">
        <v>208837.40529036836</v>
      </c>
      <c r="Q55" s="9">
        <v>186885.90635063313</v>
      </c>
      <c r="R55" s="9">
        <v>211686.44069736416</v>
      </c>
      <c r="S55" s="9">
        <v>197666.62334681768</v>
      </c>
      <c r="T55" s="9">
        <v>208837.40529036836</v>
      </c>
      <c r="U55" s="9">
        <v>192340.26650120446</v>
      </c>
      <c r="V55" s="9">
        <v>192971.51784160483</v>
      </c>
      <c r="W55" s="9">
        <v>227659.09113234459</v>
      </c>
      <c r="X55" s="9">
        <v>209759.00320075301</v>
      </c>
      <c r="Y55" s="9">
        <v>194125.65278706283</v>
      </c>
      <c r="Z55" s="9">
        <v>208837.40529036836</v>
      </c>
      <c r="AA55" s="9">
        <v>188225.48629258483</v>
      </c>
    </row>
    <row r="56" spans="1:27" x14ac:dyDescent="0.25">
      <c r="A56" s="1" t="s">
        <v>150</v>
      </c>
      <c r="B56" s="1" t="s">
        <v>123</v>
      </c>
      <c r="C56" s="9">
        <v>2655.1563506100001</v>
      </c>
      <c r="D56" s="9">
        <v>7010.4264061116537</v>
      </c>
      <c r="E56" s="9">
        <v>9979.0586221261219</v>
      </c>
      <c r="F56" s="9">
        <v>8833.7336243778591</v>
      </c>
      <c r="G56" s="9">
        <v>10178.82913867714</v>
      </c>
      <c r="H56" s="9">
        <v>8853.9506437296222</v>
      </c>
      <c r="I56" s="9">
        <v>10257.436363890378</v>
      </c>
      <c r="J56" s="9">
        <v>8853.9506437296222</v>
      </c>
      <c r="K56" s="9">
        <v>9469.7926435598929</v>
      </c>
      <c r="L56" s="9">
        <v>8687.4055708099695</v>
      </c>
      <c r="M56" s="9">
        <v>10257.436363890378</v>
      </c>
      <c r="N56" s="9">
        <v>8924.1349688503797</v>
      </c>
      <c r="O56" s="9">
        <v>12016.985305771039</v>
      </c>
      <c r="P56" s="9">
        <v>8833.7336243778591</v>
      </c>
      <c r="Q56" s="9">
        <v>7921.5126352239149</v>
      </c>
      <c r="R56" s="9">
        <v>8908.7401626888914</v>
      </c>
      <c r="S56" s="9">
        <v>10460.704989477097</v>
      </c>
      <c r="T56" s="9">
        <v>8833.7336243778591</v>
      </c>
      <c r="U56" s="9">
        <v>10178.82913867714</v>
      </c>
      <c r="V56" s="9">
        <v>8950.0987127368826</v>
      </c>
      <c r="W56" s="9">
        <v>13320.435805842715</v>
      </c>
      <c r="X56" s="9">
        <v>8857.9965271143064</v>
      </c>
      <c r="Y56" s="9">
        <v>10273.313472512556</v>
      </c>
      <c r="Z56" s="9">
        <v>8833.7336243778591</v>
      </c>
      <c r="AA56" s="9">
        <v>9955.2165599200525</v>
      </c>
    </row>
    <row r="57" spans="1:27" x14ac:dyDescent="0.25">
      <c r="A57" s="1" t="s">
        <v>151</v>
      </c>
      <c r="B57" s="1" t="s">
        <v>88</v>
      </c>
      <c r="C57" s="9">
        <v>0</v>
      </c>
      <c r="D57" s="9">
        <v>0</v>
      </c>
      <c r="E57" s="9">
        <v>0</v>
      </c>
      <c r="F57" s="9">
        <v>0</v>
      </c>
      <c r="G57" s="9">
        <v>0</v>
      </c>
      <c r="H57" s="9">
        <v>0</v>
      </c>
      <c r="I57" s="9">
        <v>0</v>
      </c>
      <c r="J57" s="9">
        <v>0</v>
      </c>
      <c r="K57" s="9">
        <v>0</v>
      </c>
      <c r="L57" s="9">
        <v>0</v>
      </c>
      <c r="M57" s="9">
        <v>0</v>
      </c>
      <c r="N57" s="9">
        <v>0</v>
      </c>
      <c r="O57" s="9">
        <v>0</v>
      </c>
      <c r="P57" s="9">
        <v>0</v>
      </c>
      <c r="Q57" s="9">
        <v>0</v>
      </c>
      <c r="R57" s="9">
        <v>0</v>
      </c>
      <c r="S57" s="9">
        <v>0</v>
      </c>
      <c r="T57" s="9">
        <v>0</v>
      </c>
      <c r="U57" s="9">
        <v>0</v>
      </c>
      <c r="V57" s="9">
        <v>0</v>
      </c>
      <c r="W57" s="9">
        <v>0</v>
      </c>
      <c r="X57" s="9">
        <v>0</v>
      </c>
      <c r="Y57" s="9">
        <v>0</v>
      </c>
      <c r="Z57" s="9">
        <v>0</v>
      </c>
      <c r="AA57" s="9">
        <v>0</v>
      </c>
    </row>
    <row r="58" spans="1:27" x14ac:dyDescent="0.25">
      <c r="A58" s="1" t="s">
        <v>152</v>
      </c>
      <c r="B58" s="1" t="s">
        <v>123</v>
      </c>
      <c r="C58" s="9">
        <v>1188702.9145922482</v>
      </c>
      <c r="D58" s="9">
        <v>1334649.3068224133</v>
      </c>
      <c r="E58" s="9">
        <v>2029934.474245124</v>
      </c>
      <c r="F58" s="9">
        <v>2554816.3953023301</v>
      </c>
      <c r="G58" s="9">
        <v>2070571.6800012772</v>
      </c>
      <c r="H58" s="9">
        <v>2568236.4385830946</v>
      </c>
      <c r="I58" s="9">
        <v>2086561.9174001531</v>
      </c>
      <c r="J58" s="9">
        <v>2568236.4385830946</v>
      </c>
      <c r="K58" s="9">
        <v>2753689.2507244674</v>
      </c>
      <c r="L58" s="9">
        <v>2457683.9358678586</v>
      </c>
      <c r="M58" s="9">
        <v>2086561.9174001531</v>
      </c>
      <c r="N58" s="9">
        <v>2564522.1873761141</v>
      </c>
      <c r="O58" s="9">
        <v>2437394.8363816277</v>
      </c>
      <c r="P58" s="9">
        <v>2554816.3953023301</v>
      </c>
      <c r="Q58" s="9">
        <v>2508625.99130583</v>
      </c>
      <c r="R58" s="9">
        <v>2604605.682880301</v>
      </c>
      <c r="S58" s="9">
        <v>2127910.7065230031</v>
      </c>
      <c r="T58" s="9">
        <v>2554816.3953023301</v>
      </c>
      <c r="U58" s="9">
        <v>2070571.6800012772</v>
      </c>
      <c r="V58" s="9">
        <v>2775066.2830711091</v>
      </c>
      <c r="W58" s="9">
        <v>2847673.4713715436</v>
      </c>
      <c r="X58" s="9">
        <v>2570922.0931391232</v>
      </c>
      <c r="Y58" s="9">
        <v>2089791.6298779072</v>
      </c>
      <c r="Z58" s="9">
        <v>2554816.3953023301</v>
      </c>
      <c r="AA58" s="9">
        <v>2027752.778270175</v>
      </c>
    </row>
    <row r="59" spans="1:27" x14ac:dyDescent="0.25">
      <c r="A59" s="1" t="s">
        <v>153</v>
      </c>
      <c r="B59" s="1" t="s">
        <v>132</v>
      </c>
      <c r="C59" s="9">
        <v>0</v>
      </c>
      <c r="D59" s="9">
        <v>0</v>
      </c>
      <c r="E59" s="9">
        <v>0</v>
      </c>
      <c r="F59" s="9">
        <v>0</v>
      </c>
      <c r="G59" s="9">
        <v>0</v>
      </c>
      <c r="H59" s="9">
        <v>0</v>
      </c>
      <c r="I59" s="9">
        <v>0</v>
      </c>
      <c r="J59" s="9">
        <v>0</v>
      </c>
      <c r="K59" s="9">
        <v>0</v>
      </c>
      <c r="L59" s="9">
        <v>0</v>
      </c>
      <c r="M59" s="9">
        <v>0</v>
      </c>
      <c r="N59" s="9">
        <v>0</v>
      </c>
      <c r="O59" s="9">
        <v>0</v>
      </c>
      <c r="P59" s="9">
        <v>0</v>
      </c>
      <c r="Q59" s="9">
        <v>0</v>
      </c>
      <c r="R59" s="9">
        <v>0</v>
      </c>
      <c r="S59" s="9">
        <v>0</v>
      </c>
      <c r="T59" s="9">
        <v>0</v>
      </c>
      <c r="U59" s="9">
        <v>0</v>
      </c>
      <c r="V59" s="9">
        <v>0</v>
      </c>
      <c r="W59" s="9">
        <v>0</v>
      </c>
      <c r="X59" s="9">
        <v>0</v>
      </c>
      <c r="Y59" s="9">
        <v>0</v>
      </c>
      <c r="Z59" s="9">
        <v>0</v>
      </c>
      <c r="AA59" s="9">
        <v>0</v>
      </c>
    </row>
    <row r="60" spans="1:27" x14ac:dyDescent="0.25">
      <c r="A60" s="1" t="s">
        <v>154</v>
      </c>
      <c r="B60" s="1" t="s">
        <v>3</v>
      </c>
      <c r="C60" s="9">
        <v>0</v>
      </c>
      <c r="D60" s="9">
        <v>0</v>
      </c>
      <c r="E60" s="9">
        <v>0</v>
      </c>
      <c r="F60" s="9">
        <v>0</v>
      </c>
      <c r="G60" s="9">
        <v>0</v>
      </c>
      <c r="H60" s="9">
        <v>0</v>
      </c>
      <c r="I60" s="9">
        <v>0</v>
      </c>
      <c r="J60" s="9">
        <v>0</v>
      </c>
      <c r="K60" s="9">
        <v>0</v>
      </c>
      <c r="L60" s="9">
        <v>0</v>
      </c>
      <c r="M60" s="9">
        <v>0</v>
      </c>
      <c r="N60" s="9">
        <v>0</v>
      </c>
      <c r="O60" s="9">
        <v>0</v>
      </c>
      <c r="P60" s="9">
        <v>0</v>
      </c>
      <c r="Q60" s="9">
        <v>0</v>
      </c>
      <c r="R60" s="9">
        <v>0</v>
      </c>
      <c r="S60" s="9">
        <v>0</v>
      </c>
      <c r="T60" s="9">
        <v>0</v>
      </c>
      <c r="U60" s="9">
        <v>0</v>
      </c>
      <c r="V60" s="9">
        <v>0</v>
      </c>
      <c r="W60" s="9">
        <v>0</v>
      </c>
      <c r="X60" s="9">
        <v>0</v>
      </c>
      <c r="Y60" s="9">
        <v>0</v>
      </c>
      <c r="Z60" s="9">
        <v>0</v>
      </c>
      <c r="AA60" s="9">
        <v>0</v>
      </c>
    </row>
    <row r="61" spans="1:27" x14ac:dyDescent="0.25">
      <c r="A61" s="1" t="s">
        <v>155</v>
      </c>
      <c r="B61" s="1" t="s">
        <v>88</v>
      </c>
      <c r="C61" s="9">
        <v>391188.65633100003</v>
      </c>
      <c r="D61" s="9">
        <v>131514.89168670337</v>
      </c>
      <c r="E61" s="9">
        <v>252225.38907515554</v>
      </c>
      <c r="F61" s="9">
        <v>362541.16485554195</v>
      </c>
      <c r="G61" s="9">
        <v>246550.49597381052</v>
      </c>
      <c r="H61" s="9">
        <v>365138.08885505208</v>
      </c>
      <c r="I61" s="9">
        <v>248454.51166160844</v>
      </c>
      <c r="J61" s="9">
        <v>365138.08885505208</v>
      </c>
      <c r="K61" s="9">
        <v>392126.39907906437</v>
      </c>
      <c r="L61" s="9">
        <v>343744.97994320386</v>
      </c>
      <c r="M61" s="9">
        <v>248454.51166160844</v>
      </c>
      <c r="N61" s="9">
        <v>346587.23841512739</v>
      </c>
      <c r="O61" s="9">
        <v>249057.22306112462</v>
      </c>
      <c r="P61" s="9">
        <v>362541.16485554195</v>
      </c>
      <c r="Q61" s="9">
        <v>395009.25770894601</v>
      </c>
      <c r="R61" s="9">
        <v>372175.93227950978</v>
      </c>
      <c r="S61" s="9">
        <v>253378.06227548976</v>
      </c>
      <c r="T61" s="9">
        <v>362541.16485554195</v>
      </c>
      <c r="U61" s="9">
        <v>246550.49597381052</v>
      </c>
      <c r="V61" s="9">
        <v>370657.62535688741</v>
      </c>
      <c r="W61" s="9">
        <v>236097.36730583999</v>
      </c>
      <c r="X61" s="9">
        <v>365657.79215444025</v>
      </c>
      <c r="Y61" s="9">
        <v>248839.08526562178</v>
      </c>
      <c r="Z61" s="9">
        <v>362541.16485554195</v>
      </c>
      <c r="AA61" s="9">
        <v>241738.26926831916</v>
      </c>
    </row>
    <row r="62" spans="1:27" x14ac:dyDescent="0.25">
      <c r="A62" s="1" t="s">
        <v>156</v>
      </c>
      <c r="B62" s="1" t="s">
        <v>88</v>
      </c>
      <c r="C62" s="9">
        <v>4228709.1944085117</v>
      </c>
      <c r="D62" s="9">
        <v>1774064.8269680184</v>
      </c>
      <c r="E62" s="9">
        <v>3304795.7261050558</v>
      </c>
      <c r="F62" s="9">
        <v>4584263.507589981</v>
      </c>
      <c r="G62" s="9">
        <v>3230440.1565243471</v>
      </c>
      <c r="H62" s="9">
        <v>4615937.5354927685</v>
      </c>
      <c r="I62" s="9">
        <v>3255387.6169308675</v>
      </c>
      <c r="J62" s="9">
        <v>4615937.5354927685</v>
      </c>
      <c r="K62" s="9">
        <v>4956071.1132731484</v>
      </c>
      <c r="L62" s="9">
        <v>4355011.1746408092</v>
      </c>
      <c r="M62" s="9">
        <v>3255387.6169308675</v>
      </c>
      <c r="N62" s="9">
        <v>4321578.2356548086</v>
      </c>
      <c r="O62" s="9">
        <v>3108964.2858001124</v>
      </c>
      <c r="P62" s="9">
        <v>4584263.507589981</v>
      </c>
      <c r="Q62" s="9">
        <v>4948868.8216692116</v>
      </c>
      <c r="R62" s="9">
        <v>4701776.339032568</v>
      </c>
      <c r="S62" s="9">
        <v>3319898.6841381802</v>
      </c>
      <c r="T62" s="9">
        <v>4584263.507589981</v>
      </c>
      <c r="U62" s="9">
        <v>3230440.1565243471</v>
      </c>
      <c r="V62" s="9">
        <v>4520817.6943762526</v>
      </c>
      <c r="W62" s="9">
        <v>2879620.1202772791</v>
      </c>
      <c r="X62" s="9">
        <v>4622276.2257313356</v>
      </c>
      <c r="Y62" s="9">
        <v>3260426.5117366086</v>
      </c>
      <c r="Z62" s="9">
        <v>4584263.507589981</v>
      </c>
      <c r="AA62" s="9">
        <v>3166713.3680486572</v>
      </c>
    </row>
    <row r="63" spans="1:27" x14ac:dyDescent="0.25">
      <c r="A63" s="1" t="s">
        <v>157</v>
      </c>
      <c r="B63" s="1" t="s">
        <v>158</v>
      </c>
      <c r="C63" s="9">
        <v>5609100.9043565728</v>
      </c>
      <c r="D63" s="9">
        <v>4689066.5160085391</v>
      </c>
      <c r="E63" s="9">
        <v>9129424.3513551299</v>
      </c>
      <c r="F63" s="9">
        <v>7198536.9898157092</v>
      </c>
      <c r="G63" s="9">
        <v>9312186.0614061467</v>
      </c>
      <c r="H63" s="9">
        <v>7226200.7750298483</v>
      </c>
      <c r="I63" s="9">
        <v>9384100.5318215191</v>
      </c>
      <c r="J63" s="9">
        <v>7226200.7750298483</v>
      </c>
      <c r="K63" s="9">
        <v>7738896.4742441764</v>
      </c>
      <c r="L63" s="9">
        <v>6998310.2514289655</v>
      </c>
      <c r="M63" s="9">
        <v>9384100.5318215191</v>
      </c>
      <c r="N63" s="9">
        <v>6754687.5025748322</v>
      </c>
      <c r="O63" s="9">
        <v>8578059.9601095226</v>
      </c>
      <c r="P63" s="9">
        <v>7198536.9898157092</v>
      </c>
      <c r="Q63" s="9">
        <v>8130856.7203404838</v>
      </c>
      <c r="R63" s="9">
        <v>7301171.543870857</v>
      </c>
      <c r="S63" s="9">
        <v>9570062.5158691145</v>
      </c>
      <c r="T63" s="9">
        <v>7198536.9898157092</v>
      </c>
      <c r="U63" s="9">
        <v>9312186.0614061467</v>
      </c>
      <c r="V63" s="9">
        <v>6618778.2037897417</v>
      </c>
      <c r="W63" s="9">
        <v>7570980.6059014928</v>
      </c>
      <c r="X63" s="9">
        <v>7231736.9248948675</v>
      </c>
      <c r="Y63" s="9">
        <v>9398625.83601881</v>
      </c>
      <c r="Z63" s="9">
        <v>7198536.9898157092</v>
      </c>
      <c r="AA63" s="9">
        <v>9110240.5148058292</v>
      </c>
    </row>
    <row r="64" spans="1:27" x14ac:dyDescent="0.25">
      <c r="A64" s="1" t="s">
        <v>159</v>
      </c>
      <c r="B64" s="1" t="s">
        <v>88</v>
      </c>
      <c r="C64" s="9">
        <v>0</v>
      </c>
      <c r="D64" s="9">
        <v>0</v>
      </c>
      <c r="E64" s="9">
        <v>0</v>
      </c>
      <c r="F64" s="9">
        <v>0</v>
      </c>
      <c r="G64" s="9">
        <v>0</v>
      </c>
      <c r="H64" s="9">
        <v>0</v>
      </c>
      <c r="I64" s="9">
        <v>0</v>
      </c>
      <c r="J64" s="9">
        <v>0</v>
      </c>
      <c r="K64" s="9">
        <v>0</v>
      </c>
      <c r="L64" s="9">
        <v>0</v>
      </c>
      <c r="M64" s="9">
        <v>0</v>
      </c>
      <c r="N64" s="9">
        <v>0</v>
      </c>
      <c r="O64" s="9">
        <v>0</v>
      </c>
      <c r="P64" s="9">
        <v>0</v>
      </c>
      <c r="Q64" s="9">
        <v>0</v>
      </c>
      <c r="R64" s="9">
        <v>0</v>
      </c>
      <c r="S64" s="9">
        <v>0</v>
      </c>
      <c r="T64" s="9">
        <v>0</v>
      </c>
      <c r="U64" s="9">
        <v>0</v>
      </c>
      <c r="V64" s="9">
        <v>0</v>
      </c>
      <c r="W64" s="9">
        <v>0</v>
      </c>
      <c r="X64" s="9">
        <v>0</v>
      </c>
      <c r="Y64" s="9">
        <v>0</v>
      </c>
      <c r="Z64" s="9">
        <v>0</v>
      </c>
      <c r="AA64" s="9">
        <v>0</v>
      </c>
    </row>
    <row r="65" spans="1:27" x14ac:dyDescent="0.25">
      <c r="A65" s="1" t="s">
        <v>160</v>
      </c>
      <c r="B65" s="1" t="s">
        <v>90</v>
      </c>
      <c r="C65" s="9">
        <v>7346697.3957120534</v>
      </c>
      <c r="D65" s="9">
        <v>2238297.1303813439</v>
      </c>
      <c r="E65" s="9">
        <v>4486627.9034072505</v>
      </c>
      <c r="F65" s="9">
        <v>5305425.3704116959</v>
      </c>
      <c r="G65" s="9">
        <v>4576445.5914040264</v>
      </c>
      <c r="H65" s="9">
        <v>5339122.9132599477</v>
      </c>
      <c r="I65" s="9">
        <v>4611787.7397374492</v>
      </c>
      <c r="J65" s="9">
        <v>5339122.9132599477</v>
      </c>
      <c r="K65" s="9">
        <v>5729893.9321519407</v>
      </c>
      <c r="L65" s="9">
        <v>5061527.109782327</v>
      </c>
      <c r="M65" s="9">
        <v>4611787.7397374492</v>
      </c>
      <c r="N65" s="9">
        <v>5303499.8709323481</v>
      </c>
      <c r="O65" s="9">
        <v>4873224.9661444006</v>
      </c>
      <c r="P65" s="9">
        <v>5305425.3704116959</v>
      </c>
      <c r="Q65" s="9">
        <v>5933726.5559249669</v>
      </c>
      <c r="R65" s="9">
        <v>5430445.5820787856</v>
      </c>
      <c r="S65" s="9">
        <v>4703178.1926828157</v>
      </c>
      <c r="T65" s="9">
        <v>5305425.3704116959</v>
      </c>
      <c r="U65" s="9">
        <v>4576445.5914040264</v>
      </c>
      <c r="V65" s="9">
        <v>5819554.8003138471</v>
      </c>
      <c r="W65" s="9">
        <v>4975744.5639985651</v>
      </c>
      <c r="X65" s="9">
        <v>5345866.5546613969</v>
      </c>
      <c r="Y65" s="9">
        <v>4618926.1564237671</v>
      </c>
      <c r="Z65" s="9">
        <v>5305425.3704116959</v>
      </c>
      <c r="AA65" s="9">
        <v>4482962.9080985785</v>
      </c>
    </row>
    <row r="66" spans="1:27" x14ac:dyDescent="0.25">
      <c r="A66" s="1" t="s">
        <v>161</v>
      </c>
      <c r="B66" s="1" t="s">
        <v>86</v>
      </c>
      <c r="C66" s="9">
        <v>1184957.3169686464</v>
      </c>
      <c r="D66" s="9">
        <v>3570426.0991226351</v>
      </c>
      <c r="E66" s="9">
        <v>4927398.0045385882</v>
      </c>
      <c r="F66" s="9">
        <v>4769829.4571304014</v>
      </c>
      <c r="G66" s="9">
        <v>5026039.4577950044</v>
      </c>
      <c r="H66" s="9">
        <v>4783094.6659818711</v>
      </c>
      <c r="I66" s="9">
        <v>5064853.6485242983</v>
      </c>
      <c r="J66" s="9">
        <v>4783094.6659818711</v>
      </c>
      <c r="K66" s="9">
        <v>5117900.3367870841</v>
      </c>
      <c r="L66" s="9">
        <v>4673817.6683679856</v>
      </c>
      <c r="M66" s="9">
        <v>5064853.6485242983</v>
      </c>
      <c r="N66" s="9">
        <v>4377303.2198988432</v>
      </c>
      <c r="O66" s="9">
        <v>5322700.903400288</v>
      </c>
      <c r="P66" s="9">
        <v>4769829.4571304014</v>
      </c>
      <c r="Q66" s="9">
        <v>4227873.1162053887</v>
      </c>
      <c r="R66" s="9">
        <v>4819044.298280309</v>
      </c>
      <c r="S66" s="9">
        <v>5165222.376480313</v>
      </c>
      <c r="T66" s="9">
        <v>4769829.4571304014</v>
      </c>
      <c r="U66" s="9">
        <v>5026039.4577950044</v>
      </c>
      <c r="V66" s="9">
        <v>4082314.9357948685</v>
      </c>
      <c r="W66" s="9">
        <v>5350547.7352025192</v>
      </c>
      <c r="X66" s="9">
        <v>4785749.3346623881</v>
      </c>
      <c r="Y66" s="9">
        <v>5072693.3492723154</v>
      </c>
      <c r="Z66" s="9">
        <v>4769829.4571304014</v>
      </c>
      <c r="AA66" s="9">
        <v>4916566.4545051353</v>
      </c>
    </row>
    <row r="67" spans="1:27" x14ac:dyDescent="0.25">
      <c r="A67" s="1" t="s">
        <v>162</v>
      </c>
      <c r="B67" s="1" t="s">
        <v>158</v>
      </c>
      <c r="C67" s="9">
        <v>1980640.1781221512</v>
      </c>
      <c r="D67" s="9">
        <v>2142202.5320749208</v>
      </c>
      <c r="E67" s="9">
        <v>4129954.5137479543</v>
      </c>
      <c r="F67" s="9">
        <v>3205024.9166570618</v>
      </c>
      <c r="G67" s="9">
        <v>4212631.9663798716</v>
      </c>
      <c r="H67" s="9">
        <v>3216746.2972409325</v>
      </c>
      <c r="I67" s="9">
        <v>4245164.5204890138</v>
      </c>
      <c r="J67" s="9">
        <v>3216746.2972409325</v>
      </c>
      <c r="K67" s="9">
        <v>3444437.7909114351</v>
      </c>
      <c r="L67" s="9">
        <v>3120187.1482341574</v>
      </c>
      <c r="M67" s="9">
        <v>4245164.5204890138</v>
      </c>
      <c r="N67" s="9">
        <v>2934966.1624198002</v>
      </c>
      <c r="O67" s="9">
        <v>3762127.0511676031</v>
      </c>
      <c r="P67" s="9">
        <v>3205024.9166570618</v>
      </c>
      <c r="Q67" s="9">
        <v>3601768.0647140993</v>
      </c>
      <c r="R67" s="9">
        <v>3248512.0482922997</v>
      </c>
      <c r="S67" s="9">
        <v>4329289.7079975661</v>
      </c>
      <c r="T67" s="9">
        <v>3205024.9166570618</v>
      </c>
      <c r="U67" s="9">
        <v>4212631.9663798716</v>
      </c>
      <c r="V67" s="9">
        <v>2808165.0724204322</v>
      </c>
      <c r="W67" s="9">
        <v>3214955.8887609779</v>
      </c>
      <c r="X67" s="9">
        <v>3219092.010925265</v>
      </c>
      <c r="Y67" s="9">
        <v>4251735.4545724876</v>
      </c>
      <c r="Z67" s="9">
        <v>3205024.9166570618</v>
      </c>
      <c r="AA67" s="9">
        <v>4121048.791784619</v>
      </c>
    </row>
    <row r="68" spans="1:27" x14ac:dyDescent="0.25">
      <c r="A68" s="1" t="s">
        <v>163</v>
      </c>
      <c r="B68" s="1" t="s">
        <v>3</v>
      </c>
      <c r="C68" s="9">
        <v>0</v>
      </c>
      <c r="D68" s="9">
        <v>0</v>
      </c>
      <c r="E68" s="9">
        <v>0</v>
      </c>
      <c r="F68" s="9">
        <v>0</v>
      </c>
      <c r="G68" s="9">
        <v>0</v>
      </c>
      <c r="H68" s="9">
        <v>0</v>
      </c>
      <c r="I68" s="9">
        <v>0</v>
      </c>
      <c r="J68" s="9">
        <v>0</v>
      </c>
      <c r="K68" s="9">
        <v>0</v>
      </c>
      <c r="L68" s="9">
        <v>0</v>
      </c>
      <c r="M68" s="9">
        <v>0</v>
      </c>
      <c r="N68" s="9">
        <v>0</v>
      </c>
      <c r="O68" s="9">
        <v>0</v>
      </c>
      <c r="P68" s="9">
        <v>0</v>
      </c>
      <c r="Q68" s="9">
        <v>0</v>
      </c>
      <c r="R68" s="9">
        <v>0</v>
      </c>
      <c r="S68" s="9">
        <v>0</v>
      </c>
      <c r="T68" s="9">
        <v>0</v>
      </c>
      <c r="U68" s="9">
        <v>0</v>
      </c>
      <c r="V68" s="9">
        <v>0</v>
      </c>
      <c r="W68" s="9">
        <v>0</v>
      </c>
      <c r="X68" s="9">
        <v>0</v>
      </c>
      <c r="Y68" s="9">
        <v>0</v>
      </c>
      <c r="Z68" s="9">
        <v>0</v>
      </c>
      <c r="AA68" s="9">
        <v>0</v>
      </c>
    </row>
    <row r="69" spans="1:27" x14ac:dyDescent="0.25">
      <c r="A69" s="1" t="s">
        <v>164</v>
      </c>
      <c r="B69" s="1" t="s">
        <v>88</v>
      </c>
      <c r="C69" s="9">
        <v>0</v>
      </c>
      <c r="D69" s="9">
        <v>0</v>
      </c>
      <c r="E69" s="9">
        <v>0</v>
      </c>
      <c r="F69" s="9">
        <v>0</v>
      </c>
      <c r="G69" s="9">
        <v>0</v>
      </c>
      <c r="H69" s="9">
        <v>0</v>
      </c>
      <c r="I69" s="9">
        <v>0</v>
      </c>
      <c r="J69" s="9">
        <v>0</v>
      </c>
      <c r="K69" s="9">
        <v>0</v>
      </c>
      <c r="L69" s="9">
        <v>0</v>
      </c>
      <c r="M69" s="9">
        <v>0</v>
      </c>
      <c r="N69" s="9">
        <v>0</v>
      </c>
      <c r="O69" s="9">
        <v>0</v>
      </c>
      <c r="P69" s="9">
        <v>0</v>
      </c>
      <c r="Q69" s="9">
        <v>0</v>
      </c>
      <c r="R69" s="9">
        <v>0</v>
      </c>
      <c r="S69" s="9">
        <v>0</v>
      </c>
      <c r="T69" s="9">
        <v>0</v>
      </c>
      <c r="U69" s="9">
        <v>0</v>
      </c>
      <c r="V69" s="9">
        <v>0</v>
      </c>
      <c r="W69" s="9">
        <v>0</v>
      </c>
      <c r="X69" s="9">
        <v>0</v>
      </c>
      <c r="Y69" s="9">
        <v>0</v>
      </c>
      <c r="Z69" s="9">
        <v>0</v>
      </c>
      <c r="AA69" s="9">
        <v>0</v>
      </c>
    </row>
    <row r="70" spans="1:27" x14ac:dyDescent="0.25">
      <c r="A70" s="1" t="s">
        <v>165</v>
      </c>
      <c r="B70" s="1" t="s">
        <v>88</v>
      </c>
      <c r="C70" s="9">
        <v>1065169.09271619</v>
      </c>
      <c r="D70" s="9">
        <v>425065.80395298859</v>
      </c>
      <c r="E70" s="9">
        <v>728839.88724210788</v>
      </c>
      <c r="F70" s="9">
        <v>1426802.1727753771</v>
      </c>
      <c r="G70" s="9">
        <v>712441.50457608257</v>
      </c>
      <c r="H70" s="9">
        <v>1437991.6308138906</v>
      </c>
      <c r="I70" s="9">
        <v>717943.41928930825</v>
      </c>
      <c r="J70" s="9">
        <v>1437991.6308138906</v>
      </c>
      <c r="K70" s="9">
        <v>1545145.5562457126</v>
      </c>
      <c r="L70" s="9">
        <v>1345814.3878419623</v>
      </c>
      <c r="M70" s="9">
        <v>717943.41928930825</v>
      </c>
      <c r="N70" s="9">
        <v>1414576.5464090833</v>
      </c>
      <c r="O70" s="9">
        <v>844583.0912551902</v>
      </c>
      <c r="P70" s="9">
        <v>1426802.1727753771</v>
      </c>
      <c r="Q70" s="9">
        <v>1496692.4404558577</v>
      </c>
      <c r="R70" s="9">
        <v>1468315.8350241231</v>
      </c>
      <c r="S70" s="9">
        <v>732170.69469330169</v>
      </c>
      <c r="T70" s="9">
        <v>1426802.1727753771</v>
      </c>
      <c r="U70" s="9">
        <v>712441.50457608257</v>
      </c>
      <c r="V70" s="9">
        <v>1597065.584656442</v>
      </c>
      <c r="W70" s="9">
        <v>1017281.0544207565</v>
      </c>
      <c r="X70" s="9">
        <v>1440230.8947515637</v>
      </c>
      <c r="Y70" s="9">
        <v>719054.69751256541</v>
      </c>
      <c r="Z70" s="9">
        <v>1426802.1727753771</v>
      </c>
      <c r="AA70" s="9">
        <v>699592.40037650883</v>
      </c>
    </row>
    <row r="71" spans="1:27" x14ac:dyDescent="0.25">
      <c r="A71" s="1" t="s">
        <v>166</v>
      </c>
      <c r="B71" s="1" t="s">
        <v>104</v>
      </c>
      <c r="C71" s="9">
        <v>2615255.869682312</v>
      </c>
      <c r="D71" s="9">
        <v>1231825.1959713805</v>
      </c>
      <c r="E71" s="9">
        <v>2422884.8208629047</v>
      </c>
      <c r="F71" s="9">
        <v>1577804.033392102</v>
      </c>
      <c r="G71" s="9">
        <v>2471388.489448912</v>
      </c>
      <c r="H71" s="9">
        <v>1581637.0778065685</v>
      </c>
      <c r="I71" s="9">
        <v>2490474.0825886312</v>
      </c>
      <c r="J71" s="9">
        <v>1581637.0778065685</v>
      </c>
      <c r="K71" s="9">
        <v>1691848.7252153035</v>
      </c>
      <c r="L71" s="9">
        <v>1550060.9759883783</v>
      </c>
      <c r="M71" s="9">
        <v>2490474.0825886312</v>
      </c>
      <c r="N71" s="9">
        <v>1542264.3651493394</v>
      </c>
      <c r="O71" s="9">
        <v>2376215.6657013893</v>
      </c>
      <c r="P71" s="9">
        <v>1577804.033392102</v>
      </c>
      <c r="Q71" s="9">
        <v>1819633.3529553751</v>
      </c>
      <c r="R71" s="9">
        <v>1592024.8929421273</v>
      </c>
      <c r="S71" s="9">
        <v>2539827.0813173633</v>
      </c>
      <c r="T71" s="9">
        <v>1577804.033392102</v>
      </c>
      <c r="U71" s="9">
        <v>2471388.489448912</v>
      </c>
      <c r="V71" s="9">
        <v>1519114.5148630522</v>
      </c>
      <c r="W71" s="9">
        <v>2188885.5762351993</v>
      </c>
      <c r="X71" s="9">
        <v>1582404.1567928134</v>
      </c>
      <c r="Y71" s="9">
        <v>2494328.9958561044</v>
      </c>
      <c r="Z71" s="9">
        <v>1577804.033392102</v>
      </c>
      <c r="AA71" s="9">
        <v>2416787.6962381718</v>
      </c>
    </row>
    <row r="72" spans="1:27" x14ac:dyDescent="0.25">
      <c r="A72" s="1" t="s">
        <v>167</v>
      </c>
      <c r="B72" s="1" t="s">
        <v>99</v>
      </c>
      <c r="C72" s="9">
        <v>1835243.9530452257</v>
      </c>
      <c r="D72" s="9">
        <v>682121.15884062031</v>
      </c>
      <c r="E72" s="9">
        <v>1316504.2772115916</v>
      </c>
      <c r="F72" s="9">
        <v>979390.4487070539</v>
      </c>
      <c r="G72" s="9">
        <v>1342859.3422992683</v>
      </c>
      <c r="H72" s="9">
        <v>982671.59623923013</v>
      </c>
      <c r="I72" s="9">
        <v>1353229.7341500092</v>
      </c>
      <c r="J72" s="9">
        <v>982671.59623923013</v>
      </c>
      <c r="K72" s="9">
        <v>1051957.9014816675</v>
      </c>
      <c r="L72" s="9">
        <v>955641.9463438422</v>
      </c>
      <c r="M72" s="9">
        <v>1353229.7341500092</v>
      </c>
      <c r="N72" s="9">
        <v>974774.11367529933</v>
      </c>
      <c r="O72" s="9">
        <v>1373403.7686120763</v>
      </c>
      <c r="P72" s="9">
        <v>979390.4487070539</v>
      </c>
      <c r="Q72" s="9">
        <v>1104246.4808289832</v>
      </c>
      <c r="R72" s="9">
        <v>991563.73270081251</v>
      </c>
      <c r="S72" s="9">
        <v>1380046.2932204704</v>
      </c>
      <c r="T72" s="9">
        <v>979390.4487070539</v>
      </c>
      <c r="U72" s="9">
        <v>1342859.3422992683</v>
      </c>
      <c r="V72" s="9">
        <v>1006997.1107447802</v>
      </c>
      <c r="W72" s="9">
        <v>1318226.0059910915</v>
      </c>
      <c r="X72" s="9">
        <v>983328.22816167865</v>
      </c>
      <c r="Y72" s="9">
        <v>1355324.3487026095</v>
      </c>
      <c r="Z72" s="9">
        <v>979390.4487070539</v>
      </c>
      <c r="AA72" s="9">
        <v>1313534.8870017149</v>
      </c>
    </row>
    <row r="73" spans="1:27" x14ac:dyDescent="0.25">
      <c r="A73" s="1" t="s">
        <v>168</v>
      </c>
      <c r="B73" s="1" t="s">
        <v>123</v>
      </c>
      <c r="C73" s="9">
        <v>1565902.8440735075</v>
      </c>
      <c r="D73" s="9">
        <v>2169019.9959206623</v>
      </c>
      <c r="E73" s="9">
        <v>3319523.7352144988</v>
      </c>
      <c r="F73" s="9">
        <v>3772186.3947535399</v>
      </c>
      <c r="G73" s="9">
        <v>3385977.1950440048</v>
      </c>
      <c r="H73" s="9">
        <v>3789832.393661608</v>
      </c>
      <c r="I73" s="9">
        <v>3412125.8088296908</v>
      </c>
      <c r="J73" s="9">
        <v>3789832.393661608</v>
      </c>
      <c r="K73" s="9">
        <v>4061550.2851249948</v>
      </c>
      <c r="L73" s="9">
        <v>3644467.0396620808</v>
      </c>
      <c r="M73" s="9">
        <v>3412125.8088296908</v>
      </c>
      <c r="N73" s="9">
        <v>3865491.5166845163</v>
      </c>
      <c r="O73" s="9">
        <v>4069413.1248266497</v>
      </c>
      <c r="P73" s="9">
        <v>3772186.3947535399</v>
      </c>
      <c r="Q73" s="9">
        <v>3687842.1951214373</v>
      </c>
      <c r="R73" s="9">
        <v>3837654.269621999</v>
      </c>
      <c r="S73" s="9">
        <v>3479742.9110845434</v>
      </c>
      <c r="T73" s="9">
        <v>3772186.3947535399</v>
      </c>
      <c r="U73" s="9">
        <v>3385977.1950440048</v>
      </c>
      <c r="V73" s="9">
        <v>4212571.9099690057</v>
      </c>
      <c r="W73" s="9">
        <v>4811583.909378035</v>
      </c>
      <c r="X73" s="9">
        <v>3793363.7576350067</v>
      </c>
      <c r="Y73" s="9">
        <v>3417407.3129193108</v>
      </c>
      <c r="Z73" s="9">
        <v>3772186.3947535399</v>
      </c>
      <c r="AA73" s="9">
        <v>3314723.4407914602</v>
      </c>
    </row>
    <row r="74" spans="1:27" x14ac:dyDescent="0.25">
      <c r="A74" s="1" t="s">
        <v>169</v>
      </c>
      <c r="B74" s="1" t="s">
        <v>88</v>
      </c>
      <c r="C74" s="9">
        <v>0</v>
      </c>
      <c r="D74" s="9">
        <v>0</v>
      </c>
      <c r="E74" s="9">
        <v>0</v>
      </c>
      <c r="F74" s="9">
        <v>0</v>
      </c>
      <c r="G74" s="9">
        <v>0</v>
      </c>
      <c r="H74" s="9">
        <v>0</v>
      </c>
      <c r="I74" s="9">
        <v>0</v>
      </c>
      <c r="J74" s="9">
        <v>0</v>
      </c>
      <c r="K74" s="9">
        <v>0</v>
      </c>
      <c r="L74" s="9">
        <v>0</v>
      </c>
      <c r="M74" s="9">
        <v>0</v>
      </c>
      <c r="N74" s="9">
        <v>0</v>
      </c>
      <c r="O74" s="9">
        <v>0</v>
      </c>
      <c r="P74" s="9">
        <v>0</v>
      </c>
      <c r="Q74" s="9">
        <v>0</v>
      </c>
      <c r="R74" s="9">
        <v>0</v>
      </c>
      <c r="S74" s="9">
        <v>0</v>
      </c>
      <c r="T74" s="9">
        <v>0</v>
      </c>
      <c r="U74" s="9">
        <v>0</v>
      </c>
      <c r="V74" s="9">
        <v>0</v>
      </c>
      <c r="W74" s="9">
        <v>0</v>
      </c>
      <c r="X74" s="9">
        <v>0</v>
      </c>
      <c r="Y74" s="9">
        <v>0</v>
      </c>
      <c r="Z74" s="9">
        <v>0</v>
      </c>
      <c r="AA74" s="9">
        <v>0</v>
      </c>
    </row>
    <row r="75" spans="1:27" x14ac:dyDescent="0.25">
      <c r="A75" s="1" t="s">
        <v>170</v>
      </c>
      <c r="B75" s="1" t="s">
        <v>88</v>
      </c>
      <c r="C75" s="9">
        <v>761480.13784698898</v>
      </c>
      <c r="D75" s="9">
        <v>341213.16862738592</v>
      </c>
      <c r="E75" s="9">
        <v>646845.43544504326</v>
      </c>
      <c r="F75" s="9">
        <v>919412.04767009767</v>
      </c>
      <c r="G75" s="9">
        <v>632291.87002999347</v>
      </c>
      <c r="H75" s="9">
        <v>925917.36542112508</v>
      </c>
      <c r="I75" s="9">
        <v>637174.81960609986</v>
      </c>
      <c r="J75" s="9">
        <v>925917.36542112508</v>
      </c>
      <c r="K75" s="9">
        <v>994282.18634057394</v>
      </c>
      <c r="L75" s="9">
        <v>872327.43703655829</v>
      </c>
      <c r="M75" s="9">
        <v>637174.81960609986</v>
      </c>
      <c r="N75" s="9">
        <v>872304.70883331192</v>
      </c>
      <c r="O75" s="9">
        <v>617511.1590327149</v>
      </c>
      <c r="P75" s="9">
        <v>919412.04767009767</v>
      </c>
      <c r="Q75" s="9">
        <v>998115.85886541242</v>
      </c>
      <c r="R75" s="9">
        <v>943547.22588939953</v>
      </c>
      <c r="S75" s="9">
        <v>649801.52722046687</v>
      </c>
      <c r="T75" s="9">
        <v>919412.04767009767</v>
      </c>
      <c r="U75" s="9">
        <v>632291.87002999347</v>
      </c>
      <c r="V75" s="9">
        <v>928500.65317379148</v>
      </c>
      <c r="W75" s="9">
        <v>591426.00815243588</v>
      </c>
      <c r="X75" s="9">
        <v>927219.22681538039</v>
      </c>
      <c r="Y75" s="9">
        <v>638161.07908322429</v>
      </c>
      <c r="Z75" s="9">
        <v>919412.04767009767</v>
      </c>
      <c r="AA75" s="9">
        <v>619906.32914169051</v>
      </c>
    </row>
    <row r="76" spans="1:27" x14ac:dyDescent="0.25">
      <c r="A76" s="1" t="s">
        <v>171</v>
      </c>
      <c r="B76" s="1" t="s">
        <v>104</v>
      </c>
      <c r="C76" s="9">
        <v>530901.74540444301</v>
      </c>
      <c r="D76" s="9">
        <v>219062.64459187954</v>
      </c>
      <c r="E76" s="9">
        <v>440149.58974779863</v>
      </c>
      <c r="F76" s="9">
        <v>388317.9646288394</v>
      </c>
      <c r="G76" s="9">
        <v>448960.93300498661</v>
      </c>
      <c r="H76" s="9">
        <v>390180.62885492312</v>
      </c>
      <c r="I76" s="9">
        <v>452428.08749710512</v>
      </c>
      <c r="J76" s="9">
        <v>390180.62885492312</v>
      </c>
      <c r="K76" s="9">
        <v>418196.67259338195</v>
      </c>
      <c r="L76" s="9">
        <v>374836.25271517871</v>
      </c>
      <c r="M76" s="9">
        <v>452428.08749710512</v>
      </c>
      <c r="N76" s="9">
        <v>388439.39372199855</v>
      </c>
      <c r="O76" s="9">
        <v>453812.07353578653</v>
      </c>
      <c r="P76" s="9">
        <v>388317.9646288394</v>
      </c>
      <c r="Q76" s="9">
        <v>442995.11202964076</v>
      </c>
      <c r="R76" s="9">
        <v>395228.57757347968</v>
      </c>
      <c r="S76" s="9">
        <v>461393.72298923595</v>
      </c>
      <c r="T76" s="9">
        <v>388317.9646288394</v>
      </c>
      <c r="U76" s="9">
        <v>448960.93300498661</v>
      </c>
      <c r="V76" s="9">
        <v>412106.01845847175</v>
      </c>
      <c r="W76" s="9">
        <v>446246.34633460426</v>
      </c>
      <c r="X76" s="9">
        <v>390553.39014640899</v>
      </c>
      <c r="Y76" s="9">
        <v>453128.38429979351</v>
      </c>
      <c r="Z76" s="9">
        <v>388317.9646288394</v>
      </c>
      <c r="AA76" s="9">
        <v>439376.32730184728</v>
      </c>
    </row>
    <row r="77" spans="1:27" x14ac:dyDescent="0.25">
      <c r="A77" s="1" t="s">
        <v>172</v>
      </c>
      <c r="B77" s="1" t="s">
        <v>173</v>
      </c>
      <c r="C77" s="9">
        <v>11367457.421218393</v>
      </c>
      <c r="D77" s="9">
        <v>6896886.7172936006</v>
      </c>
      <c r="E77" s="9">
        <v>12998637.772107182</v>
      </c>
      <c r="F77" s="9">
        <v>11778074.421894889</v>
      </c>
      <c r="G77" s="9">
        <v>13258857.16559007</v>
      </c>
      <c r="H77" s="9">
        <v>11831811.02629583</v>
      </c>
      <c r="I77" s="9">
        <v>13361250.275552541</v>
      </c>
      <c r="J77" s="9">
        <v>11831811.02629583</v>
      </c>
      <c r="K77" s="9">
        <v>12678889.303427702</v>
      </c>
      <c r="L77" s="9">
        <v>11389136.142194849</v>
      </c>
      <c r="M77" s="9">
        <v>13361250.275552541</v>
      </c>
      <c r="N77" s="9">
        <v>10997912.784861341</v>
      </c>
      <c r="O77" s="9">
        <v>12443813.861369848</v>
      </c>
      <c r="P77" s="9">
        <v>11778074.421894889</v>
      </c>
      <c r="Q77" s="9">
        <v>12960034.70490418</v>
      </c>
      <c r="R77" s="9">
        <v>11977440.936145782</v>
      </c>
      <c r="S77" s="9">
        <v>13626026.27642473</v>
      </c>
      <c r="T77" s="9">
        <v>11778074.421894889</v>
      </c>
      <c r="U77" s="9">
        <v>13258857.16559007</v>
      </c>
      <c r="V77" s="9">
        <v>11085868.812503673</v>
      </c>
      <c r="W77" s="9">
        <v>11353316.706377219</v>
      </c>
      <c r="X77" s="9">
        <v>11842564.937696531</v>
      </c>
      <c r="Y77" s="9">
        <v>13381931.663614951</v>
      </c>
      <c r="Z77" s="9">
        <v>11778074.421894889</v>
      </c>
      <c r="AA77" s="9">
        <v>12975436.833092665</v>
      </c>
    </row>
    <row r="78" spans="1:27" x14ac:dyDescent="0.25">
      <c r="A78" s="1" t="s">
        <v>174</v>
      </c>
      <c r="B78" s="1" t="s">
        <v>173</v>
      </c>
      <c r="C78" s="9">
        <v>3737125.3490911466</v>
      </c>
      <c r="D78" s="9">
        <v>3610497.8509092461</v>
      </c>
      <c r="E78" s="9">
        <v>6804744.7587129716</v>
      </c>
      <c r="F78" s="9">
        <v>4317445.0542845186</v>
      </c>
      <c r="G78" s="9">
        <v>6940968.768103471</v>
      </c>
      <c r="H78" s="9">
        <v>4325312.8132187221</v>
      </c>
      <c r="I78" s="9">
        <v>6994571.2294198871</v>
      </c>
      <c r="J78" s="9">
        <v>4325312.8132187221</v>
      </c>
      <c r="K78" s="9">
        <v>4624350.2458083965</v>
      </c>
      <c r="L78" s="9">
        <v>4260499.2785125375</v>
      </c>
      <c r="M78" s="9">
        <v>6994571.2294198871</v>
      </c>
      <c r="N78" s="9">
        <v>4043590.5807439405</v>
      </c>
      <c r="O78" s="9">
        <v>6514296.2390457699</v>
      </c>
      <c r="P78" s="9">
        <v>4317445.0542845186</v>
      </c>
      <c r="Q78" s="9">
        <v>4831181.9487646334</v>
      </c>
      <c r="R78" s="9">
        <v>4346634.9834057372</v>
      </c>
      <c r="S78" s="9">
        <v>7133180.6080144942</v>
      </c>
      <c r="T78" s="9">
        <v>4317445.0542845186</v>
      </c>
      <c r="U78" s="9">
        <v>6940968.768103471</v>
      </c>
      <c r="V78" s="9">
        <v>3884242.2385364869</v>
      </c>
      <c r="W78" s="9">
        <v>5943424.5115672769</v>
      </c>
      <c r="X78" s="9">
        <v>4326887.3299460765</v>
      </c>
      <c r="Y78" s="9">
        <v>7005397.8690628074</v>
      </c>
      <c r="Z78" s="9">
        <v>4317445.0542845186</v>
      </c>
      <c r="AA78" s="9">
        <v>6786790.1674215822</v>
      </c>
    </row>
    <row r="79" spans="1:27" x14ac:dyDescent="0.25">
      <c r="A79" s="1" t="s">
        <v>175</v>
      </c>
      <c r="B79" s="1" t="s">
        <v>117</v>
      </c>
      <c r="C79" s="9">
        <v>39.595203999999995</v>
      </c>
      <c r="D79" s="9">
        <v>11.453843971186945</v>
      </c>
      <c r="E79" s="9">
        <v>21.566048655019049</v>
      </c>
      <c r="F79" s="9">
        <v>34.387129847235371</v>
      </c>
      <c r="G79" s="9">
        <v>21.635235886861345</v>
      </c>
      <c r="H79" s="9">
        <v>34.640981749544011</v>
      </c>
      <c r="I79" s="9">
        <v>21.80231658315072</v>
      </c>
      <c r="J79" s="9">
        <v>34.640981749544011</v>
      </c>
      <c r="K79" s="9">
        <v>37.208135838318348</v>
      </c>
      <c r="L79" s="9">
        <v>32.549784088544634</v>
      </c>
      <c r="M79" s="9">
        <v>21.80231658315072</v>
      </c>
      <c r="N79" s="9">
        <v>33.398099092828701</v>
      </c>
      <c r="O79" s="9">
        <v>23.464462892899142</v>
      </c>
      <c r="P79" s="9">
        <v>34.387129847235371</v>
      </c>
      <c r="Q79" s="9">
        <v>37.165977330478825</v>
      </c>
      <c r="R79" s="9">
        <v>35.328937939939273</v>
      </c>
      <c r="S79" s="9">
        <v>22.234366733816579</v>
      </c>
      <c r="T79" s="9">
        <v>34.387129847235371</v>
      </c>
      <c r="U79" s="9">
        <v>21.635235886861345</v>
      </c>
      <c r="V79" s="9">
        <v>36.551466880536594</v>
      </c>
      <c r="W79" s="9">
        <v>23.683335599916841</v>
      </c>
      <c r="X79" s="9">
        <v>34.69178326364711</v>
      </c>
      <c r="Y79" s="9">
        <v>21.83606358741509</v>
      </c>
      <c r="Z79" s="9">
        <v>34.387129847235371</v>
      </c>
      <c r="AA79" s="9">
        <v>21.220398812945493</v>
      </c>
    </row>
    <row r="80" spans="1:27" x14ac:dyDescent="0.25">
      <c r="A80" s="1" t="s">
        <v>176</v>
      </c>
      <c r="B80" s="1" t="s">
        <v>104</v>
      </c>
      <c r="C80" s="9">
        <v>2017312.6078368239</v>
      </c>
      <c r="D80" s="9">
        <v>906878.46576585004</v>
      </c>
      <c r="E80" s="9">
        <v>1812429.0825178577</v>
      </c>
      <c r="F80" s="9">
        <v>1546050.5222160483</v>
      </c>
      <c r="G80" s="9">
        <v>1848712.0534608485</v>
      </c>
      <c r="H80" s="9">
        <v>1553087.2385621064</v>
      </c>
      <c r="I80" s="9">
        <v>1862988.9533636717</v>
      </c>
      <c r="J80" s="9">
        <v>1553087.2385621064</v>
      </c>
      <c r="K80" s="9">
        <v>1664262.5705368032</v>
      </c>
      <c r="L80" s="9">
        <v>1495119.7203746657</v>
      </c>
      <c r="M80" s="9">
        <v>1862988.9533636717</v>
      </c>
      <c r="N80" s="9">
        <v>1534002.5813008593</v>
      </c>
      <c r="O80" s="9">
        <v>1841054.0137932324</v>
      </c>
      <c r="P80" s="9">
        <v>1546050.5222160483</v>
      </c>
      <c r="Q80" s="9">
        <v>1763098.3340338892</v>
      </c>
      <c r="R80" s="9">
        <v>1572157.2259299392</v>
      </c>
      <c r="S80" s="9">
        <v>1899907.262247029</v>
      </c>
      <c r="T80" s="9">
        <v>1546050.5222160483</v>
      </c>
      <c r="U80" s="9">
        <v>1848712.0534608485</v>
      </c>
      <c r="V80" s="9">
        <v>1604683.7230942941</v>
      </c>
      <c r="W80" s="9">
        <v>1776398.845683184</v>
      </c>
      <c r="X80" s="9">
        <v>1554495.4448486958</v>
      </c>
      <c r="Y80" s="9">
        <v>1865872.6054699931</v>
      </c>
      <c r="Z80" s="9">
        <v>1546050.5222160483</v>
      </c>
      <c r="AA80" s="9">
        <v>1809063.4285048163</v>
      </c>
    </row>
    <row r="81" spans="1:27" x14ac:dyDescent="0.25">
      <c r="A81" s="1" t="s">
        <v>177</v>
      </c>
      <c r="B81" s="1" t="s">
        <v>97</v>
      </c>
      <c r="C81" s="9">
        <v>663997.89614375436</v>
      </c>
      <c r="D81" s="9">
        <v>531526.58026316285</v>
      </c>
      <c r="E81" s="9">
        <v>877804.71605809149</v>
      </c>
      <c r="F81" s="9">
        <v>1215677.6604438415</v>
      </c>
      <c r="G81" s="9">
        <v>895377.46597321681</v>
      </c>
      <c r="H81" s="9">
        <v>1223195.2565717038</v>
      </c>
      <c r="I81" s="9">
        <v>902292.12552391016</v>
      </c>
      <c r="J81" s="9">
        <v>1223195.2565717038</v>
      </c>
      <c r="K81" s="9">
        <v>1312538.3201872522</v>
      </c>
      <c r="L81" s="9">
        <v>1161266.3157367068</v>
      </c>
      <c r="M81" s="9">
        <v>902292.12552391016</v>
      </c>
      <c r="N81" s="9">
        <v>1232047.3124413395</v>
      </c>
      <c r="O81" s="9">
        <v>1042399.5463630254</v>
      </c>
      <c r="P81" s="9">
        <v>1215677.6604438415</v>
      </c>
      <c r="Q81" s="9">
        <v>1250068.8128799582</v>
      </c>
      <c r="R81" s="9">
        <v>1243568.4613656001</v>
      </c>
      <c r="S81" s="9">
        <v>920172.58548743906</v>
      </c>
      <c r="T81" s="9">
        <v>1215677.6604438415</v>
      </c>
      <c r="U81" s="9">
        <v>895377.46597321681</v>
      </c>
      <c r="V81" s="9">
        <v>1423761.2200719023</v>
      </c>
      <c r="W81" s="9">
        <v>1347611.0188523424</v>
      </c>
      <c r="X81" s="9">
        <v>1224699.6977921072</v>
      </c>
      <c r="Y81" s="9">
        <v>903688.75033157133</v>
      </c>
      <c r="Z81" s="9">
        <v>1215677.6604438415</v>
      </c>
      <c r="AA81" s="9">
        <v>877352.75328801037</v>
      </c>
    </row>
    <row r="82" spans="1:27" x14ac:dyDescent="0.25">
      <c r="A82" s="1" t="s">
        <v>178</v>
      </c>
      <c r="B82" s="1" t="s">
        <v>3</v>
      </c>
      <c r="C82" s="9">
        <v>6870.7571365509993</v>
      </c>
      <c r="D82" s="9">
        <v>666011.5486010164</v>
      </c>
      <c r="E82" s="9">
        <v>1105095.9977252986</v>
      </c>
      <c r="F82" s="9">
        <v>629990.04190200358</v>
      </c>
      <c r="G82" s="9">
        <v>1069428.9960897635</v>
      </c>
      <c r="H82" s="9">
        <v>176397.21173256097</v>
      </c>
      <c r="I82" s="9">
        <v>301752.58103058726</v>
      </c>
      <c r="J82" s="9">
        <v>176397.21173256097</v>
      </c>
      <c r="K82" s="9">
        <v>188303.19803065315</v>
      </c>
      <c r="L82" s="9">
        <v>176397.21173256097</v>
      </c>
      <c r="M82" s="9">
        <v>301752.58103058726</v>
      </c>
      <c r="N82" s="9">
        <v>195874.46250135591</v>
      </c>
      <c r="O82" s="9">
        <v>345266.4201610774</v>
      </c>
      <c r="P82" s="9">
        <v>629990.04190200358</v>
      </c>
      <c r="Q82" s="9">
        <v>627506.39568747114</v>
      </c>
      <c r="R82" s="9">
        <v>629990.04190200358</v>
      </c>
      <c r="S82" s="9">
        <v>1099044.0140880034</v>
      </c>
      <c r="T82" s="9">
        <v>629990.04190200358</v>
      </c>
      <c r="U82" s="9">
        <v>1069428.9960897635</v>
      </c>
      <c r="V82" s="9">
        <v>232254.93208429744</v>
      </c>
      <c r="W82" s="9">
        <v>439745.06635401805</v>
      </c>
      <c r="X82" s="9">
        <v>85623.014851048545</v>
      </c>
      <c r="Y82" s="9">
        <v>146697.09096921294</v>
      </c>
      <c r="Z82" s="9">
        <v>629990.04190200358</v>
      </c>
      <c r="AA82" s="9">
        <v>1055331.9916889218</v>
      </c>
    </row>
    <row r="83" spans="1:27" x14ac:dyDescent="0.25">
      <c r="A83" s="1" t="s">
        <v>179</v>
      </c>
      <c r="B83" s="1" t="s">
        <v>158</v>
      </c>
      <c r="C83" s="9">
        <v>5653252.1114927549</v>
      </c>
      <c r="D83" s="9">
        <v>3756446.562455677</v>
      </c>
      <c r="E83" s="9">
        <v>7341089.6738173785</v>
      </c>
      <c r="F83" s="9">
        <v>6491129.7942739436</v>
      </c>
      <c r="G83" s="9">
        <v>7488050.7581952782</v>
      </c>
      <c r="H83" s="9">
        <v>6521232.2016951647</v>
      </c>
      <c r="I83" s="9">
        <v>7545878.1256005401</v>
      </c>
      <c r="J83" s="9">
        <v>6521232.2016951647</v>
      </c>
      <c r="K83" s="9">
        <v>6988546.1839530021</v>
      </c>
      <c r="L83" s="9">
        <v>6273252.6379526369</v>
      </c>
      <c r="M83" s="9">
        <v>7545878.1256005401</v>
      </c>
      <c r="N83" s="9">
        <v>6137996.2189776674</v>
      </c>
      <c r="O83" s="9">
        <v>6985115.2603859501</v>
      </c>
      <c r="P83" s="9">
        <v>6491129.7942739436</v>
      </c>
      <c r="Q83" s="9">
        <v>7295594.2620243467</v>
      </c>
      <c r="R83" s="9">
        <v>6602811.8051682562</v>
      </c>
      <c r="S83" s="9">
        <v>7695412.5922081415</v>
      </c>
      <c r="T83" s="9">
        <v>6491129.7942739436</v>
      </c>
      <c r="U83" s="9">
        <v>7488050.7581952782</v>
      </c>
      <c r="V83" s="9">
        <v>6151052.6093094144</v>
      </c>
      <c r="W83" s="9">
        <v>6248093.9658962479</v>
      </c>
      <c r="X83" s="9">
        <v>6527256.375086179</v>
      </c>
      <c r="Y83" s="9">
        <v>7557558.1129197329</v>
      </c>
      <c r="Z83" s="9">
        <v>6491129.7942739436</v>
      </c>
      <c r="AA83" s="9">
        <v>7327916.2866444048</v>
      </c>
    </row>
    <row r="84" spans="1:27" x14ac:dyDescent="0.25">
      <c r="A84" s="1" t="s">
        <v>18</v>
      </c>
      <c r="B84" s="1" t="s">
        <v>86</v>
      </c>
      <c r="C84" s="9">
        <v>4120971.8565198677</v>
      </c>
      <c r="D84" s="9">
        <v>6704724.56310065</v>
      </c>
      <c r="E84" s="9">
        <v>9539772.5751761328</v>
      </c>
      <c r="F84" s="9">
        <v>10931447.342864048</v>
      </c>
      <c r="G84" s="9">
        <v>9730749.035709504</v>
      </c>
      <c r="H84" s="9">
        <v>10978002.847572453</v>
      </c>
      <c r="I84" s="9">
        <v>9805895.908745924</v>
      </c>
      <c r="J84" s="9">
        <v>10978002.847572453</v>
      </c>
      <c r="K84" s="9">
        <v>11760973.580091901</v>
      </c>
      <c r="L84" s="9">
        <v>10594484.892152559</v>
      </c>
      <c r="M84" s="9">
        <v>9805895.908745924</v>
      </c>
      <c r="N84" s="9">
        <v>10116737.008161262</v>
      </c>
      <c r="O84" s="9">
        <v>10334200.937354481</v>
      </c>
      <c r="P84" s="9">
        <v>10931447.342864048</v>
      </c>
      <c r="Q84" s="9">
        <v>10197602.553747162</v>
      </c>
      <c r="R84" s="9">
        <v>11104171.481212161</v>
      </c>
      <c r="S84" s="9">
        <v>10000216.488792043</v>
      </c>
      <c r="T84" s="9">
        <v>10931447.342864048</v>
      </c>
      <c r="U84" s="9">
        <v>9730749.035709504</v>
      </c>
      <c r="V84" s="9">
        <v>9822742.031459922</v>
      </c>
      <c r="W84" s="9">
        <v>10249503.992746914</v>
      </c>
      <c r="X84" s="9">
        <v>10987319.658309389</v>
      </c>
      <c r="Y84" s="9">
        <v>9821074.0945003051</v>
      </c>
      <c r="Z84" s="9">
        <v>10931447.342864048</v>
      </c>
      <c r="AA84" s="9">
        <v>9524785.8141395096</v>
      </c>
    </row>
    <row r="85" spans="1:27" x14ac:dyDescent="0.25">
      <c r="A85" s="1" t="s">
        <v>180</v>
      </c>
      <c r="B85" s="1" t="s">
        <v>3</v>
      </c>
      <c r="C85" s="9">
        <v>0</v>
      </c>
      <c r="D85" s="9">
        <v>0</v>
      </c>
      <c r="E85" s="9">
        <v>0</v>
      </c>
      <c r="F85" s="9">
        <v>0</v>
      </c>
      <c r="G85" s="9">
        <v>0</v>
      </c>
      <c r="H85" s="9">
        <v>0</v>
      </c>
      <c r="I85" s="9">
        <v>0</v>
      </c>
      <c r="J85" s="9">
        <v>0</v>
      </c>
      <c r="K85" s="9">
        <v>0</v>
      </c>
      <c r="L85" s="9">
        <v>0</v>
      </c>
      <c r="M85" s="9">
        <v>0</v>
      </c>
      <c r="N85" s="9">
        <v>0</v>
      </c>
      <c r="O85" s="9">
        <v>0</v>
      </c>
      <c r="P85" s="9">
        <v>0</v>
      </c>
      <c r="Q85" s="9">
        <v>0</v>
      </c>
      <c r="R85" s="9">
        <v>0</v>
      </c>
      <c r="S85" s="9">
        <v>0</v>
      </c>
      <c r="T85" s="9">
        <v>0</v>
      </c>
      <c r="U85" s="9">
        <v>0</v>
      </c>
      <c r="V85" s="9">
        <v>0</v>
      </c>
      <c r="W85" s="9">
        <v>0</v>
      </c>
      <c r="X85" s="9">
        <v>0</v>
      </c>
      <c r="Y85" s="9">
        <v>0</v>
      </c>
      <c r="Z85" s="9">
        <v>0</v>
      </c>
      <c r="AA85" s="9">
        <v>0</v>
      </c>
    </row>
    <row r="86" spans="1:27" x14ac:dyDescent="0.25">
      <c r="A86" s="1" t="s">
        <v>181</v>
      </c>
      <c r="B86" s="1" t="s">
        <v>117</v>
      </c>
      <c r="C86" s="9">
        <v>114408.94159331999</v>
      </c>
      <c r="D86" s="9">
        <v>45578.217457939303</v>
      </c>
      <c r="E86" s="9">
        <v>77350.249363962605</v>
      </c>
      <c r="F86" s="9">
        <v>155109.44552016462</v>
      </c>
      <c r="G86" s="9">
        <v>77598.400971199022</v>
      </c>
      <c r="H86" s="9">
        <v>156319.92156209782</v>
      </c>
      <c r="I86" s="9">
        <v>78197.663901957509</v>
      </c>
      <c r="J86" s="9">
        <v>156319.92156209782</v>
      </c>
      <c r="K86" s="9">
        <v>167962.99421189821</v>
      </c>
      <c r="L86" s="9">
        <v>146348.18353466789</v>
      </c>
      <c r="M86" s="9">
        <v>78197.663901957509</v>
      </c>
      <c r="N86" s="9">
        <v>153977.47709345265</v>
      </c>
      <c r="O86" s="9">
        <v>92511.355217100849</v>
      </c>
      <c r="P86" s="9">
        <v>155109.44552016462</v>
      </c>
      <c r="Q86" s="9">
        <v>162221.15452122802</v>
      </c>
      <c r="R86" s="9">
        <v>159600.39525088904</v>
      </c>
      <c r="S86" s="9">
        <v>79747.284206832439</v>
      </c>
      <c r="T86" s="9">
        <v>155109.44552016462</v>
      </c>
      <c r="U86" s="9">
        <v>77598.400971199022</v>
      </c>
      <c r="V86" s="9">
        <v>174293.25742302465</v>
      </c>
      <c r="W86" s="9">
        <v>112932.42270805388</v>
      </c>
      <c r="X86" s="9">
        <v>156562.16522919849</v>
      </c>
      <c r="Y86" s="9">
        <v>78318.703190944289</v>
      </c>
      <c r="Z86" s="9">
        <v>155109.44552016462</v>
      </c>
      <c r="AA86" s="9">
        <v>76196.519340360697</v>
      </c>
    </row>
    <row r="87" spans="1:27" x14ac:dyDescent="0.25">
      <c r="A87" s="1" t="s">
        <v>182</v>
      </c>
      <c r="B87" s="1" t="s">
        <v>90</v>
      </c>
      <c r="C87" s="9">
        <v>596736.3088210976</v>
      </c>
      <c r="D87" s="9">
        <v>393661.07240940735</v>
      </c>
      <c r="E87" s="9">
        <v>718889.37785192626</v>
      </c>
      <c r="F87" s="9">
        <v>794837.45610647579</v>
      </c>
      <c r="G87" s="9">
        <v>733280.80572034523</v>
      </c>
      <c r="H87" s="9">
        <v>799248.3359906103</v>
      </c>
      <c r="I87" s="9">
        <v>738943.65442863025</v>
      </c>
      <c r="J87" s="9">
        <v>799248.3359906103</v>
      </c>
      <c r="K87" s="9">
        <v>857173.78419391159</v>
      </c>
      <c r="L87" s="9">
        <v>762912.10367261712</v>
      </c>
      <c r="M87" s="9">
        <v>738943.65442863025</v>
      </c>
      <c r="N87" s="9">
        <v>823032.00841146242</v>
      </c>
      <c r="O87" s="9">
        <v>831686.07353302557</v>
      </c>
      <c r="P87" s="9">
        <v>794837.45610647579</v>
      </c>
      <c r="Q87" s="9">
        <v>855470.77515005833</v>
      </c>
      <c r="R87" s="9">
        <v>811202.12516368006</v>
      </c>
      <c r="S87" s="9">
        <v>753587.08536918357</v>
      </c>
      <c r="T87" s="9">
        <v>794837.45610647579</v>
      </c>
      <c r="U87" s="9">
        <v>733280.80572034523</v>
      </c>
      <c r="V87" s="9">
        <v>939443.21889528504</v>
      </c>
      <c r="W87" s="9">
        <v>987731.15215051256</v>
      </c>
      <c r="X87" s="9">
        <v>800131.05293936271</v>
      </c>
      <c r="Y87" s="9">
        <v>740087.43814342341</v>
      </c>
      <c r="Z87" s="9">
        <v>794837.45610647579</v>
      </c>
      <c r="AA87" s="9">
        <v>718018.77147302998</v>
      </c>
    </row>
    <row r="88" spans="1:27" x14ac:dyDescent="0.25">
      <c r="A88" s="1" t="s">
        <v>183</v>
      </c>
      <c r="B88" s="1" t="s">
        <v>88</v>
      </c>
      <c r="C88" s="9">
        <v>0</v>
      </c>
      <c r="D88" s="9">
        <v>0</v>
      </c>
      <c r="E88" s="9">
        <v>0</v>
      </c>
      <c r="F88" s="9">
        <v>0</v>
      </c>
      <c r="G88" s="9">
        <v>0</v>
      </c>
      <c r="H88" s="9">
        <v>0</v>
      </c>
      <c r="I88" s="9">
        <v>0</v>
      </c>
      <c r="J88" s="9">
        <v>0</v>
      </c>
      <c r="K88" s="9">
        <v>0</v>
      </c>
      <c r="L88" s="9">
        <v>0</v>
      </c>
      <c r="M88" s="9">
        <v>0</v>
      </c>
      <c r="N88" s="9">
        <v>0</v>
      </c>
      <c r="O88" s="9">
        <v>0</v>
      </c>
      <c r="P88" s="9">
        <v>0</v>
      </c>
      <c r="Q88" s="9">
        <v>0</v>
      </c>
      <c r="R88" s="9">
        <v>0</v>
      </c>
      <c r="S88" s="9">
        <v>0</v>
      </c>
      <c r="T88" s="9">
        <v>0</v>
      </c>
      <c r="U88" s="9">
        <v>0</v>
      </c>
      <c r="V88" s="9">
        <v>0</v>
      </c>
      <c r="W88" s="9">
        <v>0</v>
      </c>
      <c r="X88" s="9">
        <v>0</v>
      </c>
      <c r="Y88" s="9">
        <v>0</v>
      </c>
      <c r="Z88" s="9">
        <v>0</v>
      </c>
      <c r="AA88" s="9">
        <v>0</v>
      </c>
    </row>
    <row r="89" spans="1:27" x14ac:dyDescent="0.25">
      <c r="A89" s="1" t="s">
        <v>184</v>
      </c>
      <c r="B89" s="1" t="s">
        <v>88</v>
      </c>
      <c r="C89" s="9">
        <v>2890325.6897447901</v>
      </c>
      <c r="D89" s="9">
        <v>0</v>
      </c>
      <c r="E89" s="9">
        <v>2849359.1881919838</v>
      </c>
      <c r="F89" s="9">
        <v>3810368.7249814416</v>
      </c>
      <c r="G89" s="9">
        <v>2785250.619028612</v>
      </c>
      <c r="H89" s="9">
        <v>3836361.9458580501</v>
      </c>
      <c r="I89" s="9">
        <v>2806760.0499958177</v>
      </c>
      <c r="J89" s="9">
        <v>3836361.9458580501</v>
      </c>
      <c r="K89" s="9">
        <v>4118752.0416913126</v>
      </c>
      <c r="L89" s="9">
        <v>3622233.3054789277</v>
      </c>
      <c r="M89" s="9">
        <v>2806760.0499958177</v>
      </c>
      <c r="N89" s="9">
        <v>3524790.1336138854</v>
      </c>
      <c r="O89" s="9">
        <v>2603885.3671464152</v>
      </c>
      <c r="P89" s="9">
        <v>3810368.7249814416</v>
      </c>
      <c r="Q89" s="9">
        <v>4140020.7409068164</v>
      </c>
      <c r="R89" s="9">
        <v>3906805.3699480216</v>
      </c>
      <c r="S89" s="9">
        <v>2862380.79551883</v>
      </c>
      <c r="T89" s="9">
        <v>3810368.7249814416</v>
      </c>
      <c r="U89" s="9">
        <v>2785250.619028612</v>
      </c>
      <c r="V89" s="9">
        <v>3709999.0324392361</v>
      </c>
      <c r="W89" s="9">
        <v>2363153.8766340972</v>
      </c>
      <c r="X89" s="9">
        <v>3841563.7779693659</v>
      </c>
      <c r="Y89" s="9">
        <v>2811104.5306847272</v>
      </c>
      <c r="Z89" s="9">
        <v>3810368.7249814416</v>
      </c>
      <c r="AA89" s="9">
        <v>2729928.8659808729</v>
      </c>
    </row>
    <row r="90" spans="1:27" x14ac:dyDescent="0.25">
      <c r="A90" s="1" t="s">
        <v>185</v>
      </c>
      <c r="B90" s="1" t="s">
        <v>106</v>
      </c>
      <c r="C90" s="9">
        <v>1266072.0383642251</v>
      </c>
      <c r="D90" s="9">
        <v>817652.53729826165</v>
      </c>
      <c r="E90" s="9">
        <v>1557310.7815463506</v>
      </c>
      <c r="F90" s="9">
        <v>1505598.541362351</v>
      </c>
      <c r="G90" s="9">
        <v>1588486.5458181426</v>
      </c>
      <c r="H90" s="9">
        <v>1513167.0571355934</v>
      </c>
      <c r="I90" s="9">
        <v>1600753.8231202909</v>
      </c>
      <c r="J90" s="9">
        <v>1513167.0571355934</v>
      </c>
      <c r="K90" s="9">
        <v>1622127.8049629915</v>
      </c>
      <c r="L90" s="9">
        <v>1450818.6471441719</v>
      </c>
      <c r="M90" s="9">
        <v>1600753.8231202909</v>
      </c>
      <c r="N90" s="9">
        <v>1485145.4891681583</v>
      </c>
      <c r="O90" s="9">
        <v>1610796.1646159959</v>
      </c>
      <c r="P90" s="9">
        <v>1505598.541362351</v>
      </c>
      <c r="Q90" s="9">
        <v>1661671.4486243387</v>
      </c>
      <c r="R90" s="9">
        <v>1533678.2576858089</v>
      </c>
      <c r="S90" s="9">
        <v>1632475.4948894493</v>
      </c>
      <c r="T90" s="9">
        <v>1505598.541362351</v>
      </c>
      <c r="U90" s="9">
        <v>1588486.5458181426</v>
      </c>
      <c r="V90" s="9">
        <v>1590028.119750327</v>
      </c>
      <c r="W90" s="9">
        <v>1653284.962000058</v>
      </c>
      <c r="X90" s="9">
        <v>1514681.688530108</v>
      </c>
      <c r="Y90" s="9">
        <v>1603231.5711099126</v>
      </c>
      <c r="Z90" s="9">
        <v>1505598.541362351</v>
      </c>
      <c r="AA90" s="9">
        <v>1554855.2832213263</v>
      </c>
    </row>
    <row r="91" spans="1:27" x14ac:dyDescent="0.25">
      <c r="A91" s="1" t="s">
        <v>186</v>
      </c>
      <c r="B91" s="1" t="s">
        <v>123</v>
      </c>
      <c r="C91" s="9">
        <v>54207.226926586001</v>
      </c>
      <c r="D91" s="9">
        <v>80714.431723577451</v>
      </c>
      <c r="E91" s="9">
        <v>111880.28424440087</v>
      </c>
      <c r="F91" s="9">
        <v>136297.27883405369</v>
      </c>
      <c r="G91" s="9">
        <v>114120.01276204188</v>
      </c>
      <c r="H91" s="9">
        <v>136909.2568768785</v>
      </c>
      <c r="I91" s="9">
        <v>115001.31820712872</v>
      </c>
      <c r="J91" s="9">
        <v>136909.2568768785</v>
      </c>
      <c r="K91" s="9">
        <v>146702.17726129486</v>
      </c>
      <c r="L91" s="9">
        <v>131867.86447406633</v>
      </c>
      <c r="M91" s="9">
        <v>115001.31820712872</v>
      </c>
      <c r="N91" s="9">
        <v>132528.09593657326</v>
      </c>
      <c r="O91" s="9">
        <v>132833.92925863212</v>
      </c>
      <c r="P91" s="9">
        <v>136297.27883405369</v>
      </c>
      <c r="Q91" s="9">
        <v>125956.12997549529</v>
      </c>
      <c r="R91" s="9">
        <v>138567.75964608529</v>
      </c>
      <c r="S91" s="9">
        <v>117280.26579825561</v>
      </c>
      <c r="T91" s="9">
        <v>136297.27883405369</v>
      </c>
      <c r="U91" s="9">
        <v>114120.01276204188</v>
      </c>
      <c r="V91" s="9">
        <v>134226.48925862752</v>
      </c>
      <c r="W91" s="9">
        <v>144397.25755242477</v>
      </c>
      <c r="X91" s="9">
        <v>137031.72754142978</v>
      </c>
      <c r="Y91" s="9">
        <v>115179.32451945574</v>
      </c>
      <c r="Z91" s="9">
        <v>136297.27883405369</v>
      </c>
      <c r="AA91" s="9">
        <v>111723.43944953069</v>
      </c>
    </row>
    <row r="92" spans="1:27" x14ac:dyDescent="0.25">
      <c r="A92" s="1" t="s">
        <v>187</v>
      </c>
      <c r="B92" s="1" t="s">
        <v>132</v>
      </c>
      <c r="C92" s="9">
        <v>8180196.9936063364</v>
      </c>
      <c r="D92" s="9">
        <v>4000938.5568210571</v>
      </c>
      <c r="E92" s="9">
        <v>7564897.530443917</v>
      </c>
      <c r="F92" s="9">
        <v>6825629.2271116767</v>
      </c>
      <c r="G92" s="9">
        <v>7716339.018517117</v>
      </c>
      <c r="H92" s="9">
        <v>6856726.3389963871</v>
      </c>
      <c r="I92" s="9">
        <v>7775929.369311546</v>
      </c>
      <c r="J92" s="9">
        <v>6856726.3389963871</v>
      </c>
      <c r="K92" s="9">
        <v>7347582.1248255158</v>
      </c>
      <c r="L92" s="9">
        <v>6600552.5343263019</v>
      </c>
      <c r="M92" s="9">
        <v>7775929.369311546</v>
      </c>
      <c r="N92" s="9">
        <v>6702289.2913976293</v>
      </c>
      <c r="O92" s="9">
        <v>7751004.6418776466</v>
      </c>
      <c r="P92" s="9">
        <v>6825629.2271116767</v>
      </c>
      <c r="Q92" s="9">
        <v>7525435.1521984497</v>
      </c>
      <c r="R92" s="9">
        <v>6941001.6602759957</v>
      </c>
      <c r="S92" s="9">
        <v>7930022.6943380302</v>
      </c>
      <c r="T92" s="9">
        <v>6825629.2271116767</v>
      </c>
      <c r="U92" s="9">
        <v>7716339.018517117</v>
      </c>
      <c r="V92" s="9">
        <v>6960463.0463417359</v>
      </c>
      <c r="W92" s="9">
        <v>7602233.1106471093</v>
      </c>
      <c r="X92" s="9">
        <v>6862949.5752755301</v>
      </c>
      <c r="Y92" s="9">
        <v>7787965.4444928272</v>
      </c>
      <c r="Z92" s="9">
        <v>6825629.2271116767</v>
      </c>
      <c r="AA92" s="9">
        <v>7551344.5922105163</v>
      </c>
    </row>
    <row r="93" spans="1:27" x14ac:dyDescent="0.25">
      <c r="A93" s="1" t="s">
        <v>188</v>
      </c>
      <c r="B93" s="1" t="s">
        <v>117</v>
      </c>
      <c r="C93" s="9">
        <v>0</v>
      </c>
      <c r="D93" s="9">
        <v>0</v>
      </c>
      <c r="E93" s="9">
        <v>0</v>
      </c>
      <c r="F93" s="9">
        <v>0</v>
      </c>
      <c r="G93" s="9">
        <v>0</v>
      </c>
      <c r="H93" s="9">
        <v>0</v>
      </c>
      <c r="I93" s="9">
        <v>0</v>
      </c>
      <c r="J93" s="9">
        <v>0</v>
      </c>
      <c r="K93" s="9">
        <v>0</v>
      </c>
      <c r="L93" s="9">
        <v>0</v>
      </c>
      <c r="M93" s="9">
        <v>0</v>
      </c>
      <c r="N93" s="9">
        <v>0</v>
      </c>
      <c r="O93" s="9">
        <v>0</v>
      </c>
      <c r="P93" s="9">
        <v>0</v>
      </c>
      <c r="Q93" s="9">
        <v>0</v>
      </c>
      <c r="R93" s="9">
        <v>0</v>
      </c>
      <c r="S93" s="9">
        <v>0</v>
      </c>
      <c r="T93" s="9">
        <v>0</v>
      </c>
      <c r="U93" s="9">
        <v>0</v>
      </c>
      <c r="V93" s="9">
        <v>0</v>
      </c>
      <c r="W93" s="9">
        <v>0</v>
      </c>
      <c r="X93" s="9">
        <v>0</v>
      </c>
      <c r="Y93" s="9">
        <v>0</v>
      </c>
      <c r="Z93" s="9">
        <v>0</v>
      </c>
      <c r="AA93" s="9">
        <v>0</v>
      </c>
    </row>
    <row r="94" spans="1:27" x14ac:dyDescent="0.25">
      <c r="A94" s="1" t="s">
        <v>189</v>
      </c>
      <c r="B94" s="1" t="s">
        <v>3</v>
      </c>
      <c r="C94" s="9">
        <v>11725.177483250001</v>
      </c>
      <c r="D94" s="9">
        <v>45363.689742349612</v>
      </c>
      <c r="E94" s="9">
        <v>78209.081716348242</v>
      </c>
      <c r="F94" s="9">
        <v>42910.176049714079</v>
      </c>
      <c r="G94" s="9">
        <v>75684.88160049179</v>
      </c>
      <c r="H94" s="9">
        <v>12014.849293919946</v>
      </c>
      <c r="I94" s="9">
        <v>21355.42280174519</v>
      </c>
      <c r="J94" s="9">
        <v>12014.849293919946</v>
      </c>
      <c r="K94" s="9">
        <v>12825.795394836387</v>
      </c>
      <c r="L94" s="9">
        <v>12014.849293919946</v>
      </c>
      <c r="M94" s="9">
        <v>21355.42280174519</v>
      </c>
      <c r="N94" s="9">
        <v>13842.431671563798</v>
      </c>
      <c r="O94" s="9">
        <v>25051.224180715697</v>
      </c>
      <c r="P94" s="9">
        <v>42910.176049714079</v>
      </c>
      <c r="Q94" s="9">
        <v>44409.44413776794</v>
      </c>
      <c r="R94" s="9">
        <v>42910.176049714079</v>
      </c>
      <c r="S94" s="9">
        <v>77780.774959460599</v>
      </c>
      <c r="T94" s="9">
        <v>42910.176049714079</v>
      </c>
      <c r="U94" s="9">
        <v>75684.88160049179</v>
      </c>
      <c r="V94" s="9">
        <v>15854.03323637532</v>
      </c>
      <c r="W94" s="9">
        <v>30017.588151705073</v>
      </c>
      <c r="X94" s="9">
        <v>5831.9947884784078</v>
      </c>
      <c r="Y94" s="9">
        <v>10381.94401099775</v>
      </c>
      <c r="Z94" s="9">
        <v>42910.176049714079</v>
      </c>
      <c r="AA94" s="9">
        <v>74662.104697387404</v>
      </c>
    </row>
    <row r="95" spans="1:27" x14ac:dyDescent="0.25">
      <c r="A95" s="1" t="s">
        <v>190</v>
      </c>
      <c r="B95" s="1" t="s">
        <v>88</v>
      </c>
      <c r="C95" s="9">
        <v>0</v>
      </c>
      <c r="D95" s="9">
        <v>0</v>
      </c>
      <c r="E95" s="9">
        <v>0</v>
      </c>
      <c r="F95" s="9">
        <v>0</v>
      </c>
      <c r="G95" s="9">
        <v>0</v>
      </c>
      <c r="H95" s="9">
        <v>0</v>
      </c>
      <c r="I95" s="9">
        <v>0</v>
      </c>
      <c r="J95" s="9">
        <v>0</v>
      </c>
      <c r="K95" s="9">
        <v>0</v>
      </c>
      <c r="L95" s="9">
        <v>0</v>
      </c>
      <c r="M95" s="9">
        <v>0</v>
      </c>
      <c r="N95" s="9">
        <v>0</v>
      </c>
      <c r="O95" s="9">
        <v>0</v>
      </c>
      <c r="P95" s="9">
        <v>0</v>
      </c>
      <c r="Q95" s="9">
        <v>0</v>
      </c>
      <c r="R95" s="9">
        <v>0</v>
      </c>
      <c r="S95" s="9">
        <v>0</v>
      </c>
      <c r="T95" s="9">
        <v>0</v>
      </c>
      <c r="U95" s="9">
        <v>0</v>
      </c>
      <c r="V95" s="9">
        <v>0</v>
      </c>
      <c r="W95" s="9">
        <v>0</v>
      </c>
      <c r="X95" s="9">
        <v>0</v>
      </c>
      <c r="Y95" s="9">
        <v>0</v>
      </c>
      <c r="Z95" s="9">
        <v>0</v>
      </c>
      <c r="AA95" s="9">
        <v>0</v>
      </c>
    </row>
    <row r="96" spans="1:27" x14ac:dyDescent="0.25">
      <c r="A96" s="1" t="s">
        <v>191</v>
      </c>
      <c r="B96" s="1" t="s">
        <v>3</v>
      </c>
      <c r="C96" s="9">
        <v>177988.58623392001</v>
      </c>
      <c r="D96" s="9">
        <v>0</v>
      </c>
      <c r="E96" s="9">
        <v>164816.20299206325</v>
      </c>
      <c r="F96" s="9">
        <v>79312.074558539622</v>
      </c>
      <c r="G96" s="9">
        <v>159496.75581844139</v>
      </c>
      <c r="H96" s="9">
        <v>22207.380876391097</v>
      </c>
      <c r="I96" s="9">
        <v>45003.976804627731</v>
      </c>
      <c r="J96" s="9">
        <v>22207.380876391097</v>
      </c>
      <c r="K96" s="9">
        <v>23706.275160682213</v>
      </c>
      <c r="L96" s="9">
        <v>22207.380876391097</v>
      </c>
      <c r="M96" s="9">
        <v>45003.976804627731</v>
      </c>
      <c r="N96" s="9">
        <v>23431.170041563404</v>
      </c>
      <c r="O96" s="9">
        <v>47292.552471084928</v>
      </c>
      <c r="P96" s="9">
        <v>79312.074558539622</v>
      </c>
      <c r="Q96" s="9">
        <v>93587.545066969673</v>
      </c>
      <c r="R96" s="9">
        <v>79312.074558539622</v>
      </c>
      <c r="S96" s="9">
        <v>163913.59818151081</v>
      </c>
      <c r="T96" s="9">
        <v>79312.074558539622</v>
      </c>
      <c r="U96" s="9">
        <v>159496.75581844139</v>
      </c>
      <c r="V96" s="9">
        <v>25069.245272612057</v>
      </c>
      <c r="W96" s="9">
        <v>47465.41581234851</v>
      </c>
      <c r="X96" s="9">
        <v>10779.438540474037</v>
      </c>
      <c r="Y96" s="9">
        <v>21878.694315511471</v>
      </c>
      <c r="Z96" s="9">
        <v>79312.074558539622</v>
      </c>
      <c r="AA96" s="9">
        <v>156982.03656455164</v>
      </c>
    </row>
    <row r="97" spans="1:27" x14ac:dyDescent="0.25">
      <c r="A97" s="1" t="s">
        <v>192</v>
      </c>
      <c r="B97" s="1" t="s">
        <v>3</v>
      </c>
      <c r="C97" s="9">
        <v>154566.42903239999</v>
      </c>
      <c r="D97" s="9">
        <v>72813.248138506751</v>
      </c>
      <c r="E97" s="9">
        <v>143127.44700203417</v>
      </c>
      <c r="F97" s="9">
        <v>68875.113865749037</v>
      </c>
      <c r="G97" s="9">
        <v>138508.00498358562</v>
      </c>
      <c r="H97" s="9">
        <v>19285.03188240973</v>
      </c>
      <c r="I97" s="9">
        <v>39081.741892181031</v>
      </c>
      <c r="J97" s="9">
        <v>19285.03188240973</v>
      </c>
      <c r="K97" s="9">
        <v>20586.681285453313</v>
      </c>
      <c r="L97" s="9">
        <v>19285.03188240973</v>
      </c>
      <c r="M97" s="9">
        <v>39081.741892181031</v>
      </c>
      <c r="N97" s="9">
        <v>20347.778236833987</v>
      </c>
      <c r="O97" s="9">
        <v>41069.155668645544</v>
      </c>
      <c r="P97" s="9">
        <v>68875.113865749037</v>
      </c>
      <c r="Q97" s="9">
        <v>81272.023948205024</v>
      </c>
      <c r="R97" s="9">
        <v>68875.113865749037</v>
      </c>
      <c r="S97" s="9">
        <v>142343.61919966483</v>
      </c>
      <c r="T97" s="9">
        <v>68875.113865749037</v>
      </c>
      <c r="U97" s="9">
        <v>138508.00498358562</v>
      </c>
      <c r="V97" s="9">
        <v>21770.293266066583</v>
      </c>
      <c r="W97" s="9">
        <v>41219.271302097492</v>
      </c>
      <c r="X97" s="9">
        <v>9360.9335150602728</v>
      </c>
      <c r="Y97" s="9">
        <v>18999.598366356433</v>
      </c>
      <c r="Z97" s="9">
        <v>68875.113865749037</v>
      </c>
      <c r="AA97" s="9">
        <v>136324.20666641757</v>
      </c>
    </row>
    <row r="98" spans="1:27" x14ac:dyDescent="0.25">
      <c r="A98" s="1" t="s">
        <v>193</v>
      </c>
      <c r="B98" s="1" t="s">
        <v>3</v>
      </c>
      <c r="C98" s="9">
        <v>1477724.8293547737</v>
      </c>
      <c r="D98" s="9">
        <v>0</v>
      </c>
      <c r="E98" s="9">
        <v>1407945.2455226262</v>
      </c>
      <c r="F98" s="9">
        <v>680295.80379053357</v>
      </c>
      <c r="G98" s="9">
        <v>1362503.7766564228</v>
      </c>
      <c r="H98" s="9">
        <v>190482.82506134943</v>
      </c>
      <c r="I98" s="9">
        <v>384447.24500016181</v>
      </c>
      <c r="J98" s="9">
        <v>190482.82506134943</v>
      </c>
      <c r="K98" s="9">
        <v>203339.52434206527</v>
      </c>
      <c r="L98" s="9">
        <v>190482.82506134943</v>
      </c>
      <c r="M98" s="9">
        <v>384447.24500016181</v>
      </c>
      <c r="N98" s="9">
        <v>199391.88598346879</v>
      </c>
      <c r="O98" s="9">
        <v>402766.79898153571</v>
      </c>
      <c r="P98" s="9">
        <v>680295.80379053357</v>
      </c>
      <c r="Q98" s="9">
        <v>799473.21152350307</v>
      </c>
      <c r="R98" s="9">
        <v>680295.80379053357</v>
      </c>
      <c r="S98" s="9">
        <v>1400234.7284221658</v>
      </c>
      <c r="T98" s="9">
        <v>680295.80379053357</v>
      </c>
      <c r="U98" s="9">
        <v>1362503.7766564228</v>
      </c>
      <c r="V98" s="9">
        <v>213470.59512172491</v>
      </c>
      <c r="W98" s="9">
        <v>404179.32215262228</v>
      </c>
      <c r="X98" s="9">
        <v>92460.156251364446</v>
      </c>
      <c r="Y98" s="9">
        <v>186899.12205567956</v>
      </c>
      <c r="Z98" s="9">
        <v>680295.80379053357</v>
      </c>
      <c r="AA98" s="9">
        <v>1340992.2833386669</v>
      </c>
    </row>
    <row r="99" spans="1:27" x14ac:dyDescent="0.25">
      <c r="A99" s="1" t="s">
        <v>194</v>
      </c>
      <c r="B99" s="1" t="s">
        <v>117</v>
      </c>
      <c r="C99" s="9">
        <v>80248.093279298992</v>
      </c>
      <c r="D99" s="9">
        <v>20830.054522758626</v>
      </c>
      <c r="E99" s="9">
        <v>40917.40845638403</v>
      </c>
      <c r="F99" s="9">
        <v>63060.095692570409</v>
      </c>
      <c r="G99" s="9">
        <v>41048.677854434573</v>
      </c>
      <c r="H99" s="9">
        <v>63527.490607472013</v>
      </c>
      <c r="I99" s="9">
        <v>41365.681177788298</v>
      </c>
      <c r="J99" s="9">
        <v>63527.490607472013</v>
      </c>
      <c r="K99" s="9">
        <v>68237.028184706811</v>
      </c>
      <c r="L99" s="9">
        <v>59677.15447086568</v>
      </c>
      <c r="M99" s="9">
        <v>41365.681177788298</v>
      </c>
      <c r="N99" s="9">
        <v>61092.64844825559</v>
      </c>
      <c r="O99" s="9">
        <v>43464.094665827535</v>
      </c>
      <c r="P99" s="9">
        <v>63060.095692570409</v>
      </c>
      <c r="Q99" s="9">
        <v>69142.533126014969</v>
      </c>
      <c r="R99" s="9">
        <v>64794.163112745846</v>
      </c>
      <c r="S99" s="9">
        <v>42185.41282039143</v>
      </c>
      <c r="T99" s="9">
        <v>63060.095692570409</v>
      </c>
      <c r="U99" s="9">
        <v>41048.677854434573</v>
      </c>
      <c r="V99" s="9">
        <v>67298.962886579655</v>
      </c>
      <c r="W99" s="9">
        <v>43606.018023258483</v>
      </c>
      <c r="X99" s="9">
        <v>63621.026914055285</v>
      </c>
      <c r="Y99" s="9">
        <v>41429.709594849664</v>
      </c>
      <c r="Z99" s="9">
        <v>63060.095692570409</v>
      </c>
      <c r="AA99" s="9">
        <v>40257.522426379262</v>
      </c>
    </row>
    <row r="100" spans="1:27" x14ac:dyDescent="0.25">
      <c r="A100" s="1" t="s">
        <v>195</v>
      </c>
      <c r="B100" s="1" t="s">
        <v>99</v>
      </c>
      <c r="C100" s="9">
        <v>2209562.456179901</v>
      </c>
      <c r="D100" s="9">
        <v>694864.846127711</v>
      </c>
      <c r="E100" s="9">
        <v>1356434.9403137607</v>
      </c>
      <c r="F100" s="9">
        <v>1346359.8853723509</v>
      </c>
      <c r="G100" s="9">
        <v>1383589.3763134964</v>
      </c>
      <c r="H100" s="9">
        <v>1353524.7943905562</v>
      </c>
      <c r="I100" s="9">
        <v>1394274.3107224328</v>
      </c>
      <c r="J100" s="9">
        <v>1353524.7943905562</v>
      </c>
      <c r="K100" s="9">
        <v>1451346.2632098631</v>
      </c>
      <c r="L100" s="9">
        <v>1294501.2422962871</v>
      </c>
      <c r="M100" s="9">
        <v>1394274.3107224328</v>
      </c>
      <c r="N100" s="9">
        <v>1344338.9209763296</v>
      </c>
      <c r="O100" s="9">
        <v>1471696.6482897752</v>
      </c>
      <c r="P100" s="9">
        <v>1346359.8853723509</v>
      </c>
      <c r="Q100" s="9">
        <v>1502537.0398127027</v>
      </c>
      <c r="R100" s="9">
        <v>1372942.1927549765</v>
      </c>
      <c r="S100" s="9">
        <v>1421904.2381991597</v>
      </c>
      <c r="T100" s="9">
        <v>1346359.8853723509</v>
      </c>
      <c r="U100" s="9">
        <v>1383589.3763134964</v>
      </c>
      <c r="V100" s="9">
        <v>1454640.1589269298</v>
      </c>
      <c r="W100" s="9">
        <v>1469322.2537868274</v>
      </c>
      <c r="X100" s="9">
        <v>1354958.6549337525</v>
      </c>
      <c r="Y100" s="9">
        <v>1396432.4566662516</v>
      </c>
      <c r="Z100" s="9">
        <v>1346359.8853723509</v>
      </c>
      <c r="AA100" s="9">
        <v>1354460.3387141288</v>
      </c>
    </row>
    <row r="101" spans="1:27" x14ac:dyDescent="0.25">
      <c r="A101" s="1" t="s">
        <v>196</v>
      </c>
      <c r="B101" s="1" t="s">
        <v>197</v>
      </c>
      <c r="C101" s="9">
        <v>2636785.0172969373</v>
      </c>
      <c r="D101" s="9">
        <v>2306035.7152460893</v>
      </c>
      <c r="E101" s="9">
        <v>4375387.1844393481</v>
      </c>
      <c r="F101" s="9">
        <v>3104329.4589886689</v>
      </c>
      <c r="G101" s="9">
        <v>4462977.9473604234</v>
      </c>
      <c r="H101" s="9">
        <v>3113156.169122885</v>
      </c>
      <c r="I101" s="9">
        <v>4497443.8282441925</v>
      </c>
      <c r="J101" s="9">
        <v>3113156.169122885</v>
      </c>
      <c r="K101" s="9">
        <v>3331243.9600700364</v>
      </c>
      <c r="L101" s="9">
        <v>3040442.9240413117</v>
      </c>
      <c r="M101" s="9">
        <v>4497443.8282441925</v>
      </c>
      <c r="N101" s="9">
        <v>2959818.6887810347</v>
      </c>
      <c r="O101" s="9">
        <v>4277925.1961507499</v>
      </c>
      <c r="P101" s="9">
        <v>3104329.4589886689</v>
      </c>
      <c r="Q101" s="9">
        <v>3469619.0926289982</v>
      </c>
      <c r="R101" s="9">
        <v>3137077.1633026935</v>
      </c>
      <c r="S101" s="9">
        <v>4586568.3612355851</v>
      </c>
      <c r="T101" s="9">
        <v>3104329.4589886689</v>
      </c>
      <c r="U101" s="9">
        <v>4462977.9473604234</v>
      </c>
      <c r="V101" s="9">
        <v>2960356.4563868195</v>
      </c>
      <c r="W101" s="9">
        <v>4022200.0054643033</v>
      </c>
      <c r="X101" s="9">
        <v>3114922.5937007163</v>
      </c>
      <c r="Y101" s="9">
        <v>4504405.2561926525</v>
      </c>
      <c r="Z101" s="9">
        <v>3104329.4589886689</v>
      </c>
      <c r="AA101" s="9">
        <v>4364922.6938011954</v>
      </c>
    </row>
    <row r="102" spans="1:27" x14ac:dyDescent="0.25">
      <c r="A102" s="1" t="s">
        <v>198</v>
      </c>
      <c r="B102" s="1" t="s">
        <v>3</v>
      </c>
      <c r="C102" s="9">
        <v>3408.7615742180001</v>
      </c>
      <c r="D102" s="9">
        <v>336478.95736898365</v>
      </c>
      <c r="E102" s="9">
        <v>545720.19455260923</v>
      </c>
      <c r="F102" s="9">
        <v>318280.35549428151</v>
      </c>
      <c r="G102" s="9">
        <v>528107.06129385415</v>
      </c>
      <c r="H102" s="9">
        <v>89118.499538398828</v>
      </c>
      <c r="I102" s="9">
        <v>149011.92074328533</v>
      </c>
      <c r="J102" s="9">
        <v>89118.499538398828</v>
      </c>
      <c r="K102" s="9">
        <v>95133.581205445662</v>
      </c>
      <c r="L102" s="9">
        <v>89118.499538398828</v>
      </c>
      <c r="M102" s="9">
        <v>149011.92074328533</v>
      </c>
      <c r="N102" s="9">
        <v>99152.675773734052</v>
      </c>
      <c r="O102" s="9">
        <v>173392.09033403097</v>
      </c>
      <c r="P102" s="9">
        <v>318280.35549428151</v>
      </c>
      <c r="Q102" s="9">
        <v>309876.1673578124</v>
      </c>
      <c r="R102" s="9">
        <v>318280.35549428151</v>
      </c>
      <c r="S102" s="9">
        <v>542731.59474338708</v>
      </c>
      <c r="T102" s="9">
        <v>318280.35549428151</v>
      </c>
      <c r="U102" s="9">
        <v>528107.06129385415</v>
      </c>
      <c r="V102" s="9">
        <v>115227.72122156319</v>
      </c>
      <c r="W102" s="9">
        <v>218168.98121245284</v>
      </c>
      <c r="X102" s="9">
        <v>43258.022814149524</v>
      </c>
      <c r="Y102" s="9">
        <v>72442.181664583914</v>
      </c>
      <c r="Z102" s="9">
        <v>318280.35549428151</v>
      </c>
      <c r="AA102" s="9">
        <v>521168.71503560373</v>
      </c>
    </row>
    <row r="103" spans="1:27" x14ac:dyDescent="0.25">
      <c r="A103" s="1" t="s">
        <v>199</v>
      </c>
      <c r="B103" s="1" t="s">
        <v>123</v>
      </c>
      <c r="C103" s="9">
        <v>3145.2563949999994</v>
      </c>
      <c r="D103" s="9">
        <v>12032.833106041591</v>
      </c>
      <c r="E103" s="9">
        <v>16245.375603705123</v>
      </c>
      <c r="F103" s="9">
        <v>15182.506847921224</v>
      </c>
      <c r="G103" s="9">
        <v>16570.591357896676</v>
      </c>
      <c r="H103" s="9">
        <v>15217.428238714216</v>
      </c>
      <c r="I103" s="9">
        <v>16698.559731178171</v>
      </c>
      <c r="J103" s="9">
        <v>15217.428238714216</v>
      </c>
      <c r="K103" s="9">
        <v>16276.04291404662</v>
      </c>
      <c r="L103" s="9">
        <v>14929.750541281173</v>
      </c>
      <c r="M103" s="9">
        <v>16698.559731178171</v>
      </c>
      <c r="N103" s="9">
        <v>14560.153831295976</v>
      </c>
      <c r="O103" s="9">
        <v>18822.88788272387</v>
      </c>
      <c r="P103" s="9">
        <v>15182.506847921224</v>
      </c>
      <c r="Q103" s="9">
        <v>13089.481877955015</v>
      </c>
      <c r="R103" s="9">
        <v>15312.067620002128</v>
      </c>
      <c r="S103" s="9">
        <v>17029.470220448504</v>
      </c>
      <c r="T103" s="9">
        <v>15182.506847921224</v>
      </c>
      <c r="U103" s="9">
        <v>16570.591357896676</v>
      </c>
      <c r="V103" s="9">
        <v>13858.82932181943</v>
      </c>
      <c r="W103" s="9">
        <v>19977.617110963249</v>
      </c>
      <c r="X103" s="9">
        <v>15224.416799803321</v>
      </c>
      <c r="Y103" s="9">
        <v>16724.406817845957</v>
      </c>
      <c r="Z103" s="9">
        <v>15182.506847921224</v>
      </c>
      <c r="AA103" s="9">
        <v>16207.137976023792</v>
      </c>
    </row>
    <row r="104" spans="1:27" x14ac:dyDescent="0.25">
      <c r="A104" s="1" t="s">
        <v>200</v>
      </c>
      <c r="B104" s="1" t="s">
        <v>86</v>
      </c>
      <c r="C104" s="9">
        <v>42155.362429407491</v>
      </c>
      <c r="D104" s="9">
        <v>83779.306818424491</v>
      </c>
      <c r="E104" s="9">
        <v>115090.92320498673</v>
      </c>
      <c r="F104" s="9">
        <v>126839.02491461422</v>
      </c>
      <c r="G104" s="9">
        <v>117394.92542097686</v>
      </c>
      <c r="H104" s="9">
        <v>127313.81275846675</v>
      </c>
      <c r="I104" s="9">
        <v>118301.52177068808</v>
      </c>
      <c r="J104" s="9">
        <v>127313.81275846675</v>
      </c>
      <c r="K104" s="9">
        <v>136335.29919837124</v>
      </c>
      <c r="L104" s="9">
        <v>123402.57467237912</v>
      </c>
      <c r="M104" s="9">
        <v>118301.52177068808</v>
      </c>
      <c r="N104" s="9">
        <v>119730.09382844734</v>
      </c>
      <c r="O104" s="9">
        <v>130278.31764212015</v>
      </c>
      <c r="P104" s="9">
        <v>126839.02491461422</v>
      </c>
      <c r="Q104" s="9">
        <v>114652.71787054055</v>
      </c>
      <c r="R104" s="9">
        <v>128600.52061187348</v>
      </c>
      <c r="S104" s="9">
        <v>120645.86853356921</v>
      </c>
      <c r="T104" s="9">
        <v>126839.02491461422</v>
      </c>
      <c r="U104" s="9">
        <v>117394.92542097686</v>
      </c>
      <c r="V104" s="9">
        <v>116058.37329661008</v>
      </c>
      <c r="W104" s="9">
        <v>134599.99438980184</v>
      </c>
      <c r="X104" s="9">
        <v>127408.82855754523</v>
      </c>
      <c r="Y104" s="9">
        <v>118484.63634676847</v>
      </c>
      <c r="Z104" s="9">
        <v>126839.02491461422</v>
      </c>
      <c r="AA104" s="9">
        <v>114885.21362292992</v>
      </c>
    </row>
    <row r="105" spans="1:27" x14ac:dyDescent="0.25">
      <c r="A105" s="1" t="s">
        <v>201</v>
      </c>
      <c r="B105" s="1" t="s">
        <v>104</v>
      </c>
      <c r="C105" s="9">
        <v>4060516.9677298404</v>
      </c>
      <c r="D105" s="9">
        <v>1608448.7390928026</v>
      </c>
      <c r="E105" s="9">
        <v>3094731.891903488</v>
      </c>
      <c r="F105" s="9">
        <v>2441967.2677333881</v>
      </c>
      <c r="G105" s="9">
        <v>3156685.2496340689</v>
      </c>
      <c r="H105" s="9">
        <v>2451157.4308364382</v>
      </c>
      <c r="I105" s="9">
        <v>3181063.1289524706</v>
      </c>
      <c r="J105" s="9">
        <v>2451157.4308364382</v>
      </c>
      <c r="K105" s="9">
        <v>2624891.3476318074</v>
      </c>
      <c r="L105" s="9">
        <v>2375450.1093213339</v>
      </c>
      <c r="M105" s="9">
        <v>3181063.1289524706</v>
      </c>
      <c r="N105" s="9">
        <v>2248079.2269605333</v>
      </c>
      <c r="O105" s="9">
        <v>2842264.6178925009</v>
      </c>
      <c r="P105" s="9">
        <v>2441967.2677333881</v>
      </c>
      <c r="Q105" s="9">
        <v>2738165.3012985243</v>
      </c>
      <c r="R105" s="9">
        <v>2476063.4076677579</v>
      </c>
      <c r="S105" s="9">
        <v>3244101.3294528462</v>
      </c>
      <c r="T105" s="9">
        <v>2441967.2677333881</v>
      </c>
      <c r="U105" s="9">
        <v>3156685.2496340689</v>
      </c>
      <c r="V105" s="9">
        <v>2146836.1785165006</v>
      </c>
      <c r="W105" s="9">
        <v>2416726.7034147065</v>
      </c>
      <c r="X105" s="9">
        <v>2452996.59058369</v>
      </c>
      <c r="Y105" s="9">
        <v>3185986.9796147733</v>
      </c>
      <c r="Z105" s="9">
        <v>2441967.2677333881</v>
      </c>
      <c r="AA105" s="9">
        <v>3088175.1408652039</v>
      </c>
    </row>
    <row r="106" spans="1:27" x14ac:dyDescent="0.25">
      <c r="A106" s="1" t="s">
        <v>202</v>
      </c>
      <c r="B106" s="1" t="s">
        <v>132</v>
      </c>
      <c r="C106" s="9">
        <v>830498.57499939995</v>
      </c>
      <c r="D106" s="9">
        <v>418088.8365417028</v>
      </c>
      <c r="E106" s="9">
        <v>781197.04301770718</v>
      </c>
      <c r="F106" s="9">
        <v>465343.55532667355</v>
      </c>
      <c r="G106" s="9">
        <v>796835.80642433418</v>
      </c>
      <c r="H106" s="9">
        <v>465875.21767383075</v>
      </c>
      <c r="I106" s="9">
        <v>802989.46622549556</v>
      </c>
      <c r="J106" s="9">
        <v>465875.21767383075</v>
      </c>
      <c r="K106" s="9">
        <v>497799.33228567848</v>
      </c>
      <c r="L106" s="9">
        <v>461495.45511658688</v>
      </c>
      <c r="M106" s="9">
        <v>802989.46622549556</v>
      </c>
      <c r="N106" s="9">
        <v>450602.09012279328</v>
      </c>
      <c r="O106" s="9">
        <v>769350.57722366764</v>
      </c>
      <c r="P106" s="9">
        <v>465343.55532667355</v>
      </c>
      <c r="Q106" s="9">
        <v>518809.33949988807</v>
      </c>
      <c r="R106" s="9">
        <v>467316.05935987073</v>
      </c>
      <c r="S106" s="9">
        <v>818902.07434411556</v>
      </c>
      <c r="T106" s="9">
        <v>465343.55532667355</v>
      </c>
      <c r="U106" s="9">
        <v>796835.80642433418</v>
      </c>
      <c r="V106" s="9">
        <v>428444.4182758471</v>
      </c>
      <c r="W106" s="9">
        <v>715864.02713274048</v>
      </c>
      <c r="X106" s="9">
        <v>465981.61534893798</v>
      </c>
      <c r="Y106" s="9">
        <v>804232.3840974574</v>
      </c>
      <c r="Z106" s="9">
        <v>465343.55532667355</v>
      </c>
      <c r="AA106" s="9">
        <v>779029.30283647054</v>
      </c>
    </row>
    <row r="107" spans="1:27" x14ac:dyDescent="0.25">
      <c r="A107" s="1" t="s">
        <v>203</v>
      </c>
      <c r="B107" s="1" t="s">
        <v>132</v>
      </c>
      <c r="C107" s="9">
        <v>939927.68437430006</v>
      </c>
      <c r="D107" s="9">
        <v>544517.65076605836</v>
      </c>
      <c r="E107" s="9">
        <v>1017428.6933082552</v>
      </c>
      <c r="F107" s="9">
        <v>661190.36982701521</v>
      </c>
      <c r="G107" s="9">
        <v>1037796.5720143421</v>
      </c>
      <c r="H107" s="9">
        <v>662487.17226995889</v>
      </c>
      <c r="I107" s="9">
        <v>1045811.0801419886</v>
      </c>
      <c r="J107" s="9">
        <v>662487.17226995889</v>
      </c>
      <c r="K107" s="9">
        <v>708372.05770325183</v>
      </c>
      <c r="L107" s="9">
        <v>651804.28901874356</v>
      </c>
      <c r="M107" s="9">
        <v>1045811.0801419886</v>
      </c>
      <c r="N107" s="9">
        <v>637977.83141036355</v>
      </c>
      <c r="O107" s="9">
        <v>1001999.891675071</v>
      </c>
      <c r="P107" s="9">
        <v>661190.36982701521</v>
      </c>
      <c r="Q107" s="9">
        <v>733956.22566518898</v>
      </c>
      <c r="R107" s="9">
        <v>666001.59646859299</v>
      </c>
      <c r="S107" s="9">
        <v>1066535.6133822997</v>
      </c>
      <c r="T107" s="9">
        <v>661190.36982701521</v>
      </c>
      <c r="U107" s="9">
        <v>1037796.5720143421</v>
      </c>
      <c r="V107" s="9">
        <v>615245.77226713672</v>
      </c>
      <c r="W107" s="9">
        <v>932339.16874355753</v>
      </c>
      <c r="X107" s="9">
        <v>662746.69180475455</v>
      </c>
      <c r="Y107" s="9">
        <v>1047429.8526625527</v>
      </c>
      <c r="Z107" s="9">
        <v>661190.36982701521</v>
      </c>
      <c r="AA107" s="9">
        <v>1014778.6927177323</v>
      </c>
    </row>
    <row r="108" spans="1:27" x14ac:dyDescent="0.25">
      <c r="A108" s="1" t="s">
        <v>204</v>
      </c>
      <c r="B108" s="1" t="s">
        <v>123</v>
      </c>
      <c r="C108" s="9">
        <v>98756.242579637503</v>
      </c>
      <c r="D108" s="9">
        <v>55854.733104027284</v>
      </c>
      <c r="E108" s="9">
        <v>93753.331017954843</v>
      </c>
      <c r="F108" s="9">
        <v>108655.64414159431</v>
      </c>
      <c r="G108" s="9">
        <v>95630.176527621879</v>
      </c>
      <c r="H108" s="9">
        <v>109236.3146293074</v>
      </c>
      <c r="I108" s="9">
        <v>96368.692001363932</v>
      </c>
      <c r="J108" s="9">
        <v>109236.3146293074</v>
      </c>
      <c r="K108" s="9">
        <v>117133.19218624142</v>
      </c>
      <c r="L108" s="9">
        <v>104452.82963402629</v>
      </c>
      <c r="M108" s="9">
        <v>96368.692001363932</v>
      </c>
      <c r="N108" s="9">
        <v>108090.4667144847</v>
      </c>
      <c r="O108" s="9">
        <v>108482.26941629704</v>
      </c>
      <c r="P108" s="9">
        <v>108655.64414159431</v>
      </c>
      <c r="Q108" s="9">
        <v>112088.86804913175</v>
      </c>
      <c r="R108" s="9">
        <v>110809.97176155273</v>
      </c>
      <c r="S108" s="9">
        <v>98278.402271823667</v>
      </c>
      <c r="T108" s="9">
        <v>108655.64414159431</v>
      </c>
      <c r="U108" s="9">
        <v>95630.176527621879</v>
      </c>
      <c r="V108" s="9">
        <v>115120.55203589925</v>
      </c>
      <c r="W108" s="9">
        <v>113836.85737403693</v>
      </c>
      <c r="X108" s="9">
        <v>109352.51994312434</v>
      </c>
      <c r="Y108" s="9">
        <v>96517.857556635543</v>
      </c>
      <c r="Z108" s="9">
        <v>108655.64414159431</v>
      </c>
      <c r="AA108" s="9">
        <v>93641.348137632885</v>
      </c>
    </row>
    <row r="109" spans="1:27" x14ac:dyDescent="0.25">
      <c r="A109" s="1" t="s">
        <v>205</v>
      </c>
      <c r="B109" s="1" t="s">
        <v>104</v>
      </c>
      <c r="C109" s="9">
        <v>2467879.9088817295</v>
      </c>
      <c r="D109" s="9">
        <v>859482.96605473803</v>
      </c>
      <c r="E109" s="9">
        <v>1613235.1085156682</v>
      </c>
      <c r="F109" s="9">
        <v>1532310.1499596899</v>
      </c>
      <c r="G109" s="9">
        <v>1645530.4204431667</v>
      </c>
      <c r="H109" s="9">
        <v>1539714.2813950735</v>
      </c>
      <c r="I109" s="9">
        <v>1658238.2258884439</v>
      </c>
      <c r="J109" s="9">
        <v>1539714.2813950735</v>
      </c>
      <c r="K109" s="9">
        <v>1650318.5190520445</v>
      </c>
      <c r="L109" s="9">
        <v>1478720.0473610086</v>
      </c>
      <c r="M109" s="9">
        <v>1658238.2258884439</v>
      </c>
      <c r="N109" s="9">
        <v>1361908.7593220831</v>
      </c>
      <c r="O109" s="9">
        <v>1402972.3932406011</v>
      </c>
      <c r="P109" s="9">
        <v>1532310.1499596899</v>
      </c>
      <c r="Q109" s="9">
        <v>1679296.4336664905</v>
      </c>
      <c r="R109" s="9">
        <v>1559779.9890346366</v>
      </c>
      <c r="S109" s="9">
        <v>1691099.0493061068</v>
      </c>
      <c r="T109" s="9">
        <v>1532310.1499596899</v>
      </c>
      <c r="U109" s="9">
        <v>1645530.4204431667</v>
      </c>
      <c r="V109" s="9">
        <v>1292175.3494499605</v>
      </c>
      <c r="W109" s="9">
        <v>1118817.1191576337</v>
      </c>
      <c r="X109" s="9">
        <v>1541196.0157611151</v>
      </c>
      <c r="Y109" s="9">
        <v>1660804.9518716219</v>
      </c>
      <c r="Z109" s="9">
        <v>1532310.1499596899</v>
      </c>
      <c r="AA109" s="9">
        <v>1610566.3898328056</v>
      </c>
    </row>
    <row r="110" spans="1:27" x14ac:dyDescent="0.25">
      <c r="A110" s="1" t="s">
        <v>206</v>
      </c>
      <c r="B110" s="1" t="s">
        <v>86</v>
      </c>
      <c r="C110" s="9">
        <v>79032.468423774</v>
      </c>
      <c r="D110" s="9">
        <v>199433.20400254632</v>
      </c>
      <c r="E110" s="9">
        <v>241898.73158396303</v>
      </c>
      <c r="F110" s="9">
        <v>280067.2303784758</v>
      </c>
      <c r="G110" s="9">
        <v>246741.29603730916</v>
      </c>
      <c r="H110" s="9">
        <v>280957.707820212</v>
      </c>
      <c r="I110" s="9">
        <v>248646.78520141295</v>
      </c>
      <c r="J110" s="9">
        <v>280957.707820212</v>
      </c>
      <c r="K110" s="9">
        <v>300724.51383905776</v>
      </c>
      <c r="L110" s="9">
        <v>273622.07501070335</v>
      </c>
      <c r="M110" s="9">
        <v>248646.78520141295</v>
      </c>
      <c r="N110" s="9">
        <v>232993.02387467877</v>
      </c>
      <c r="O110" s="9">
        <v>224655.47397632737</v>
      </c>
      <c r="P110" s="9">
        <v>280067.2303784758</v>
      </c>
      <c r="Q110" s="9">
        <v>230621.1343031642</v>
      </c>
      <c r="R110" s="9">
        <v>283370.96319816425</v>
      </c>
      <c r="S110" s="9">
        <v>253574.14604396946</v>
      </c>
      <c r="T110" s="9">
        <v>280067.2303784758</v>
      </c>
      <c r="U110" s="9">
        <v>246741.29603730916</v>
      </c>
      <c r="V110" s="9">
        <v>213841.84770272271</v>
      </c>
      <c r="W110" s="9">
        <v>245196.64208937576</v>
      </c>
      <c r="X110" s="9">
        <v>281135.91252107668</v>
      </c>
      <c r="Y110" s="9">
        <v>249031.65641848426</v>
      </c>
      <c r="Z110" s="9">
        <v>280067.2303784758</v>
      </c>
      <c r="AA110" s="9">
        <v>241435.57119972393</v>
      </c>
    </row>
    <row r="111" spans="1:27" x14ac:dyDescent="0.25">
      <c r="A111" s="1" t="s">
        <v>207</v>
      </c>
      <c r="B111" s="1" t="s">
        <v>90</v>
      </c>
      <c r="C111" s="9">
        <v>23570.4966779555</v>
      </c>
      <c r="D111" s="9">
        <v>27095.758193217665</v>
      </c>
      <c r="E111" s="9">
        <v>48245.341082605846</v>
      </c>
      <c r="F111" s="9">
        <v>44288.948911833424</v>
      </c>
      <c r="G111" s="9">
        <v>49211.163318366322</v>
      </c>
      <c r="H111" s="9">
        <v>44478.31862317714</v>
      </c>
      <c r="I111" s="9">
        <v>49591.20241178952</v>
      </c>
      <c r="J111" s="9">
        <v>44478.31862317714</v>
      </c>
      <c r="K111" s="9">
        <v>47651.264796319854</v>
      </c>
      <c r="L111" s="9">
        <v>42918.316536036509</v>
      </c>
      <c r="M111" s="9">
        <v>49591.20241178952</v>
      </c>
      <c r="N111" s="9">
        <v>46990.375079818594</v>
      </c>
      <c r="O111" s="9">
        <v>56580.781186171254</v>
      </c>
      <c r="P111" s="9">
        <v>44288.948911833424</v>
      </c>
      <c r="Q111" s="9">
        <v>47130.609469810071</v>
      </c>
      <c r="R111" s="9">
        <v>44991.523621869143</v>
      </c>
      <c r="S111" s="9">
        <v>50573.936810310763</v>
      </c>
      <c r="T111" s="9">
        <v>44288.948911833424</v>
      </c>
      <c r="U111" s="9">
        <v>49211.163318366322</v>
      </c>
      <c r="V111" s="9">
        <v>54177.530493718092</v>
      </c>
      <c r="W111" s="9">
        <v>68619.358984142615</v>
      </c>
      <c r="X111" s="9">
        <v>44516.215790675335</v>
      </c>
      <c r="Y111" s="9">
        <v>49667.962810734331</v>
      </c>
      <c r="Z111" s="9">
        <v>44288.948911833424</v>
      </c>
      <c r="AA111" s="9">
        <v>48156.340242728067</v>
      </c>
    </row>
    <row r="112" spans="1:27" x14ac:dyDescent="0.25">
      <c r="A112" s="1" t="s">
        <v>208</v>
      </c>
      <c r="B112" s="1" t="s">
        <v>88</v>
      </c>
      <c r="C112" s="9">
        <v>3035558.4232997317</v>
      </c>
      <c r="D112" s="9">
        <v>1346722.3523451481</v>
      </c>
      <c r="E112" s="9">
        <v>2487824.9876461509</v>
      </c>
      <c r="F112" s="9">
        <v>2808462.4281592043</v>
      </c>
      <c r="G112" s="9">
        <v>2431850.6826350554</v>
      </c>
      <c r="H112" s="9">
        <v>2825144.8004229227</v>
      </c>
      <c r="I112" s="9">
        <v>2450630.9403337068</v>
      </c>
      <c r="J112" s="9">
        <v>2825144.8004229227</v>
      </c>
      <c r="K112" s="9">
        <v>3030881.3159416416</v>
      </c>
      <c r="L112" s="9">
        <v>2687717.6724773049</v>
      </c>
      <c r="M112" s="9">
        <v>2450630.9403337068</v>
      </c>
      <c r="N112" s="9">
        <v>2463728.6736350963</v>
      </c>
      <c r="O112" s="9">
        <v>1991352.5611357463</v>
      </c>
      <c r="P112" s="9">
        <v>2808462.4281592043</v>
      </c>
      <c r="Q112" s="9">
        <v>3035098.73775692</v>
      </c>
      <c r="R112" s="9">
        <v>2870355.1816134057</v>
      </c>
      <c r="S112" s="9">
        <v>2499194.3791297371</v>
      </c>
      <c r="T112" s="9">
        <v>2808462.4281592043</v>
      </c>
      <c r="U112" s="9">
        <v>2431850.6826350554</v>
      </c>
      <c r="V112" s="9">
        <v>2381066.4038515897</v>
      </c>
      <c r="W112" s="9">
        <v>1516665.1671835037</v>
      </c>
      <c r="X112" s="9">
        <v>2828483.3208835572</v>
      </c>
      <c r="Y112" s="9">
        <v>2454424.1818668041</v>
      </c>
      <c r="Z112" s="9">
        <v>2808462.4281592043</v>
      </c>
      <c r="AA112" s="9">
        <v>2381824.5830197195</v>
      </c>
    </row>
    <row r="113" spans="1:27" x14ac:dyDescent="0.25">
      <c r="A113" s="1" t="s">
        <v>209</v>
      </c>
      <c r="B113" s="1" t="s">
        <v>86</v>
      </c>
      <c r="C113" s="9">
        <v>4323.7240032735008</v>
      </c>
      <c r="D113" s="9">
        <v>6536.2871309873844</v>
      </c>
      <c r="E113" s="9">
        <v>10068.889028999884</v>
      </c>
      <c r="F113" s="9">
        <v>9474.8984799761565</v>
      </c>
      <c r="G113" s="9">
        <v>10270.457858142972</v>
      </c>
      <c r="H113" s="9">
        <v>9507.3270450884775</v>
      </c>
      <c r="I113" s="9">
        <v>10349.772697099299</v>
      </c>
      <c r="J113" s="9">
        <v>9507.3270450884775</v>
      </c>
      <c r="K113" s="9">
        <v>10178.28734133647</v>
      </c>
      <c r="L113" s="9">
        <v>9240.1849086864513</v>
      </c>
      <c r="M113" s="9">
        <v>10349.772697099299</v>
      </c>
      <c r="N113" s="9">
        <v>9449.3269746450824</v>
      </c>
      <c r="O113" s="9">
        <v>11724.162375296541</v>
      </c>
      <c r="P113" s="9">
        <v>9474.8984799761565</v>
      </c>
      <c r="Q113" s="9">
        <v>9152.4606198564761</v>
      </c>
      <c r="R113" s="9">
        <v>9595.2106965867097</v>
      </c>
      <c r="S113" s="9">
        <v>10554.87112487804</v>
      </c>
      <c r="T113" s="9">
        <v>9474.8984799761565</v>
      </c>
      <c r="U113" s="9">
        <v>10270.457858142972</v>
      </c>
      <c r="V113" s="9">
        <v>9626.6818092658941</v>
      </c>
      <c r="W113" s="9">
        <v>12411.614048230915</v>
      </c>
      <c r="X113" s="9">
        <v>9513.8167353090903</v>
      </c>
      <c r="Y113" s="9">
        <v>10365.792729737408</v>
      </c>
      <c r="Z113" s="9">
        <v>9474.8984799761565</v>
      </c>
      <c r="AA113" s="9">
        <v>10048.280932205851</v>
      </c>
    </row>
    <row r="114" spans="1:27" x14ac:dyDescent="0.25">
      <c r="A114" s="1" t="s">
        <v>210</v>
      </c>
      <c r="B114" s="1" t="s">
        <v>86</v>
      </c>
      <c r="C114" s="9">
        <v>0</v>
      </c>
      <c r="D114" s="9">
        <v>0</v>
      </c>
      <c r="E114" s="9">
        <v>0</v>
      </c>
      <c r="F114" s="9">
        <v>0</v>
      </c>
      <c r="G114" s="9">
        <v>0</v>
      </c>
      <c r="H114" s="9">
        <v>0</v>
      </c>
      <c r="I114" s="9">
        <v>0</v>
      </c>
      <c r="J114" s="9">
        <v>0</v>
      </c>
      <c r="K114" s="9">
        <v>0</v>
      </c>
      <c r="L114" s="9">
        <v>0</v>
      </c>
      <c r="M114" s="9">
        <v>0</v>
      </c>
      <c r="N114" s="9">
        <v>0</v>
      </c>
      <c r="O114" s="9">
        <v>0</v>
      </c>
      <c r="P114" s="9">
        <v>0</v>
      </c>
      <c r="Q114" s="9">
        <v>0</v>
      </c>
      <c r="R114" s="9">
        <v>0</v>
      </c>
      <c r="S114" s="9">
        <v>0</v>
      </c>
      <c r="T114" s="9">
        <v>0</v>
      </c>
      <c r="U114" s="9">
        <v>0</v>
      </c>
      <c r="V114" s="9">
        <v>0</v>
      </c>
      <c r="W114" s="9">
        <v>0</v>
      </c>
      <c r="X114" s="9">
        <v>0</v>
      </c>
      <c r="Y114" s="9">
        <v>0</v>
      </c>
      <c r="Z114" s="9">
        <v>0</v>
      </c>
      <c r="AA114" s="9">
        <v>0</v>
      </c>
    </row>
    <row r="115" spans="1:27" x14ac:dyDescent="0.25">
      <c r="A115" s="1" t="s">
        <v>211</v>
      </c>
      <c r="B115" s="1" t="s">
        <v>92</v>
      </c>
      <c r="C115" s="9">
        <v>149195.5209703375</v>
      </c>
      <c r="D115" s="9">
        <v>93720.753138343513</v>
      </c>
      <c r="E115" s="9">
        <v>189647.8598129781</v>
      </c>
      <c r="F115" s="9">
        <v>100972.59837789458</v>
      </c>
      <c r="G115" s="9">
        <v>193444.41541530515</v>
      </c>
      <c r="H115" s="9">
        <v>101055.15127037725</v>
      </c>
      <c r="I115" s="9">
        <v>194938.31304553594</v>
      </c>
      <c r="J115" s="9">
        <v>101055.15127037725</v>
      </c>
      <c r="K115" s="9">
        <v>107950.38833566644</v>
      </c>
      <c r="L115" s="9">
        <v>100375.09169982259</v>
      </c>
      <c r="M115" s="9">
        <v>194938.31304553594</v>
      </c>
      <c r="N115" s="9">
        <v>109377.67613504366</v>
      </c>
      <c r="O115" s="9">
        <v>201632.7779149636</v>
      </c>
      <c r="P115" s="9">
        <v>100972.59837789458</v>
      </c>
      <c r="Q115" s="9">
        <v>121464.96790039526</v>
      </c>
      <c r="R115" s="9">
        <v>101278.87531144999</v>
      </c>
      <c r="S115" s="9">
        <v>198801.3487555552</v>
      </c>
      <c r="T115" s="9">
        <v>100972.59837789458</v>
      </c>
      <c r="U115" s="9">
        <v>193444.41541530515</v>
      </c>
      <c r="V115" s="9">
        <v>116970.92628061993</v>
      </c>
      <c r="W115" s="9">
        <v>206665.65214651643</v>
      </c>
      <c r="X115" s="9">
        <v>101071.6719735651</v>
      </c>
      <c r="Y115" s="9">
        <v>195240.05089317093</v>
      </c>
      <c r="Z115" s="9">
        <v>100972.59837789458</v>
      </c>
      <c r="AA115" s="9">
        <v>189108.27163362526</v>
      </c>
    </row>
    <row r="116" spans="1:27" x14ac:dyDescent="0.25">
      <c r="A116" s="1" t="s">
        <v>212</v>
      </c>
      <c r="B116" s="1" t="s">
        <v>123</v>
      </c>
      <c r="C116" s="9">
        <v>274675.56053279852</v>
      </c>
      <c r="D116" s="9">
        <v>758051.59069204796</v>
      </c>
      <c r="E116" s="9">
        <v>1160759.1416266933</v>
      </c>
      <c r="F116" s="9">
        <v>1018877.8761169942</v>
      </c>
      <c r="G116" s="9">
        <v>1183996.3488718399</v>
      </c>
      <c r="H116" s="9">
        <v>1021761.9743964733</v>
      </c>
      <c r="I116" s="9">
        <v>1193139.9022589165</v>
      </c>
      <c r="J116" s="9">
        <v>1021761.9743964733</v>
      </c>
      <c r="K116" s="9">
        <v>1093328.4406916029</v>
      </c>
      <c r="L116" s="9">
        <v>998003.16258025914</v>
      </c>
      <c r="M116" s="9">
        <v>1193139.9022589165</v>
      </c>
      <c r="N116" s="9">
        <v>1072149.6114984388</v>
      </c>
      <c r="O116" s="9">
        <v>1422598.7583672139</v>
      </c>
      <c r="P116" s="9">
        <v>1018877.8761169942</v>
      </c>
      <c r="Q116" s="9">
        <v>972755.57774240733</v>
      </c>
      <c r="R116" s="9">
        <v>1029578.0799565709</v>
      </c>
      <c r="S116" s="9">
        <v>1216784.0078093659</v>
      </c>
      <c r="T116" s="9">
        <v>1018877.8761169942</v>
      </c>
      <c r="U116" s="9">
        <v>1183996.3488718399</v>
      </c>
      <c r="V116" s="9">
        <v>1156075.8343028179</v>
      </c>
      <c r="W116" s="9">
        <v>1671688.7227310201</v>
      </c>
      <c r="X116" s="9">
        <v>1022339.1477723162</v>
      </c>
      <c r="Y116" s="9">
        <v>1194986.7196466001</v>
      </c>
      <c r="Z116" s="9">
        <v>1018877.8761169942</v>
      </c>
      <c r="AA116" s="9">
        <v>1158138.4898274618</v>
      </c>
    </row>
    <row r="117" spans="1:27" x14ac:dyDescent="0.25">
      <c r="A117" s="1" t="s">
        <v>213</v>
      </c>
      <c r="B117" s="1" t="s">
        <v>104</v>
      </c>
      <c r="C117" s="9">
        <v>220374.85078903401</v>
      </c>
      <c r="D117" s="9">
        <v>106008.86190419519</v>
      </c>
      <c r="E117" s="9">
        <v>207731.56403232407</v>
      </c>
      <c r="F117" s="9">
        <v>128273.18754570841</v>
      </c>
      <c r="G117" s="9">
        <v>211890.13684186348</v>
      </c>
      <c r="H117" s="9">
        <v>128520.7210741686</v>
      </c>
      <c r="I117" s="9">
        <v>213526.48376156006</v>
      </c>
      <c r="J117" s="9">
        <v>128520.7210741686</v>
      </c>
      <c r="K117" s="9">
        <v>137418.61718137702</v>
      </c>
      <c r="L117" s="9">
        <v>126481.57332295149</v>
      </c>
      <c r="M117" s="9">
        <v>213526.48376156006</v>
      </c>
      <c r="N117" s="9">
        <v>124510.34799097988</v>
      </c>
      <c r="O117" s="9">
        <v>201835.53223565203</v>
      </c>
      <c r="P117" s="9">
        <v>128273.18754570841</v>
      </c>
      <c r="Q117" s="9">
        <v>148192.32240311278</v>
      </c>
      <c r="R117" s="9">
        <v>129191.5540349849</v>
      </c>
      <c r="S117" s="9">
        <v>217757.87583076858</v>
      </c>
      <c r="T117" s="9">
        <v>128273.18754570841</v>
      </c>
      <c r="U117" s="9">
        <v>211890.13684186348</v>
      </c>
      <c r="V117" s="9">
        <v>120494.1643578762</v>
      </c>
      <c r="W117" s="9">
        <v>183751.16549930684</v>
      </c>
      <c r="X117" s="9">
        <v>128570.25813858566</v>
      </c>
      <c r="Y117" s="9">
        <v>213856.99355523911</v>
      </c>
      <c r="Z117" s="9">
        <v>128273.18754570841</v>
      </c>
      <c r="AA117" s="9">
        <v>207185.56330276452</v>
      </c>
    </row>
    <row r="118" spans="1:27" x14ac:dyDescent="0.25">
      <c r="A118" s="1" t="s">
        <v>214</v>
      </c>
      <c r="B118" s="1" t="s">
        <v>86</v>
      </c>
      <c r="C118" s="9">
        <v>229711.33231127204</v>
      </c>
      <c r="D118" s="9">
        <v>291700.480839581</v>
      </c>
      <c r="E118" s="9">
        <v>444309.51268375915</v>
      </c>
      <c r="F118" s="9">
        <v>490315.23666328809</v>
      </c>
      <c r="G118" s="9">
        <v>453204.13333063293</v>
      </c>
      <c r="H118" s="9">
        <v>492502.1309469284</v>
      </c>
      <c r="I118" s="9">
        <v>456704.05644467054</v>
      </c>
      <c r="J118" s="9">
        <v>492502.1309469284</v>
      </c>
      <c r="K118" s="9">
        <v>527716.94920183672</v>
      </c>
      <c r="L118" s="9">
        <v>474486.79141545156</v>
      </c>
      <c r="M118" s="9">
        <v>456704.05644467054</v>
      </c>
      <c r="N118" s="9">
        <v>480851.43041922001</v>
      </c>
      <c r="O118" s="9">
        <v>514027.0548316107</v>
      </c>
      <c r="P118" s="9">
        <v>490315.23666328809</v>
      </c>
      <c r="Q118" s="9">
        <v>476740.4022876441</v>
      </c>
      <c r="R118" s="9">
        <v>498428.76551806164</v>
      </c>
      <c r="S118" s="9">
        <v>465754.42756665935</v>
      </c>
      <c r="T118" s="9">
        <v>490315.23666328809</v>
      </c>
      <c r="U118" s="9">
        <v>453204.13333063293</v>
      </c>
      <c r="V118" s="9">
        <v>492312.31319129409</v>
      </c>
      <c r="W118" s="9">
        <v>539963.90533712483</v>
      </c>
      <c r="X118" s="9">
        <v>492939.77801508881</v>
      </c>
      <c r="Y118" s="9">
        <v>457410.97186249809</v>
      </c>
      <c r="Z118" s="9">
        <v>490315.23666328809</v>
      </c>
      <c r="AA118" s="9">
        <v>443616.8443655466</v>
      </c>
    </row>
    <row r="119" spans="1:27" x14ac:dyDescent="0.25">
      <c r="A119" s="1" t="s">
        <v>215</v>
      </c>
      <c r="B119" s="1" t="s">
        <v>92</v>
      </c>
      <c r="C119" s="9">
        <v>2232443.0673959209</v>
      </c>
      <c r="D119" s="9">
        <v>1024992.144910635</v>
      </c>
      <c r="E119" s="9">
        <v>2061530.2164757522</v>
      </c>
      <c r="F119" s="9">
        <v>1605223.7046857763</v>
      </c>
      <c r="G119" s="9">
        <v>2102799.9365790742</v>
      </c>
      <c r="H119" s="9">
        <v>1611618.10717898</v>
      </c>
      <c r="I119" s="9">
        <v>2119039.0605432419</v>
      </c>
      <c r="J119" s="9">
        <v>1611618.10717898</v>
      </c>
      <c r="K119" s="9">
        <v>1726164.4407053369</v>
      </c>
      <c r="L119" s="9">
        <v>1558941.883697236</v>
      </c>
      <c r="M119" s="9">
        <v>2119039.0605432419</v>
      </c>
      <c r="N119" s="9">
        <v>1631969.0701947836</v>
      </c>
      <c r="O119" s="9">
        <v>2144163.7129786378</v>
      </c>
      <c r="P119" s="9">
        <v>1605223.7046857763</v>
      </c>
      <c r="Q119" s="9">
        <v>1850270.3576534544</v>
      </c>
      <c r="R119" s="9">
        <v>1628947.379636941</v>
      </c>
      <c r="S119" s="9">
        <v>2161031.4397421558</v>
      </c>
      <c r="T119" s="9">
        <v>1605223.7046857763</v>
      </c>
      <c r="U119" s="9">
        <v>2102799.9365790742</v>
      </c>
      <c r="V119" s="9">
        <v>1731845.8082732866</v>
      </c>
      <c r="W119" s="9">
        <v>2132347.4814227689</v>
      </c>
      <c r="X119" s="9">
        <v>1612897.7719184798</v>
      </c>
      <c r="Y119" s="9">
        <v>2122319.043196457</v>
      </c>
      <c r="Z119" s="9">
        <v>1605223.7046857763</v>
      </c>
      <c r="AA119" s="9">
        <v>2057240.5958853471</v>
      </c>
    </row>
    <row r="120" spans="1:27" x14ac:dyDescent="0.25">
      <c r="A120" s="1" t="s">
        <v>216</v>
      </c>
      <c r="B120" s="1" t="s">
        <v>99</v>
      </c>
      <c r="C120" s="9">
        <v>1725841.19538125</v>
      </c>
      <c r="D120" s="9">
        <v>566416.0313934359</v>
      </c>
      <c r="E120" s="9">
        <v>990461.78363758419</v>
      </c>
      <c r="F120" s="9">
        <v>1449050.3071011622</v>
      </c>
      <c r="G120" s="9">
        <v>1010289.8124757744</v>
      </c>
      <c r="H120" s="9">
        <v>1458744.9934983454</v>
      </c>
      <c r="I120" s="9">
        <v>1018091.8963636144</v>
      </c>
      <c r="J120" s="9">
        <v>1458744.9934983454</v>
      </c>
      <c r="K120" s="9">
        <v>1565950.9451065392</v>
      </c>
      <c r="L120" s="9">
        <v>1378881.4772767369</v>
      </c>
      <c r="M120" s="9">
        <v>1018091.8963636144</v>
      </c>
      <c r="N120" s="9">
        <v>1432141.6755312667</v>
      </c>
      <c r="O120" s="9">
        <v>1156410.3694791975</v>
      </c>
      <c r="P120" s="9">
        <v>1449050.3071011622</v>
      </c>
      <c r="Q120" s="9">
        <v>1527365.4213130232</v>
      </c>
      <c r="R120" s="9">
        <v>1485018.263307346</v>
      </c>
      <c r="S120" s="9">
        <v>1038267.1266212794</v>
      </c>
      <c r="T120" s="9">
        <v>1449050.3071011622</v>
      </c>
      <c r="U120" s="9">
        <v>1010289.8124757744</v>
      </c>
      <c r="V120" s="9">
        <v>1570898.1050893783</v>
      </c>
      <c r="W120" s="9">
        <v>1235787.4258203083</v>
      </c>
      <c r="X120" s="9">
        <v>1460685.1197816331</v>
      </c>
      <c r="Y120" s="9">
        <v>1019667.7633791544</v>
      </c>
      <c r="Z120" s="9">
        <v>1449050.3071011622</v>
      </c>
      <c r="AA120" s="9">
        <v>990299.34973192576</v>
      </c>
    </row>
    <row r="121" spans="1:27" x14ac:dyDescent="0.25">
      <c r="A121" s="1" t="s">
        <v>217</v>
      </c>
      <c r="B121" s="1" t="s">
        <v>197</v>
      </c>
      <c r="C121" s="9">
        <v>7269631.8063052036</v>
      </c>
      <c r="D121" s="9">
        <v>3537843.6083833971</v>
      </c>
      <c r="E121" s="9">
        <v>6703675.7724793321</v>
      </c>
      <c r="F121" s="9">
        <v>7479695.0975803416</v>
      </c>
      <c r="G121" s="9">
        <v>6837876.4844457526</v>
      </c>
      <c r="H121" s="9">
        <v>7523024.4695408382</v>
      </c>
      <c r="I121" s="9">
        <v>6890682.8032738026</v>
      </c>
      <c r="J121" s="9">
        <v>7523024.4695408382</v>
      </c>
      <c r="K121" s="9">
        <v>8069889.3985117488</v>
      </c>
      <c r="L121" s="9">
        <v>7166082.9596592393</v>
      </c>
      <c r="M121" s="9">
        <v>6890682.8032738026</v>
      </c>
      <c r="N121" s="9">
        <v>7113377.4232108267</v>
      </c>
      <c r="O121" s="9">
        <v>6623511.0357054863</v>
      </c>
      <c r="P121" s="9">
        <v>7479695.0975803416</v>
      </c>
      <c r="Q121" s="9">
        <v>8189161.7635388877</v>
      </c>
      <c r="R121" s="9">
        <v>7640450.060584547</v>
      </c>
      <c r="S121" s="9">
        <v>7027233.4552190015</v>
      </c>
      <c r="T121" s="9">
        <v>7479695.0975803416</v>
      </c>
      <c r="U121" s="9">
        <v>6837876.4844457526</v>
      </c>
      <c r="V121" s="9">
        <v>7427815.5650782343</v>
      </c>
      <c r="W121" s="9">
        <v>6293545.3508429043</v>
      </c>
      <c r="X121" s="9">
        <v>7531695.658059461</v>
      </c>
      <c r="Y121" s="9">
        <v>6901348.6378432373</v>
      </c>
      <c r="Z121" s="9">
        <v>7479695.0975803416</v>
      </c>
      <c r="AA121" s="9">
        <v>6696187.3628924228</v>
      </c>
    </row>
    <row r="122" spans="1:27" x14ac:dyDescent="0.25">
      <c r="A122" s="1" t="s">
        <v>218</v>
      </c>
      <c r="B122" s="1" t="s">
        <v>104</v>
      </c>
      <c r="C122" s="9">
        <v>6662493.0550701981</v>
      </c>
      <c r="D122" s="9">
        <v>2748552.2952687871</v>
      </c>
      <c r="E122" s="9">
        <v>5077451.2416122705</v>
      </c>
      <c r="F122" s="9">
        <v>3432720.6541382344</v>
      </c>
      <c r="G122" s="9">
        <v>5179096.6067423858</v>
      </c>
      <c r="H122" s="9">
        <v>3440310.6257281122</v>
      </c>
      <c r="I122" s="9">
        <v>5219092.7996070813</v>
      </c>
      <c r="J122" s="9">
        <v>3440310.6257281122</v>
      </c>
      <c r="K122" s="9">
        <v>3679363.9054255402</v>
      </c>
      <c r="L122" s="9">
        <v>3377785.465619185</v>
      </c>
      <c r="M122" s="9">
        <v>5219092.7996070813</v>
      </c>
      <c r="N122" s="9">
        <v>2884068.1134126503</v>
      </c>
      <c r="O122" s="9">
        <v>4240970.6179114133</v>
      </c>
      <c r="P122" s="9">
        <v>3432720.6541382344</v>
      </c>
      <c r="Q122" s="9">
        <v>3770593.7903839843</v>
      </c>
      <c r="R122" s="9">
        <v>3460879.9730234956</v>
      </c>
      <c r="S122" s="9">
        <v>5322518.0398474513</v>
      </c>
      <c r="T122" s="9">
        <v>3432720.6541382344</v>
      </c>
      <c r="U122" s="9">
        <v>5179096.6067423858</v>
      </c>
      <c r="V122" s="9">
        <v>2424831.9966830714</v>
      </c>
      <c r="W122" s="9">
        <v>3230031.9575584885</v>
      </c>
      <c r="X122" s="9">
        <v>3441829.5509174</v>
      </c>
      <c r="Y122" s="9">
        <v>5227171.2414659942</v>
      </c>
      <c r="Z122" s="9">
        <v>3432720.6541382344</v>
      </c>
      <c r="AA122" s="9">
        <v>5064547.076996672</v>
      </c>
    </row>
    <row r="123" spans="1:27" x14ac:dyDescent="0.25">
      <c r="A123" s="1" t="s">
        <v>219</v>
      </c>
      <c r="B123" s="1" t="s">
        <v>220</v>
      </c>
      <c r="C123" s="9">
        <v>5780056.4869553</v>
      </c>
      <c r="D123" s="9">
        <v>2028865.5993185155</v>
      </c>
      <c r="E123" s="9">
        <v>3922553.212708375</v>
      </c>
      <c r="F123" s="9">
        <v>3319440.4881744529</v>
      </c>
      <c r="G123" s="9">
        <v>4001078.7040569303</v>
      </c>
      <c r="H123" s="9">
        <v>3333655.009723057</v>
      </c>
      <c r="I123" s="9">
        <v>4031977.5128001324</v>
      </c>
      <c r="J123" s="9">
        <v>3333655.009723057</v>
      </c>
      <c r="K123" s="9">
        <v>3571486.8491917294</v>
      </c>
      <c r="L123" s="9">
        <v>3216557.7024177732</v>
      </c>
      <c r="M123" s="9">
        <v>4031977.5128001324</v>
      </c>
      <c r="N123" s="9">
        <v>3285138.0715091024</v>
      </c>
      <c r="O123" s="9">
        <v>4096578.6998376544</v>
      </c>
      <c r="P123" s="9">
        <v>3319440.4881744529</v>
      </c>
      <c r="Q123" s="9">
        <v>3717972.231110746</v>
      </c>
      <c r="R123" s="9">
        <v>3372177.3450056948</v>
      </c>
      <c r="S123" s="9">
        <v>4111878.0355378259</v>
      </c>
      <c r="T123" s="9">
        <v>3319440.4881744529</v>
      </c>
      <c r="U123" s="9">
        <v>4001078.7040569303</v>
      </c>
      <c r="V123" s="9">
        <v>3425284.9069014192</v>
      </c>
      <c r="W123" s="9">
        <v>3936308.9659711458</v>
      </c>
      <c r="X123" s="9">
        <v>3336499.6573713627</v>
      </c>
      <c r="Y123" s="9">
        <v>4038218.4625525936</v>
      </c>
      <c r="Z123" s="9">
        <v>3319440.4881744529</v>
      </c>
      <c r="AA123" s="9">
        <v>3914978.1972331968</v>
      </c>
    </row>
    <row r="124" spans="1:27" x14ac:dyDescent="0.25">
      <c r="A124" s="1" t="s">
        <v>221</v>
      </c>
      <c r="B124" s="1" t="s">
        <v>99</v>
      </c>
      <c r="C124" s="9">
        <v>78003.216608158997</v>
      </c>
      <c r="D124" s="9">
        <v>27379.959039108911</v>
      </c>
      <c r="E124" s="9">
        <v>53240.890753159161</v>
      </c>
      <c r="F124" s="9">
        <v>45109.282020070692</v>
      </c>
      <c r="G124" s="9">
        <v>54306.718768616323</v>
      </c>
      <c r="H124" s="9">
        <v>45304.538557028951</v>
      </c>
      <c r="I124" s="9">
        <v>54726.108898333317</v>
      </c>
      <c r="J124" s="9">
        <v>45304.538557028951</v>
      </c>
      <c r="K124" s="9">
        <v>48538.562377122827</v>
      </c>
      <c r="L124" s="9">
        <v>43696.041596129748</v>
      </c>
      <c r="M124" s="9">
        <v>54726.108898333317</v>
      </c>
      <c r="N124" s="9">
        <v>44966.880166872434</v>
      </c>
      <c r="O124" s="9">
        <v>56224.181330713072</v>
      </c>
      <c r="P124" s="9">
        <v>45109.282020070692</v>
      </c>
      <c r="Q124" s="9">
        <v>50688.002102459926</v>
      </c>
      <c r="R124" s="9">
        <v>45833.697259776214</v>
      </c>
      <c r="S124" s="9">
        <v>55810.600241475768</v>
      </c>
      <c r="T124" s="9">
        <v>45109.282020070692</v>
      </c>
      <c r="U124" s="9">
        <v>54306.718768616323</v>
      </c>
      <c r="V124" s="9">
        <v>47413.257138652683</v>
      </c>
      <c r="W124" s="9">
        <v>54756.411008034862</v>
      </c>
      <c r="X124" s="9">
        <v>45343.613811639196</v>
      </c>
      <c r="Y124" s="9">
        <v>54810.817430238189</v>
      </c>
      <c r="Z124" s="9">
        <v>45109.282020070692</v>
      </c>
      <c r="AA124" s="9">
        <v>53138.740744610732</v>
      </c>
    </row>
    <row r="125" spans="1:27" x14ac:dyDescent="0.25">
      <c r="A125" s="1" t="s">
        <v>222</v>
      </c>
      <c r="B125" s="1" t="s">
        <v>132</v>
      </c>
      <c r="C125" s="9">
        <v>5061221.8688032748</v>
      </c>
      <c r="D125" s="9">
        <v>2030972.8704506948</v>
      </c>
      <c r="E125" s="9">
        <v>3900824.851924289</v>
      </c>
      <c r="F125" s="9">
        <v>2945735.8197220946</v>
      </c>
      <c r="G125" s="9">
        <v>3978915.3637802899</v>
      </c>
      <c r="H125" s="9">
        <v>2955830.4157752106</v>
      </c>
      <c r="I125" s="9">
        <v>4009643.013477901</v>
      </c>
      <c r="J125" s="9">
        <v>2955830.4157752106</v>
      </c>
      <c r="K125" s="9">
        <v>3164443.4648846146</v>
      </c>
      <c r="L125" s="9">
        <v>2872672.4978591842</v>
      </c>
      <c r="M125" s="9">
        <v>4009643.013477901</v>
      </c>
      <c r="N125" s="9">
        <v>2668783.7014767285</v>
      </c>
      <c r="O125" s="9">
        <v>3506865.3023156757</v>
      </c>
      <c r="P125" s="9">
        <v>2945735.8197220946</v>
      </c>
      <c r="Q125" s="9">
        <v>3307809.9873792036</v>
      </c>
      <c r="R125" s="9">
        <v>2983187.4683760493</v>
      </c>
      <c r="S125" s="9">
        <v>4089100.9399547596</v>
      </c>
      <c r="T125" s="9">
        <v>2945735.8197220946</v>
      </c>
      <c r="U125" s="9">
        <v>3978915.3637802899</v>
      </c>
      <c r="V125" s="9">
        <v>2492657.5044360077</v>
      </c>
      <c r="W125" s="9">
        <v>2909307.0572042894</v>
      </c>
      <c r="X125" s="9">
        <v>2957850.573036565</v>
      </c>
      <c r="Y125" s="9">
        <v>4015849.392479809</v>
      </c>
      <c r="Z125" s="9">
        <v>2945735.8197220946</v>
      </c>
      <c r="AA125" s="9">
        <v>3892133.2843579031</v>
      </c>
    </row>
    <row r="126" spans="1:27" x14ac:dyDescent="0.25">
      <c r="A126" s="1" t="s">
        <v>223</v>
      </c>
      <c r="B126" s="1" t="s">
        <v>88</v>
      </c>
      <c r="C126" s="9">
        <v>3709249.581227663</v>
      </c>
      <c r="D126" s="9">
        <v>1591696.7363800649</v>
      </c>
      <c r="E126" s="9">
        <v>2963666.998190809</v>
      </c>
      <c r="F126" s="9">
        <v>3804522.9756214344</v>
      </c>
      <c r="G126" s="9">
        <v>2896986.5840409193</v>
      </c>
      <c r="H126" s="9">
        <v>3829559.0324154217</v>
      </c>
      <c r="I126" s="9">
        <v>2919358.9093593787</v>
      </c>
      <c r="J126" s="9">
        <v>3829559.0324154217</v>
      </c>
      <c r="K126" s="9">
        <v>4110626.3166879872</v>
      </c>
      <c r="L126" s="9">
        <v>3623315.3803801551</v>
      </c>
      <c r="M126" s="9">
        <v>2919358.9093593787</v>
      </c>
      <c r="N126" s="9">
        <v>3505161.1625867188</v>
      </c>
      <c r="O126" s="9">
        <v>2635865.5659014746</v>
      </c>
      <c r="P126" s="9">
        <v>3804522.9756214344</v>
      </c>
      <c r="Q126" s="9">
        <v>4113313.9470268823</v>
      </c>
      <c r="R126" s="9">
        <v>3897408.4757241807</v>
      </c>
      <c r="S126" s="9">
        <v>2977210.9936471172</v>
      </c>
      <c r="T126" s="9">
        <v>3804522.9756214344</v>
      </c>
      <c r="U126" s="9">
        <v>2896986.5840409193</v>
      </c>
      <c r="V126" s="9">
        <v>3573383.4957473455</v>
      </c>
      <c r="W126" s="9">
        <v>2276134.0331465295</v>
      </c>
      <c r="X126" s="9">
        <v>3834569.3143189196</v>
      </c>
      <c r="Y126" s="9">
        <v>2923877.6776828235</v>
      </c>
      <c r="Z126" s="9">
        <v>3804522.9756214344</v>
      </c>
      <c r="AA126" s="9">
        <v>2838872.1528671496</v>
      </c>
    </row>
    <row r="127" spans="1:27" x14ac:dyDescent="0.25">
      <c r="A127" s="1" t="s">
        <v>224</v>
      </c>
      <c r="B127" s="1" t="s">
        <v>90</v>
      </c>
      <c r="C127" s="9">
        <v>430071.15580879163</v>
      </c>
      <c r="D127" s="9">
        <v>241608.60154587441</v>
      </c>
      <c r="E127" s="9">
        <v>485850.52604408184</v>
      </c>
      <c r="F127" s="9">
        <v>383706.58483957278</v>
      </c>
      <c r="G127" s="9">
        <v>495576.75516342156</v>
      </c>
      <c r="H127" s="9">
        <v>385272.25960188475</v>
      </c>
      <c r="I127" s="9">
        <v>499403.9059165034</v>
      </c>
      <c r="J127" s="9">
        <v>385272.25960188475</v>
      </c>
      <c r="K127" s="9">
        <v>412689.03854107799</v>
      </c>
      <c r="L127" s="9">
        <v>372374.4425240687</v>
      </c>
      <c r="M127" s="9">
        <v>499403.9059165034</v>
      </c>
      <c r="N127" s="9">
        <v>404467.9730954289</v>
      </c>
      <c r="O127" s="9">
        <v>531775.98892251123</v>
      </c>
      <c r="P127" s="9">
        <v>383706.58483957278</v>
      </c>
      <c r="Q127" s="9">
        <v>441718.22495752224</v>
      </c>
      <c r="R127" s="9">
        <v>389515.34635869984</v>
      </c>
      <c r="S127" s="9">
        <v>509300.44750516478</v>
      </c>
      <c r="T127" s="9">
        <v>383706.58483957278</v>
      </c>
      <c r="U127" s="9">
        <v>495576.75516342156</v>
      </c>
      <c r="V127" s="9">
        <v>451095.41926366708</v>
      </c>
      <c r="W127" s="9">
        <v>573325.67951825936</v>
      </c>
      <c r="X127" s="9">
        <v>385585.58657637297</v>
      </c>
      <c r="Y127" s="9">
        <v>500176.91486138798</v>
      </c>
      <c r="Z127" s="9">
        <v>383706.58483957278</v>
      </c>
      <c r="AA127" s="9">
        <v>484856.39195325959</v>
      </c>
    </row>
    <row r="128" spans="1:27" x14ac:dyDescent="0.25">
      <c r="A128" s="1" t="s">
        <v>225</v>
      </c>
      <c r="B128" s="1" t="s">
        <v>106</v>
      </c>
      <c r="C128" s="9">
        <v>4066526.846754652</v>
      </c>
      <c r="D128" s="9">
        <v>2911610.0399903599</v>
      </c>
      <c r="E128" s="9">
        <v>5551502.0409183642</v>
      </c>
      <c r="F128" s="9">
        <v>4574227.8941153884</v>
      </c>
      <c r="G128" s="9">
        <v>5662637.4167428706</v>
      </c>
      <c r="H128" s="9">
        <v>4592549.8328608461</v>
      </c>
      <c r="I128" s="9">
        <v>5706367.8113348633</v>
      </c>
      <c r="J128" s="9">
        <v>4592549.8328608461</v>
      </c>
      <c r="K128" s="9">
        <v>4919057.2937693466</v>
      </c>
      <c r="L128" s="9">
        <v>4441616.1778398529</v>
      </c>
      <c r="M128" s="9">
        <v>5706367.8113348633</v>
      </c>
      <c r="N128" s="9">
        <v>4456346.9580484033</v>
      </c>
      <c r="O128" s="9">
        <v>5592197.6191390716</v>
      </c>
      <c r="P128" s="9">
        <v>4574227.8941153884</v>
      </c>
      <c r="Q128" s="9">
        <v>5088872.942069185</v>
      </c>
      <c r="R128" s="9">
        <v>4642203.5524719572</v>
      </c>
      <c r="S128" s="9">
        <v>5819449.238404274</v>
      </c>
      <c r="T128" s="9">
        <v>4574227.8941153884</v>
      </c>
      <c r="U128" s="9">
        <v>5662637.4167428706</v>
      </c>
      <c r="V128" s="9">
        <v>4610798.2032295596</v>
      </c>
      <c r="W128" s="9">
        <v>5444361.0945965126</v>
      </c>
      <c r="X128" s="9">
        <v>4596216.4677022966</v>
      </c>
      <c r="Y128" s="9">
        <v>5715200.4882697398</v>
      </c>
      <c r="Z128" s="9">
        <v>4574227.8941153884</v>
      </c>
      <c r="AA128" s="9">
        <v>5540266.5469123796</v>
      </c>
    </row>
    <row r="129" spans="1:27" x14ac:dyDescent="0.25">
      <c r="A129" s="1" t="s">
        <v>226</v>
      </c>
      <c r="B129" s="1" t="s">
        <v>88</v>
      </c>
      <c r="C129" s="9">
        <v>1247253.3398996219</v>
      </c>
      <c r="D129" s="9">
        <v>650564.65432259091</v>
      </c>
      <c r="E129" s="9">
        <v>1229935.7255334514</v>
      </c>
      <c r="F129" s="9">
        <v>1642681.7306450529</v>
      </c>
      <c r="G129" s="9">
        <v>1202263.0404421443</v>
      </c>
      <c r="H129" s="9">
        <v>1653875.8169114492</v>
      </c>
      <c r="I129" s="9">
        <v>1211547.6605392154</v>
      </c>
      <c r="J129" s="9">
        <v>1653875.8169114492</v>
      </c>
      <c r="K129" s="9">
        <v>1775605.0906604088</v>
      </c>
      <c r="L129" s="9">
        <v>1561660.4472237653</v>
      </c>
      <c r="M129" s="9">
        <v>1211547.6605392154</v>
      </c>
      <c r="N129" s="9">
        <v>1520842.4156978801</v>
      </c>
      <c r="O129" s="9">
        <v>1122892.7505259174</v>
      </c>
      <c r="P129" s="9">
        <v>1642681.7306450529</v>
      </c>
      <c r="Q129" s="9">
        <v>1784550.0554492818</v>
      </c>
      <c r="R129" s="9">
        <v>1684212.5639389451</v>
      </c>
      <c r="S129" s="9">
        <v>1235556.547268223</v>
      </c>
      <c r="T129" s="9">
        <v>1642681.7306450529</v>
      </c>
      <c r="U129" s="9">
        <v>1202263.0404421443</v>
      </c>
      <c r="V129" s="9">
        <v>1597726.1692392048</v>
      </c>
      <c r="W129" s="9">
        <v>1017701.8262333502</v>
      </c>
      <c r="X129" s="9">
        <v>1656116.0070623276</v>
      </c>
      <c r="Y129" s="9">
        <v>1213422.9706195735</v>
      </c>
      <c r="Z129" s="9">
        <v>1642681.7306450529</v>
      </c>
      <c r="AA129" s="9">
        <v>1178375.7677923494</v>
      </c>
    </row>
    <row r="130" spans="1:27" x14ac:dyDescent="0.25">
      <c r="A130" s="1" t="s">
        <v>227</v>
      </c>
      <c r="B130" s="1" t="s">
        <v>123</v>
      </c>
      <c r="C130" s="9">
        <v>125686.40259733799</v>
      </c>
      <c r="D130" s="9">
        <v>96796.077836789802</v>
      </c>
      <c r="E130" s="9">
        <v>160740.84527940225</v>
      </c>
      <c r="F130" s="9">
        <v>150265.85281657672</v>
      </c>
      <c r="G130" s="9">
        <v>163958.71210513506</v>
      </c>
      <c r="H130" s="9">
        <v>150855.18904667889</v>
      </c>
      <c r="I130" s="9">
        <v>165224.90286563706</v>
      </c>
      <c r="J130" s="9">
        <v>150855.18904667889</v>
      </c>
      <c r="K130" s="9">
        <v>161568.96493860858</v>
      </c>
      <c r="L130" s="9">
        <v>146000.31683684426</v>
      </c>
      <c r="M130" s="9">
        <v>165224.90286563706</v>
      </c>
      <c r="N130" s="9">
        <v>151478.15053241292</v>
      </c>
      <c r="O130" s="9">
        <v>185715.22896854929</v>
      </c>
      <c r="P130" s="9">
        <v>150265.85281657672</v>
      </c>
      <c r="Q130" s="9">
        <v>153017.21653955095</v>
      </c>
      <c r="R130" s="9">
        <v>152452.33093939576</v>
      </c>
      <c r="S130" s="9">
        <v>168499.11658988</v>
      </c>
      <c r="T130" s="9">
        <v>150265.85281657672</v>
      </c>
      <c r="U130" s="9">
        <v>163958.71210513506</v>
      </c>
      <c r="V130" s="9">
        <v>158499.46346200895</v>
      </c>
      <c r="W130" s="9">
        <v>194415.2974236107</v>
      </c>
      <c r="X130" s="9">
        <v>150973.12857178279</v>
      </c>
      <c r="Y130" s="9">
        <v>165480.64841812779</v>
      </c>
      <c r="Z130" s="9">
        <v>150265.85281657672</v>
      </c>
      <c r="AA130" s="9">
        <v>160432.39374537315</v>
      </c>
    </row>
    <row r="131" spans="1:27" x14ac:dyDescent="0.25">
      <c r="A131" s="1" t="s">
        <v>228</v>
      </c>
      <c r="B131" s="1" t="s">
        <v>99</v>
      </c>
      <c r="C131" s="9">
        <v>3730048.4802503278</v>
      </c>
      <c r="D131" s="9">
        <v>1198138.3274813958</v>
      </c>
      <c r="E131" s="9">
        <v>2316726.9518478746</v>
      </c>
      <c r="F131" s="9">
        <v>2189014.4198544277</v>
      </c>
      <c r="G131" s="9">
        <v>2363105.4487983841</v>
      </c>
      <c r="H131" s="9">
        <v>2199916.320804304</v>
      </c>
      <c r="I131" s="9">
        <v>2381354.813208139</v>
      </c>
      <c r="J131" s="9">
        <v>2199916.320804304</v>
      </c>
      <c r="K131" s="9">
        <v>2358237.1351614231</v>
      </c>
      <c r="L131" s="9">
        <v>2110107.934262814</v>
      </c>
      <c r="M131" s="9">
        <v>2381354.813208139</v>
      </c>
      <c r="N131" s="9">
        <v>2151362.3264328092</v>
      </c>
      <c r="O131" s="9">
        <v>2429057.1112241461</v>
      </c>
      <c r="P131" s="9">
        <v>2189014.4198544277</v>
      </c>
      <c r="Q131" s="9">
        <v>2437528.4590573381</v>
      </c>
      <c r="R131" s="9">
        <v>2229461.2254409613</v>
      </c>
      <c r="S131" s="9">
        <v>2428545.4271922722</v>
      </c>
      <c r="T131" s="9">
        <v>2189014.4198544277</v>
      </c>
      <c r="U131" s="9">
        <v>2363105.4487983841</v>
      </c>
      <c r="V131" s="9">
        <v>2271752.6411997564</v>
      </c>
      <c r="W131" s="9">
        <v>2346281.2829495738</v>
      </c>
      <c r="X131" s="9">
        <v>2202098.0380568388</v>
      </c>
      <c r="Y131" s="9">
        <v>2385040.8247707868</v>
      </c>
      <c r="Z131" s="9">
        <v>2189014.4198544277</v>
      </c>
      <c r="AA131" s="9">
        <v>2312971.5902892556</v>
      </c>
    </row>
    <row r="132" spans="1:27" x14ac:dyDescent="0.25">
      <c r="A132" s="1" t="s">
        <v>229</v>
      </c>
      <c r="B132" s="1" t="s">
        <v>88</v>
      </c>
      <c r="C132" s="9">
        <v>2306689.0646510702</v>
      </c>
      <c r="D132" s="9">
        <v>1191553.2532055792</v>
      </c>
      <c r="E132" s="9">
        <v>2254734.8658957495</v>
      </c>
      <c r="F132" s="9">
        <v>3030733.9568290175</v>
      </c>
      <c r="G132" s="9">
        <v>2204004.9239865695</v>
      </c>
      <c r="H132" s="9">
        <v>3051478.4281402854</v>
      </c>
      <c r="I132" s="9">
        <v>2221025.6155681428</v>
      </c>
      <c r="J132" s="9">
        <v>3051478.4281402854</v>
      </c>
      <c r="K132" s="9">
        <v>3276156.6260784864</v>
      </c>
      <c r="L132" s="9">
        <v>2880588.2772677951</v>
      </c>
      <c r="M132" s="9">
        <v>2221025.6155681428</v>
      </c>
      <c r="N132" s="9">
        <v>2814641.9450362297</v>
      </c>
      <c r="O132" s="9">
        <v>2067881.1659374416</v>
      </c>
      <c r="P132" s="9">
        <v>3030733.9568290175</v>
      </c>
      <c r="Q132" s="9">
        <v>3292989.2935779365</v>
      </c>
      <c r="R132" s="9">
        <v>3107697.3783442201</v>
      </c>
      <c r="S132" s="9">
        <v>2265039.032591016</v>
      </c>
      <c r="T132" s="9">
        <v>3030733.9568290175</v>
      </c>
      <c r="U132" s="9">
        <v>2204004.9239865695</v>
      </c>
      <c r="V132" s="9">
        <v>2960847.7094321069</v>
      </c>
      <c r="W132" s="9">
        <v>1885967.8079396556</v>
      </c>
      <c r="X132" s="9">
        <v>3055629.8666061643</v>
      </c>
      <c r="Y132" s="9">
        <v>2224463.4594609421</v>
      </c>
      <c r="Z132" s="9">
        <v>3030733.9568290175</v>
      </c>
      <c r="AA132" s="9">
        <v>2160278.4722368959</v>
      </c>
    </row>
    <row r="133" spans="1:27" x14ac:dyDescent="0.25">
      <c r="A133" s="1" t="s">
        <v>230</v>
      </c>
      <c r="B133" s="1" t="s">
        <v>92</v>
      </c>
      <c r="C133" s="9">
        <v>1769796.5550182913</v>
      </c>
      <c r="D133" s="9">
        <v>685061.15415479732</v>
      </c>
      <c r="E133" s="9">
        <v>1369274.5350670523</v>
      </c>
      <c r="F133" s="9">
        <v>1165006.8979039427</v>
      </c>
      <c r="G133" s="9">
        <v>1396686.0065822857</v>
      </c>
      <c r="H133" s="9">
        <v>1170290.807480864</v>
      </c>
      <c r="I133" s="9">
        <v>1407472.081284574</v>
      </c>
      <c r="J133" s="9">
        <v>1170290.807480864</v>
      </c>
      <c r="K133" s="9">
        <v>1254047.6186171751</v>
      </c>
      <c r="L133" s="9">
        <v>1126762.674550998</v>
      </c>
      <c r="M133" s="9">
        <v>1407472.081284574</v>
      </c>
      <c r="N133" s="9">
        <v>1195165.9700053195</v>
      </c>
      <c r="O133" s="9">
        <v>1487635.7076052418</v>
      </c>
      <c r="P133" s="9">
        <v>1165006.8979039427</v>
      </c>
      <c r="Q133" s="9">
        <v>1328894.8828642897</v>
      </c>
      <c r="R133" s="9">
        <v>1184610.5674270079</v>
      </c>
      <c r="S133" s="9">
        <v>1435363.545132359</v>
      </c>
      <c r="T133" s="9">
        <v>1165006.8979039427</v>
      </c>
      <c r="U133" s="9">
        <v>1396686.0065822857</v>
      </c>
      <c r="V133" s="9">
        <v>1300242.8438407099</v>
      </c>
      <c r="W133" s="9">
        <v>1514302.4180854203</v>
      </c>
      <c r="X133" s="9">
        <v>1171348.237440814</v>
      </c>
      <c r="Y133" s="9">
        <v>1409650.655572121</v>
      </c>
      <c r="Z133" s="9">
        <v>1165006.8979039427</v>
      </c>
      <c r="AA133" s="9">
        <v>1366722.5617623022</v>
      </c>
    </row>
    <row r="134" spans="1:27" x14ac:dyDescent="0.25">
      <c r="A134" s="1" t="s">
        <v>28</v>
      </c>
      <c r="B134" s="1" t="s">
        <v>109</v>
      </c>
      <c r="C134" s="9">
        <v>7553788.0761398003</v>
      </c>
      <c r="D134" s="9">
        <v>4499680.8461121842</v>
      </c>
      <c r="E134" s="9">
        <v>6767827.8827656899</v>
      </c>
      <c r="F134" s="9">
        <v>14086733.619075796</v>
      </c>
      <c r="G134" s="9">
        <v>6560613.8666203422</v>
      </c>
      <c r="H134" s="9">
        <v>14190613.075174754</v>
      </c>
      <c r="I134" s="9">
        <v>6611278.9917270364</v>
      </c>
      <c r="J134" s="9">
        <v>14190613.075174754</v>
      </c>
      <c r="K134" s="9">
        <v>16990006.511580743</v>
      </c>
      <c r="L134" s="9">
        <v>10186100.331803545</v>
      </c>
      <c r="M134" s="9">
        <v>6611278.9917270364</v>
      </c>
      <c r="N134" s="9">
        <v>10254570.918729365</v>
      </c>
      <c r="O134" s="9">
        <v>7400720.8007982764</v>
      </c>
      <c r="P134" s="9">
        <v>14086733.619075796</v>
      </c>
      <c r="Q134" s="9">
        <v>15932729.012433607</v>
      </c>
      <c r="R134" s="9">
        <v>12340331.58618745</v>
      </c>
      <c r="S134" s="9">
        <v>3371146.389901632</v>
      </c>
      <c r="T134" s="9">
        <v>14086733.619075796</v>
      </c>
      <c r="U134" s="9">
        <v>6560613.8666203422</v>
      </c>
      <c r="V134" s="9">
        <v>14268429.56949163</v>
      </c>
      <c r="W134" s="9">
        <v>7729051.1547107091</v>
      </c>
      <c r="X134" s="9">
        <v>14211401.706680132</v>
      </c>
      <c r="Y134" s="9">
        <v>6621512.3474111194</v>
      </c>
      <c r="Z134" s="9">
        <v>14086733.619075796</v>
      </c>
      <c r="AA134" s="9">
        <v>6437330.4066865211</v>
      </c>
    </row>
    <row r="135" spans="1:27" x14ac:dyDescent="0.25">
      <c r="A135" s="1" t="s">
        <v>231</v>
      </c>
      <c r="B135" s="1" t="s">
        <v>86</v>
      </c>
      <c r="C135" s="9">
        <v>5917.1653248639996</v>
      </c>
      <c r="D135" s="9">
        <v>14495.043931017288</v>
      </c>
      <c r="E135" s="9">
        <v>21631.33163850745</v>
      </c>
      <c r="F135" s="9">
        <v>20499.403117464724</v>
      </c>
      <c r="G135" s="9">
        <v>22064.368707306548</v>
      </c>
      <c r="H135" s="9">
        <v>20565.700349531158</v>
      </c>
      <c r="I135" s="9">
        <v>22234.763433117674</v>
      </c>
      <c r="J135" s="9">
        <v>20565.700349531158</v>
      </c>
      <c r="K135" s="9">
        <v>22013.608706295658</v>
      </c>
      <c r="L135" s="9">
        <v>20019.552712396257</v>
      </c>
      <c r="M135" s="9">
        <v>22234.763433117674</v>
      </c>
      <c r="N135" s="9">
        <v>20027.44013750452</v>
      </c>
      <c r="O135" s="9">
        <v>24766.810545823519</v>
      </c>
      <c r="P135" s="9">
        <v>20499.403117464724</v>
      </c>
      <c r="Q135" s="9">
        <v>19337.658913914376</v>
      </c>
      <c r="R135" s="9">
        <v>20745.370427995738</v>
      </c>
      <c r="S135" s="9">
        <v>22675.383256917539</v>
      </c>
      <c r="T135" s="9">
        <v>20499.403117464724</v>
      </c>
      <c r="U135" s="9">
        <v>22064.368707306548</v>
      </c>
      <c r="V135" s="9">
        <v>19874.023449324352</v>
      </c>
      <c r="W135" s="9">
        <v>25740.120811386598</v>
      </c>
      <c r="X135" s="9">
        <v>20578.967926961894</v>
      </c>
      <c r="Y135" s="9">
        <v>22269.179805952346</v>
      </c>
      <c r="Z135" s="9">
        <v>20499.403117464724</v>
      </c>
      <c r="AA135" s="9">
        <v>21586.092433966656</v>
      </c>
    </row>
    <row r="136" spans="1:27" x14ac:dyDescent="0.25">
      <c r="A136" s="1" t="s">
        <v>232</v>
      </c>
      <c r="B136" s="1" t="s">
        <v>97</v>
      </c>
      <c r="C136" s="9">
        <v>6662448.1990746409</v>
      </c>
      <c r="D136" s="9">
        <v>4219793.3310387069</v>
      </c>
      <c r="E136" s="9">
        <v>7055963.5201039826</v>
      </c>
      <c r="F136" s="9">
        <v>8325492.2542311568</v>
      </c>
      <c r="G136" s="9">
        <v>7197216.6713817604</v>
      </c>
      <c r="H136" s="9">
        <v>8370640.0757626537</v>
      </c>
      <c r="I136" s="9">
        <v>7252798.037773516</v>
      </c>
      <c r="J136" s="9">
        <v>8370640.0757626537</v>
      </c>
      <c r="K136" s="9">
        <v>8976355.8739936948</v>
      </c>
      <c r="L136" s="9">
        <v>7998718.4240939151</v>
      </c>
      <c r="M136" s="9">
        <v>7252798.037773516</v>
      </c>
      <c r="N136" s="9">
        <v>8630220.207584925</v>
      </c>
      <c r="O136" s="9">
        <v>8651125.6038454454</v>
      </c>
      <c r="P136" s="9">
        <v>8325492.2542311568</v>
      </c>
      <c r="Q136" s="9">
        <v>8575308.0589783266</v>
      </c>
      <c r="R136" s="9">
        <v>8492993.7907554582</v>
      </c>
      <c r="S136" s="9">
        <v>7396524.621736181</v>
      </c>
      <c r="T136" s="9">
        <v>8325492.2542311568</v>
      </c>
      <c r="U136" s="9">
        <v>7197216.6713817604</v>
      </c>
      <c r="V136" s="9">
        <v>9659780.7233111262</v>
      </c>
      <c r="W136" s="9">
        <v>10193391.501089372</v>
      </c>
      <c r="X136" s="9">
        <v>8379675.1772190426</v>
      </c>
      <c r="Y136" s="9">
        <v>7264024.3772009388</v>
      </c>
      <c r="Z136" s="9">
        <v>8325492.2542311568</v>
      </c>
      <c r="AA136" s="9">
        <v>7047950.1224450096</v>
      </c>
    </row>
    <row r="137" spans="1:27" x14ac:dyDescent="0.25">
      <c r="A137" s="1" t="s">
        <v>27</v>
      </c>
      <c r="B137" s="1" t="s">
        <v>99</v>
      </c>
      <c r="C137" s="9">
        <v>4995416.5511183264</v>
      </c>
      <c r="D137" s="9">
        <v>2098239.6642574356</v>
      </c>
      <c r="E137" s="9">
        <v>4061843.4908653577</v>
      </c>
      <c r="F137" s="9">
        <v>2651264.4656056906</v>
      </c>
      <c r="G137" s="9">
        <v>4143157.4306914485</v>
      </c>
      <c r="H137" s="9">
        <v>2657395.5475206296</v>
      </c>
      <c r="I137" s="9">
        <v>4175153.4593909332</v>
      </c>
      <c r="J137" s="9">
        <v>2657395.5475206296</v>
      </c>
      <c r="K137" s="9">
        <v>2842289.3708049068</v>
      </c>
      <c r="L137" s="9">
        <v>2606888.5233726404</v>
      </c>
      <c r="M137" s="9">
        <v>4175153.4593909332</v>
      </c>
      <c r="N137" s="9">
        <v>2713266.9664979535</v>
      </c>
      <c r="O137" s="9">
        <v>4397848.8934635753</v>
      </c>
      <c r="P137" s="9">
        <v>2651264.4656056906</v>
      </c>
      <c r="Q137" s="9">
        <v>3022102.3455951149</v>
      </c>
      <c r="R137" s="9">
        <v>2674011.2030222937</v>
      </c>
      <c r="S137" s="9">
        <v>4257891.2581153456</v>
      </c>
      <c r="T137" s="9">
        <v>2651264.4656056906</v>
      </c>
      <c r="U137" s="9">
        <v>4143157.4306914485</v>
      </c>
      <c r="V137" s="9">
        <v>2889443.4400261678</v>
      </c>
      <c r="W137" s="9">
        <v>4371331.0079975566</v>
      </c>
      <c r="X137" s="9">
        <v>2658622.5158495503</v>
      </c>
      <c r="Y137" s="9">
        <v>4181616.0259266896</v>
      </c>
      <c r="Z137" s="9">
        <v>2651264.4656056906</v>
      </c>
      <c r="AA137" s="9">
        <v>4051537.4520601262</v>
      </c>
    </row>
    <row r="138" spans="1:27" x14ac:dyDescent="0.25">
      <c r="A138" s="1" t="s">
        <v>233</v>
      </c>
      <c r="B138" s="1" t="s">
        <v>3</v>
      </c>
      <c r="C138" s="9">
        <v>0</v>
      </c>
      <c r="D138" s="9">
        <v>0</v>
      </c>
      <c r="E138" s="9">
        <v>0</v>
      </c>
      <c r="F138" s="9">
        <v>0</v>
      </c>
      <c r="G138" s="9">
        <v>0</v>
      </c>
      <c r="H138" s="9">
        <v>0</v>
      </c>
      <c r="I138" s="9">
        <v>0</v>
      </c>
      <c r="J138" s="9">
        <v>0</v>
      </c>
      <c r="K138" s="9">
        <v>0</v>
      </c>
      <c r="L138" s="9">
        <v>0</v>
      </c>
      <c r="M138" s="9">
        <v>0</v>
      </c>
      <c r="N138" s="9">
        <v>0</v>
      </c>
      <c r="O138" s="9">
        <v>0</v>
      </c>
      <c r="P138" s="9">
        <v>0</v>
      </c>
      <c r="Q138" s="9">
        <v>0</v>
      </c>
      <c r="R138" s="9">
        <v>0</v>
      </c>
      <c r="S138" s="9">
        <v>0</v>
      </c>
      <c r="T138" s="9">
        <v>0</v>
      </c>
      <c r="U138" s="9">
        <v>0</v>
      </c>
      <c r="V138" s="9">
        <v>0</v>
      </c>
      <c r="W138" s="9">
        <v>0</v>
      </c>
      <c r="X138" s="9">
        <v>0</v>
      </c>
      <c r="Y138" s="9">
        <v>0</v>
      </c>
      <c r="Z138" s="9">
        <v>0</v>
      </c>
      <c r="AA138" s="9">
        <v>0</v>
      </c>
    </row>
    <row r="139" spans="1:27" x14ac:dyDescent="0.25">
      <c r="A139" s="1" t="s">
        <v>234</v>
      </c>
      <c r="B139" s="1" t="s">
        <v>97</v>
      </c>
      <c r="C139" s="9">
        <v>1021266.8606744794</v>
      </c>
      <c r="D139" s="9">
        <v>1461403.9624903149</v>
      </c>
      <c r="E139" s="9">
        <v>2431238.05240897</v>
      </c>
      <c r="F139" s="9">
        <v>2504034.0082759224</v>
      </c>
      <c r="G139" s="9">
        <v>2479908.9441209473</v>
      </c>
      <c r="H139" s="9">
        <v>2515511.8552757576</v>
      </c>
      <c r="I139" s="9">
        <v>2499060.3374907551</v>
      </c>
      <c r="J139" s="9">
        <v>2515511.8552757576</v>
      </c>
      <c r="K139" s="9">
        <v>2695653.5659724837</v>
      </c>
      <c r="L139" s="9">
        <v>2420958.9030186553</v>
      </c>
      <c r="M139" s="9">
        <v>2499060.3374907551</v>
      </c>
      <c r="N139" s="9">
        <v>2611401.9253144274</v>
      </c>
      <c r="O139" s="9">
        <v>2859007.5323484819</v>
      </c>
      <c r="P139" s="9">
        <v>2504034.0082759224</v>
      </c>
      <c r="Q139" s="9">
        <v>2561585.7147352025</v>
      </c>
      <c r="R139" s="9">
        <v>2546617.6134920008</v>
      </c>
      <c r="S139" s="9">
        <v>2548583.4875293276</v>
      </c>
      <c r="T139" s="9">
        <v>2504034.0082759224</v>
      </c>
      <c r="U139" s="9">
        <v>2479908.9441209473</v>
      </c>
      <c r="V139" s="9">
        <v>3064776.9382154969</v>
      </c>
      <c r="W139" s="9">
        <v>3744489.5601149118</v>
      </c>
      <c r="X139" s="9">
        <v>2517808.8323751306</v>
      </c>
      <c r="Y139" s="9">
        <v>2502928.541106889</v>
      </c>
      <c r="Z139" s="9">
        <v>2504034.0082759224</v>
      </c>
      <c r="AA139" s="9">
        <v>2427307.7030097782</v>
      </c>
    </row>
    <row r="140" spans="1:27" x14ac:dyDescent="0.25">
      <c r="A140" s="1" t="s">
        <v>235</v>
      </c>
      <c r="B140" s="1" t="s">
        <v>88</v>
      </c>
      <c r="C140" s="9">
        <v>5553803.8259909712</v>
      </c>
      <c r="D140" s="9">
        <v>4716966.9504107162</v>
      </c>
      <c r="E140" s="9">
        <v>8924468.3998973724</v>
      </c>
      <c r="F140" s="9">
        <v>10279688.595220052</v>
      </c>
      <c r="G140" s="9">
        <v>8723674.1644673273</v>
      </c>
      <c r="H140" s="9">
        <v>10342974.958413221</v>
      </c>
      <c r="I140" s="9">
        <v>8791043.7813840397</v>
      </c>
      <c r="J140" s="9">
        <v>10342974.958413221</v>
      </c>
      <c r="K140" s="9">
        <v>11098180.49162324</v>
      </c>
      <c r="L140" s="9">
        <v>9821630.45211206</v>
      </c>
      <c r="M140" s="9">
        <v>8791043.7813840397</v>
      </c>
      <c r="N140" s="9">
        <v>9056730.2486060262</v>
      </c>
      <c r="O140" s="9">
        <v>7173112.6937571364</v>
      </c>
      <c r="P140" s="9">
        <v>10279688.595220052</v>
      </c>
      <c r="Q140" s="9">
        <v>11219524.87584639</v>
      </c>
      <c r="R140" s="9">
        <v>10514485.37425169</v>
      </c>
      <c r="S140" s="9">
        <v>8965253.3327301666</v>
      </c>
      <c r="T140" s="9">
        <v>10279688.595220052</v>
      </c>
      <c r="U140" s="9">
        <v>8723674.1644673273</v>
      </c>
      <c r="V140" s="9">
        <v>9032830.0339471903</v>
      </c>
      <c r="W140" s="9">
        <v>5753631.5036892993</v>
      </c>
      <c r="X140" s="9">
        <v>10355639.992801586</v>
      </c>
      <c r="Y140" s="9">
        <v>8804651.1148435213</v>
      </c>
      <c r="Z140" s="9">
        <v>10279688.595220052</v>
      </c>
      <c r="AA140" s="9">
        <v>8545204.527489325</v>
      </c>
    </row>
    <row r="141" spans="1:27" x14ac:dyDescent="0.25">
      <c r="A141" s="1" t="s">
        <v>236</v>
      </c>
      <c r="B141" s="1" t="s">
        <v>88</v>
      </c>
      <c r="C141" s="9">
        <v>28936.698041625001</v>
      </c>
      <c r="D141" s="9">
        <v>10831.425090505085</v>
      </c>
      <c r="E141" s="9">
        <v>20839.350801194414</v>
      </c>
      <c r="F141" s="9">
        <v>35623.45959002414</v>
      </c>
      <c r="G141" s="9">
        <v>20370.480127498067</v>
      </c>
      <c r="H141" s="9">
        <v>35900.540210653533</v>
      </c>
      <c r="I141" s="9">
        <v>20527.793596195595</v>
      </c>
      <c r="J141" s="9">
        <v>35900.540210653533</v>
      </c>
      <c r="K141" s="9">
        <v>38573.667815133958</v>
      </c>
      <c r="L141" s="9">
        <v>33617.987507684411</v>
      </c>
      <c r="M141" s="9">
        <v>20527.793596195595</v>
      </c>
      <c r="N141" s="9">
        <v>35175.085423156343</v>
      </c>
      <c r="O141" s="9">
        <v>22334.840909213202</v>
      </c>
      <c r="P141" s="9">
        <v>35623.45959002414</v>
      </c>
      <c r="Q141" s="9">
        <v>38663.089303277578</v>
      </c>
      <c r="R141" s="9">
        <v>36651.447832250909</v>
      </c>
      <c r="S141" s="9">
        <v>20934.586896451059</v>
      </c>
      <c r="T141" s="9">
        <v>35623.45959002414</v>
      </c>
      <c r="U141" s="9">
        <v>20370.480127498067</v>
      </c>
      <c r="V141" s="9">
        <v>39547.574320341671</v>
      </c>
      <c r="W141" s="9">
        <v>25190.573568733449</v>
      </c>
      <c r="X141" s="9">
        <v>35955.990317304633</v>
      </c>
      <c r="Y141" s="9">
        <v>20559.567813188922</v>
      </c>
      <c r="Z141" s="9">
        <v>35623.45959002414</v>
      </c>
      <c r="AA141" s="9">
        <v>19990.806979026333</v>
      </c>
    </row>
    <row r="142" spans="1:27" x14ac:dyDescent="0.25">
      <c r="A142" s="1" t="s">
        <v>237</v>
      </c>
      <c r="B142" s="1" t="s">
        <v>106</v>
      </c>
      <c r="C142" s="9">
        <v>958012.85430990905</v>
      </c>
      <c r="D142" s="9">
        <v>672496.20403314556</v>
      </c>
      <c r="E142" s="9">
        <v>1293863.3828159382</v>
      </c>
      <c r="F142" s="9">
        <v>1133669.3480754944</v>
      </c>
      <c r="G142" s="9">
        <v>1319765.2004239899</v>
      </c>
      <c r="H142" s="9">
        <v>1138747.0461366132</v>
      </c>
      <c r="I142" s="9">
        <v>1329957.24500249</v>
      </c>
      <c r="J142" s="9">
        <v>1138747.0461366132</v>
      </c>
      <c r="K142" s="9">
        <v>1220188.736867974</v>
      </c>
      <c r="L142" s="9">
        <v>1096917.655802707</v>
      </c>
      <c r="M142" s="9">
        <v>1329957.24500249</v>
      </c>
      <c r="N142" s="9">
        <v>1190108.7154056174</v>
      </c>
      <c r="O142" s="9">
        <v>1447032.451099697</v>
      </c>
      <c r="P142" s="9">
        <v>1133669.3480754944</v>
      </c>
      <c r="Q142" s="9">
        <v>1263881.6134769497</v>
      </c>
      <c r="R142" s="9">
        <v>1152507.9586306133</v>
      </c>
      <c r="S142" s="9">
        <v>1356312.619941246</v>
      </c>
      <c r="T142" s="9">
        <v>1133669.3480754944</v>
      </c>
      <c r="U142" s="9">
        <v>1319765.2004239899</v>
      </c>
      <c r="V142" s="9">
        <v>1342901.4081734032</v>
      </c>
      <c r="W142" s="9">
        <v>1632050.0138746228</v>
      </c>
      <c r="X142" s="9">
        <v>1139763.2085026116</v>
      </c>
      <c r="Y142" s="9">
        <v>1332015.8369248679</v>
      </c>
      <c r="Z142" s="9">
        <v>1133669.3480754944</v>
      </c>
      <c r="AA142" s="9">
        <v>1291476.2646627184</v>
      </c>
    </row>
    <row r="143" spans="1:27" x14ac:dyDescent="0.25">
      <c r="A143" s="1" t="s">
        <v>238</v>
      </c>
      <c r="B143" s="1" t="s">
        <v>197</v>
      </c>
      <c r="C143" s="9">
        <v>8223223.5851936284</v>
      </c>
      <c r="D143" s="9">
        <v>4617038.5602860963</v>
      </c>
      <c r="E143" s="9">
        <v>8764373.8870617803</v>
      </c>
      <c r="F143" s="9">
        <v>8172769.5371869002</v>
      </c>
      <c r="G143" s="9">
        <v>8939827.6613057591</v>
      </c>
      <c r="H143" s="9">
        <v>8211901.0414715279</v>
      </c>
      <c r="I143" s="9">
        <v>9008866.54944955</v>
      </c>
      <c r="J143" s="9">
        <v>8211901.0414715279</v>
      </c>
      <c r="K143" s="9">
        <v>8801474.1898583062</v>
      </c>
      <c r="L143" s="9">
        <v>7889540.9981266242</v>
      </c>
      <c r="M143" s="9">
        <v>9008866.54944955</v>
      </c>
      <c r="N143" s="9">
        <v>8050596.7744566947</v>
      </c>
      <c r="O143" s="9">
        <v>9034903.1403202303</v>
      </c>
      <c r="P143" s="9">
        <v>8172769.5371869002</v>
      </c>
      <c r="Q143" s="9">
        <v>9017847.752556365</v>
      </c>
      <c r="R143" s="9">
        <v>8317950.1211406514</v>
      </c>
      <c r="S143" s="9">
        <v>9187392.6310782265</v>
      </c>
      <c r="T143" s="9">
        <v>8172769.5371869002</v>
      </c>
      <c r="U143" s="9">
        <v>8939827.6613057591</v>
      </c>
      <c r="V143" s="9">
        <v>8474720.8061491307</v>
      </c>
      <c r="W143" s="9">
        <v>9028512.8591032494</v>
      </c>
      <c r="X143" s="9">
        <v>8219732.1416079113</v>
      </c>
      <c r="Y143" s="9">
        <v>9022811.0427620094</v>
      </c>
      <c r="Z143" s="9">
        <v>8172769.5371869002</v>
      </c>
      <c r="AA143" s="9">
        <v>8749561.7745697815</v>
      </c>
    </row>
    <row r="144" spans="1:27" x14ac:dyDescent="0.25">
      <c r="A144" s="1" t="s">
        <v>239</v>
      </c>
      <c r="B144" s="1" t="s">
        <v>197</v>
      </c>
      <c r="C144" s="9">
        <v>11577819.924560478</v>
      </c>
      <c r="D144" s="9">
        <v>6756081.7522769496</v>
      </c>
      <c r="E144" s="9">
        <v>12824849.893573675</v>
      </c>
      <c r="F144" s="9">
        <v>11438333.27149339</v>
      </c>
      <c r="G144" s="9">
        <v>13081590.232009521</v>
      </c>
      <c r="H144" s="9">
        <v>11489884.370942151</v>
      </c>
      <c r="I144" s="9">
        <v>13182614.376879741</v>
      </c>
      <c r="J144" s="9">
        <v>11489884.370942151</v>
      </c>
      <c r="K144" s="9">
        <v>12311912.223357201</v>
      </c>
      <c r="L144" s="9">
        <v>11065213.381247848</v>
      </c>
      <c r="M144" s="9">
        <v>13182614.376879741</v>
      </c>
      <c r="N144" s="9">
        <v>11297474.401917923</v>
      </c>
      <c r="O144" s="9">
        <v>13220713.546764228</v>
      </c>
      <c r="P144" s="9">
        <v>11438333.27149339</v>
      </c>
      <c r="Q144" s="9">
        <v>12645339.269957673</v>
      </c>
      <c r="R144" s="9">
        <v>11629591.411405202</v>
      </c>
      <c r="S144" s="9">
        <v>13443850.402234117</v>
      </c>
      <c r="T144" s="9">
        <v>11438333.27149339</v>
      </c>
      <c r="U144" s="9">
        <v>13081590.232009521</v>
      </c>
      <c r="V144" s="9">
        <v>11860216.50622471</v>
      </c>
      <c r="W144" s="9">
        <v>13211362.69085118</v>
      </c>
      <c r="X144" s="9">
        <v>11500200.913311377</v>
      </c>
      <c r="Y144" s="9">
        <v>13203019.261002239</v>
      </c>
      <c r="Z144" s="9">
        <v>11438333.27149339</v>
      </c>
      <c r="AA144" s="9">
        <v>12801538.571912456</v>
      </c>
    </row>
    <row r="145" spans="1:27" x14ac:dyDescent="0.25">
      <c r="A145" s="1" t="s">
        <v>240</v>
      </c>
      <c r="B145" s="1" t="s">
        <v>117</v>
      </c>
      <c r="C145" s="9">
        <v>13363.616936417</v>
      </c>
      <c r="D145" s="9">
        <v>6860.009895644218</v>
      </c>
      <c r="E145" s="9">
        <v>10430.422311691793</v>
      </c>
      <c r="F145" s="9">
        <v>20597.828616226361</v>
      </c>
      <c r="G145" s="9">
        <v>10463.884725609363</v>
      </c>
      <c r="H145" s="9">
        <v>20749.894282822017</v>
      </c>
      <c r="I145" s="9">
        <v>10544.693326679822</v>
      </c>
      <c r="J145" s="9">
        <v>20749.894282822017</v>
      </c>
      <c r="K145" s="9">
        <v>22287.623510399335</v>
      </c>
      <c r="L145" s="9">
        <v>19497.197874360572</v>
      </c>
      <c r="M145" s="9">
        <v>10544.693326679822</v>
      </c>
      <c r="N145" s="9">
        <v>20004.534447241422</v>
      </c>
      <c r="O145" s="9">
        <v>12137.99322725327</v>
      </c>
      <c r="P145" s="9">
        <v>20597.828616226361</v>
      </c>
      <c r="Q145" s="9">
        <v>20798.877831051359</v>
      </c>
      <c r="R145" s="9">
        <v>21162.002743423054</v>
      </c>
      <c r="S145" s="9">
        <v>10753.654439740554</v>
      </c>
      <c r="T145" s="9">
        <v>20597.828616226361</v>
      </c>
      <c r="U145" s="9">
        <v>10463.884725609363</v>
      </c>
      <c r="V145" s="9">
        <v>21895.534859848478</v>
      </c>
      <c r="W145" s="9">
        <v>14187.099574424985</v>
      </c>
      <c r="X145" s="9">
        <v>20780.326066219732</v>
      </c>
      <c r="Y145" s="9">
        <v>10561.015069799945</v>
      </c>
      <c r="Z145" s="9">
        <v>20597.828616226361</v>
      </c>
      <c r="AA145" s="9">
        <v>10271.645516469653</v>
      </c>
    </row>
    <row r="146" spans="1:27" x14ac:dyDescent="0.25">
      <c r="A146" s="1" t="s">
        <v>241</v>
      </c>
      <c r="B146" s="1" t="s">
        <v>97</v>
      </c>
      <c r="C146" s="9">
        <v>295113.86819724605</v>
      </c>
      <c r="D146" s="9">
        <v>293432.2940603926</v>
      </c>
      <c r="E146" s="9">
        <v>453998.8757300314</v>
      </c>
      <c r="F146" s="9">
        <v>516602.88922324131</v>
      </c>
      <c r="G146" s="9">
        <v>463087.46748520085</v>
      </c>
      <c r="H146" s="9">
        <v>519059.04345810466</v>
      </c>
      <c r="I146" s="9">
        <v>466663.71582910145</v>
      </c>
      <c r="J146" s="9">
        <v>519059.04345810466</v>
      </c>
      <c r="K146" s="9">
        <v>556309.2816032744</v>
      </c>
      <c r="L146" s="9">
        <v>498825.57684119872</v>
      </c>
      <c r="M146" s="9">
        <v>466663.71582910145</v>
      </c>
      <c r="N146" s="9">
        <v>530983.83759216033</v>
      </c>
      <c r="O146" s="9">
        <v>554852.0109481368</v>
      </c>
      <c r="P146" s="9">
        <v>516602.88922324131</v>
      </c>
      <c r="Q146" s="9">
        <v>508496.06678151537</v>
      </c>
      <c r="R146" s="9">
        <v>525715.39109652163</v>
      </c>
      <c r="S146" s="9">
        <v>475911.45461710024</v>
      </c>
      <c r="T146" s="9">
        <v>516602.88922324131</v>
      </c>
      <c r="U146" s="9">
        <v>463087.46748520085</v>
      </c>
      <c r="V146" s="9">
        <v>586270.52720480494</v>
      </c>
      <c r="W146" s="9">
        <v>669576.52757040691</v>
      </c>
      <c r="X146" s="9">
        <v>519550.57553986972</v>
      </c>
      <c r="Y146" s="9">
        <v>467386.04743752524</v>
      </c>
      <c r="Z146" s="9">
        <v>516602.88922324131</v>
      </c>
      <c r="AA146" s="9">
        <v>453354.62047139392</v>
      </c>
    </row>
    <row r="147" spans="1:27" x14ac:dyDescent="0.25">
      <c r="A147" s="1" t="s">
        <v>242</v>
      </c>
      <c r="B147" s="1" t="s">
        <v>117</v>
      </c>
      <c r="C147" s="9">
        <v>777558.24238562817</v>
      </c>
      <c r="D147" s="9">
        <v>207700.89242388139</v>
      </c>
      <c r="E147" s="9">
        <v>404818.34572762018</v>
      </c>
      <c r="F147" s="9">
        <v>622738.58793297235</v>
      </c>
      <c r="G147" s="9">
        <v>406117.06582178705</v>
      </c>
      <c r="H147" s="9">
        <v>627332.78899917426</v>
      </c>
      <c r="I147" s="9">
        <v>409253.35342629184</v>
      </c>
      <c r="J147" s="9">
        <v>627332.78899917426</v>
      </c>
      <c r="K147" s="9">
        <v>673820.15254188236</v>
      </c>
      <c r="L147" s="9">
        <v>589486.38156070921</v>
      </c>
      <c r="M147" s="9">
        <v>409253.35342629184</v>
      </c>
      <c r="N147" s="9">
        <v>602650.95572662447</v>
      </c>
      <c r="O147" s="9">
        <v>429953.21360934933</v>
      </c>
      <c r="P147" s="9">
        <v>622738.58793297235</v>
      </c>
      <c r="Q147" s="9">
        <v>681173.67377837223</v>
      </c>
      <c r="R147" s="9">
        <v>639783.39123878768</v>
      </c>
      <c r="S147" s="9">
        <v>417363.40780211845</v>
      </c>
      <c r="T147" s="9">
        <v>622738.58793297235</v>
      </c>
      <c r="U147" s="9">
        <v>406117.06582178705</v>
      </c>
      <c r="V147" s="9">
        <v>661506.91244234226</v>
      </c>
      <c r="W147" s="9">
        <v>428620.01298719982</v>
      </c>
      <c r="X147" s="9">
        <v>628252.19266774843</v>
      </c>
      <c r="Y147" s="9">
        <v>409886.82164561725</v>
      </c>
      <c r="Z147" s="9">
        <v>622738.58793297235</v>
      </c>
      <c r="AA147" s="9">
        <v>398281.13332036132</v>
      </c>
    </row>
    <row r="148" spans="1:27" x14ac:dyDescent="0.25">
      <c r="A148" s="1" t="s">
        <v>243</v>
      </c>
      <c r="B148" s="1" t="s">
        <v>86</v>
      </c>
      <c r="C148" s="9">
        <v>44279.0499326645</v>
      </c>
      <c r="D148" s="9">
        <v>194273.10339847472</v>
      </c>
      <c r="E148" s="9">
        <v>261719.87738041929</v>
      </c>
      <c r="F148" s="9">
        <v>238569.64339825587</v>
      </c>
      <c r="G148" s="9">
        <v>266959.24083901721</v>
      </c>
      <c r="H148" s="9">
        <v>239061.58807677784</v>
      </c>
      <c r="I148" s="9">
        <v>269020.86549952452</v>
      </c>
      <c r="J148" s="9">
        <v>239061.58807677784</v>
      </c>
      <c r="K148" s="9">
        <v>255641.00696832611</v>
      </c>
      <c r="L148" s="9">
        <v>235009.01430557392</v>
      </c>
      <c r="M148" s="9">
        <v>269020.86549952452</v>
      </c>
      <c r="N148" s="9">
        <v>213055.56658654832</v>
      </c>
      <c r="O148" s="9">
        <v>275112.76088682673</v>
      </c>
      <c r="P148" s="9">
        <v>238569.64339825587</v>
      </c>
      <c r="Q148" s="9">
        <v>204066.13279089209</v>
      </c>
      <c r="R148" s="9">
        <v>240394.79213726861</v>
      </c>
      <c r="S148" s="9">
        <v>274351.97355072747</v>
      </c>
      <c r="T148" s="9">
        <v>238569.64339825587</v>
      </c>
      <c r="U148" s="9">
        <v>266959.24083901721</v>
      </c>
      <c r="V148" s="9">
        <v>191451.74471616227</v>
      </c>
      <c r="W148" s="9">
        <v>274271.05565784033</v>
      </c>
      <c r="X148" s="9">
        <v>239160.03734698851</v>
      </c>
      <c r="Y148" s="9">
        <v>269437.27300639288</v>
      </c>
      <c r="Z148" s="9">
        <v>238569.64339825587</v>
      </c>
      <c r="AA148" s="9">
        <v>261083.59826369933</v>
      </c>
    </row>
    <row r="149" spans="1:27" x14ac:dyDescent="0.25">
      <c r="A149" s="1" t="s">
        <v>244</v>
      </c>
      <c r="B149" s="1" t="s">
        <v>104</v>
      </c>
      <c r="C149" s="9">
        <v>2548678.747306115</v>
      </c>
      <c r="D149" s="9">
        <v>1073471.7969210569</v>
      </c>
      <c r="E149" s="9">
        <v>2095538.7677595918</v>
      </c>
      <c r="F149" s="9">
        <v>1599372.9253713936</v>
      </c>
      <c r="G149" s="9">
        <v>2137489.3041718183</v>
      </c>
      <c r="H149" s="9">
        <v>1605173.2864894858</v>
      </c>
      <c r="I149" s="9">
        <v>2153996.3209253931</v>
      </c>
      <c r="J149" s="9">
        <v>1605173.2864894858</v>
      </c>
      <c r="K149" s="9">
        <v>1718748.6227439339</v>
      </c>
      <c r="L149" s="9">
        <v>1557390.695566223</v>
      </c>
      <c r="M149" s="9">
        <v>2153996.3209253931</v>
      </c>
      <c r="N149" s="9">
        <v>1526091.8851713331</v>
      </c>
      <c r="O149" s="9">
        <v>2016064.7537310261</v>
      </c>
      <c r="P149" s="9">
        <v>1599372.9253713936</v>
      </c>
      <c r="Q149" s="9">
        <v>1813359.8463648423</v>
      </c>
      <c r="R149" s="9">
        <v>1620892.6657867413</v>
      </c>
      <c r="S149" s="9">
        <v>2196681.4379605534</v>
      </c>
      <c r="T149" s="9">
        <v>1599372.9253713936</v>
      </c>
      <c r="U149" s="9">
        <v>2137489.3041718183</v>
      </c>
      <c r="V149" s="9">
        <v>1506936.3426872585</v>
      </c>
      <c r="W149" s="9">
        <v>1813037.0762704618</v>
      </c>
      <c r="X149" s="9">
        <v>1606334.0700978176</v>
      </c>
      <c r="Y149" s="9">
        <v>2157330.4126366801</v>
      </c>
      <c r="Z149" s="9">
        <v>1599372.9253713936</v>
      </c>
      <c r="AA149" s="9">
        <v>2090977.8441414891</v>
      </c>
    </row>
    <row r="150" spans="1:27" x14ac:dyDescent="0.25">
      <c r="A150" s="1" t="s">
        <v>245</v>
      </c>
      <c r="B150" s="1" t="s">
        <v>97</v>
      </c>
      <c r="C150" s="9">
        <v>123882.89756100801</v>
      </c>
      <c r="D150" s="9">
        <v>159770.56349305087</v>
      </c>
      <c r="E150" s="9">
        <v>270596.61695069046</v>
      </c>
      <c r="F150" s="9">
        <v>258596.51594929353</v>
      </c>
      <c r="G150" s="9">
        <v>276013.68362921168</v>
      </c>
      <c r="H150" s="9">
        <v>259685.13850878435</v>
      </c>
      <c r="I150" s="9">
        <v>278145.23230690154</v>
      </c>
      <c r="J150" s="9">
        <v>259685.13850878435</v>
      </c>
      <c r="K150" s="9">
        <v>278194.93148961989</v>
      </c>
      <c r="L150" s="9">
        <v>250717.21300019202</v>
      </c>
      <c r="M150" s="9">
        <v>278145.23230690154</v>
      </c>
      <c r="N150" s="9">
        <v>276007.52934143861</v>
      </c>
      <c r="O150" s="9">
        <v>329374.98720255122</v>
      </c>
      <c r="P150" s="9">
        <v>258596.51594929353</v>
      </c>
      <c r="Q150" s="9">
        <v>266898.25627251389</v>
      </c>
      <c r="R150" s="9">
        <v>262635.38084297441</v>
      </c>
      <c r="S150" s="9">
        <v>283657.15527466754</v>
      </c>
      <c r="T150" s="9">
        <v>258596.51594929353</v>
      </c>
      <c r="U150" s="9">
        <v>276013.68362921168</v>
      </c>
      <c r="V150" s="9">
        <v>316080.8099159085</v>
      </c>
      <c r="W150" s="9">
        <v>403240.52997982653</v>
      </c>
      <c r="X150" s="9">
        <v>259902.99653468828</v>
      </c>
      <c r="Y150" s="9">
        <v>278575.76308571291</v>
      </c>
      <c r="Z150" s="9">
        <v>258596.51594929353</v>
      </c>
      <c r="AA150" s="9">
        <v>270105.02737178374</v>
      </c>
    </row>
    <row r="151" spans="1:27" x14ac:dyDescent="0.25">
      <c r="A151" s="1" t="s">
        <v>246</v>
      </c>
      <c r="B151" s="1" t="s">
        <v>117</v>
      </c>
      <c r="C151" s="9">
        <v>0</v>
      </c>
      <c r="D151" s="9">
        <v>0</v>
      </c>
      <c r="E151" s="9">
        <v>0</v>
      </c>
      <c r="F151" s="9">
        <v>0</v>
      </c>
      <c r="G151" s="9">
        <v>0</v>
      </c>
      <c r="H151" s="9">
        <v>0</v>
      </c>
      <c r="I151" s="9">
        <v>0</v>
      </c>
      <c r="J151" s="9">
        <v>0</v>
      </c>
      <c r="K151" s="9">
        <v>0</v>
      </c>
      <c r="L151" s="9">
        <v>0</v>
      </c>
      <c r="M151" s="9">
        <v>0</v>
      </c>
      <c r="N151" s="9">
        <v>0</v>
      </c>
      <c r="O151" s="9">
        <v>0</v>
      </c>
      <c r="P151" s="9">
        <v>0</v>
      </c>
      <c r="Q151" s="9">
        <v>0</v>
      </c>
      <c r="R151" s="9">
        <v>0</v>
      </c>
      <c r="S151" s="9">
        <v>0</v>
      </c>
      <c r="T151" s="9">
        <v>0</v>
      </c>
      <c r="U151" s="9">
        <v>0</v>
      </c>
      <c r="V151" s="9">
        <v>0</v>
      </c>
      <c r="W151" s="9">
        <v>0</v>
      </c>
      <c r="X151" s="9">
        <v>0</v>
      </c>
      <c r="Y151" s="9">
        <v>0</v>
      </c>
      <c r="Z151" s="9">
        <v>0</v>
      </c>
      <c r="AA151" s="9">
        <v>0</v>
      </c>
    </row>
    <row r="152" spans="1:27" x14ac:dyDescent="0.25">
      <c r="A152" s="1" t="s">
        <v>247</v>
      </c>
      <c r="B152" s="1" t="s">
        <v>88</v>
      </c>
      <c r="C152" s="9">
        <v>0</v>
      </c>
      <c r="D152" s="9">
        <v>0</v>
      </c>
      <c r="E152" s="9">
        <v>0</v>
      </c>
      <c r="F152" s="9">
        <v>0</v>
      </c>
      <c r="G152" s="9">
        <v>0</v>
      </c>
      <c r="H152" s="9">
        <v>0</v>
      </c>
      <c r="I152" s="9">
        <v>0</v>
      </c>
      <c r="J152" s="9">
        <v>0</v>
      </c>
      <c r="K152" s="9">
        <v>0</v>
      </c>
      <c r="L152" s="9">
        <v>0</v>
      </c>
      <c r="M152" s="9">
        <v>0</v>
      </c>
      <c r="N152" s="9">
        <v>0</v>
      </c>
      <c r="O152" s="9">
        <v>0</v>
      </c>
      <c r="P152" s="9">
        <v>0</v>
      </c>
      <c r="Q152" s="9">
        <v>0</v>
      </c>
      <c r="R152" s="9">
        <v>0</v>
      </c>
      <c r="S152" s="9">
        <v>0</v>
      </c>
      <c r="T152" s="9">
        <v>0</v>
      </c>
      <c r="U152" s="9">
        <v>0</v>
      </c>
      <c r="V152" s="9">
        <v>0</v>
      </c>
      <c r="W152" s="9">
        <v>0</v>
      </c>
      <c r="X152" s="9">
        <v>0</v>
      </c>
      <c r="Y152" s="9">
        <v>0</v>
      </c>
      <c r="Z152" s="9">
        <v>0</v>
      </c>
      <c r="AA152" s="9">
        <v>0</v>
      </c>
    </row>
    <row r="153" spans="1:27" x14ac:dyDescent="0.25">
      <c r="A153" s="1" t="s">
        <v>248</v>
      </c>
      <c r="B153" s="1" t="s">
        <v>88</v>
      </c>
      <c r="C153" s="9">
        <v>3127093.900117836</v>
      </c>
      <c r="D153" s="9">
        <v>1320845.3513342398</v>
      </c>
      <c r="E153" s="9">
        <v>2196785.9987814594</v>
      </c>
      <c r="F153" s="9">
        <v>4512410.8613173161</v>
      </c>
      <c r="G153" s="9">
        <v>2147359.8654509052</v>
      </c>
      <c r="H153" s="9">
        <v>4548044.5290705496</v>
      </c>
      <c r="I153" s="9">
        <v>2163943.1087942943</v>
      </c>
      <c r="J153" s="9">
        <v>4548044.5290705496</v>
      </c>
      <c r="K153" s="9">
        <v>4887168.4196961187</v>
      </c>
      <c r="L153" s="9">
        <v>4254499.1903092545</v>
      </c>
      <c r="M153" s="9">
        <v>2163943.1087942943</v>
      </c>
      <c r="N153" s="9">
        <v>4434665.6740951957</v>
      </c>
      <c r="O153" s="9">
        <v>2477553.8665767857</v>
      </c>
      <c r="P153" s="9">
        <v>4512410.8613173161</v>
      </c>
      <c r="Q153" s="9">
        <v>4695058.3908927683</v>
      </c>
      <c r="R153" s="9">
        <v>4644614.2301221453</v>
      </c>
      <c r="S153" s="9">
        <v>2206825.3384244042</v>
      </c>
      <c r="T153" s="9">
        <v>4512410.8613173161</v>
      </c>
      <c r="U153" s="9">
        <v>2147359.8654509052</v>
      </c>
      <c r="V153" s="9">
        <v>5085975.0515075848</v>
      </c>
      <c r="W153" s="9">
        <v>3239607.7611729945</v>
      </c>
      <c r="X153" s="9">
        <v>4555175.6329088407</v>
      </c>
      <c r="Y153" s="9">
        <v>2167292.5967743066</v>
      </c>
      <c r="Z153" s="9">
        <v>4512410.8613173161</v>
      </c>
      <c r="AA153" s="9">
        <v>2109178.4490971924</v>
      </c>
    </row>
    <row r="154" spans="1:27" x14ac:dyDescent="0.25">
      <c r="A154" s="1" t="s">
        <v>249</v>
      </c>
      <c r="B154" s="1" t="s">
        <v>104</v>
      </c>
      <c r="C154" s="9">
        <v>324157.956615576</v>
      </c>
      <c r="D154" s="9">
        <v>178351.73525366219</v>
      </c>
      <c r="E154" s="9">
        <v>352274.32894989412</v>
      </c>
      <c r="F154" s="9">
        <v>301801.87859047402</v>
      </c>
      <c r="G154" s="9">
        <v>359326.49963317136</v>
      </c>
      <c r="H154" s="9">
        <v>303161.05904596439</v>
      </c>
      <c r="I154" s="9">
        <v>362101.44149504276</v>
      </c>
      <c r="J154" s="9">
        <v>303161.05904596439</v>
      </c>
      <c r="K154" s="9">
        <v>324849.39691448445</v>
      </c>
      <c r="L154" s="9">
        <v>291964.31415830227</v>
      </c>
      <c r="M154" s="9">
        <v>362101.44149504276</v>
      </c>
      <c r="N154" s="9">
        <v>292480.74500343984</v>
      </c>
      <c r="O154" s="9">
        <v>346431.19002332288</v>
      </c>
      <c r="P154" s="9">
        <v>301801.87859047402</v>
      </c>
      <c r="Q154" s="9">
        <v>341865.09000741364</v>
      </c>
      <c r="R154" s="9">
        <v>306844.53196743957</v>
      </c>
      <c r="S154" s="9">
        <v>369277.10018055793</v>
      </c>
      <c r="T154" s="9">
        <v>301801.87859047402</v>
      </c>
      <c r="U154" s="9">
        <v>359326.49963317136</v>
      </c>
      <c r="V154" s="9">
        <v>298538.47586731822</v>
      </c>
      <c r="W154" s="9">
        <v>321508.34258686326</v>
      </c>
      <c r="X154" s="9">
        <v>303433.06183361454</v>
      </c>
      <c r="Y154" s="9">
        <v>362661.92500332295</v>
      </c>
      <c r="Z154" s="9">
        <v>301801.87859047402</v>
      </c>
      <c r="AA154" s="9">
        <v>351617.71912428085</v>
      </c>
    </row>
    <row r="155" spans="1:27" x14ac:dyDescent="0.25">
      <c r="A155" s="1" t="s">
        <v>250</v>
      </c>
      <c r="B155" s="1" t="s">
        <v>92</v>
      </c>
      <c r="C155" s="9">
        <v>958379.98481676017</v>
      </c>
      <c r="D155" s="9">
        <v>446162.47583484079</v>
      </c>
      <c r="E155" s="9">
        <v>881245.06640657759</v>
      </c>
      <c r="F155" s="9">
        <v>910836.62425548502</v>
      </c>
      <c r="G155" s="9">
        <v>898886.68860649981</v>
      </c>
      <c r="H155" s="9">
        <v>915945.33413424948</v>
      </c>
      <c r="I155" s="9">
        <v>905828.44854861335</v>
      </c>
      <c r="J155" s="9">
        <v>915945.33413424948</v>
      </c>
      <c r="K155" s="9">
        <v>982376.93384540116</v>
      </c>
      <c r="L155" s="9">
        <v>873860.47263808723</v>
      </c>
      <c r="M155" s="9">
        <v>905828.44854861335</v>
      </c>
      <c r="N155" s="9">
        <v>876173.03002930386</v>
      </c>
      <c r="O155" s="9">
        <v>866627.94296554185</v>
      </c>
      <c r="P155" s="9">
        <v>910836.62425548502</v>
      </c>
      <c r="Q155" s="9">
        <v>1019913.210138056</v>
      </c>
      <c r="R155" s="9">
        <v>929790.29079624917</v>
      </c>
      <c r="S155" s="9">
        <v>923778.98679441004</v>
      </c>
      <c r="T155" s="9">
        <v>910836.62425548502</v>
      </c>
      <c r="U155" s="9">
        <v>898886.68860649981</v>
      </c>
      <c r="V155" s="9">
        <v>908645.81348816538</v>
      </c>
      <c r="W155" s="9">
        <v>804281.25875029166</v>
      </c>
      <c r="X155" s="9">
        <v>916967.7026672184</v>
      </c>
      <c r="Y155" s="9">
        <v>907230.54710054724</v>
      </c>
      <c r="Z155" s="9">
        <v>910836.62425548502</v>
      </c>
      <c r="AA155" s="9">
        <v>880092.31500868197</v>
      </c>
    </row>
    <row r="156" spans="1:27" x14ac:dyDescent="0.25">
      <c r="A156" s="1" t="s">
        <v>251</v>
      </c>
      <c r="B156" s="1" t="s">
        <v>106</v>
      </c>
      <c r="C156" s="9">
        <v>996650.64836485335</v>
      </c>
      <c r="D156" s="9">
        <v>714046.9465368886</v>
      </c>
      <c r="E156" s="9">
        <v>1324027.9003398211</v>
      </c>
      <c r="F156" s="9">
        <v>1532758.8175982861</v>
      </c>
      <c r="G156" s="9">
        <v>1350533.5806440979</v>
      </c>
      <c r="H156" s="9">
        <v>1541757.5349891353</v>
      </c>
      <c r="I156" s="9">
        <v>1360963.2377181482</v>
      </c>
      <c r="J156" s="9">
        <v>1541757.5349891353</v>
      </c>
      <c r="K156" s="9">
        <v>1653938.4735902608</v>
      </c>
      <c r="L156" s="9">
        <v>1467627.3173756432</v>
      </c>
      <c r="M156" s="9">
        <v>1360963.2377181482</v>
      </c>
      <c r="N156" s="9">
        <v>1462148.8735782546</v>
      </c>
      <c r="O156" s="9">
        <v>1311848.6862861181</v>
      </c>
      <c r="P156" s="9">
        <v>1532758.8175982861</v>
      </c>
      <c r="Q156" s="9">
        <v>1659918.6219774857</v>
      </c>
      <c r="R156" s="9">
        <v>1566144.6807160378</v>
      </c>
      <c r="S156" s="9">
        <v>1387933.0493739054</v>
      </c>
      <c r="T156" s="9">
        <v>1532758.8175982861</v>
      </c>
      <c r="U156" s="9">
        <v>1350533.5806440979</v>
      </c>
      <c r="V156" s="9">
        <v>1553394.990302243</v>
      </c>
      <c r="W156" s="9">
        <v>1327452.7265805043</v>
      </c>
      <c r="X156" s="9">
        <v>1543558.3821141066</v>
      </c>
      <c r="Y156" s="9">
        <v>1363069.8226768752</v>
      </c>
      <c r="Z156" s="9">
        <v>1532758.8175982861</v>
      </c>
      <c r="AA156" s="9">
        <v>1322675.2571929349</v>
      </c>
    </row>
    <row r="157" spans="1:27" x14ac:dyDescent="0.25">
      <c r="A157" s="1" t="s">
        <v>252</v>
      </c>
      <c r="B157" s="1" t="s">
        <v>106</v>
      </c>
      <c r="C157" s="9">
        <v>157663.45164463</v>
      </c>
      <c r="D157" s="9">
        <v>94375.738712677325</v>
      </c>
      <c r="E157" s="9">
        <v>180069.32137913938</v>
      </c>
      <c r="F157" s="9">
        <v>177126.27170751599</v>
      </c>
      <c r="G157" s="9">
        <v>183674.12446816725</v>
      </c>
      <c r="H157" s="9">
        <v>178036.5315741472</v>
      </c>
      <c r="I157" s="9">
        <v>185092.56985822238</v>
      </c>
      <c r="J157" s="9">
        <v>178036.5315741472</v>
      </c>
      <c r="K157" s="9">
        <v>190874.48947329831</v>
      </c>
      <c r="L157" s="9">
        <v>170537.93382211454</v>
      </c>
      <c r="M157" s="9">
        <v>185092.56985822238</v>
      </c>
      <c r="N157" s="9">
        <v>174510.32527922798</v>
      </c>
      <c r="O157" s="9">
        <v>186356.82668695805</v>
      </c>
      <c r="P157" s="9">
        <v>177126.27170751599</v>
      </c>
      <c r="Q157" s="9">
        <v>195522.36478333903</v>
      </c>
      <c r="R157" s="9">
        <v>180503.39869006077</v>
      </c>
      <c r="S157" s="9">
        <v>188760.49534629507</v>
      </c>
      <c r="T157" s="9">
        <v>177126.27170751599</v>
      </c>
      <c r="U157" s="9">
        <v>183674.12446816725</v>
      </c>
      <c r="V157" s="9">
        <v>186145.90425478457</v>
      </c>
      <c r="W157" s="9">
        <v>189210.40897199218</v>
      </c>
      <c r="X157" s="9">
        <v>178218.69518620445</v>
      </c>
      <c r="Y157" s="9">
        <v>185379.06784200919</v>
      </c>
      <c r="Z157" s="9">
        <v>177126.27170751599</v>
      </c>
      <c r="AA157" s="9">
        <v>179795.46549714505</v>
      </c>
    </row>
    <row r="158" spans="1:27" x14ac:dyDescent="0.25">
      <c r="A158" s="1" t="s">
        <v>253</v>
      </c>
      <c r="B158" s="1" t="s">
        <v>92</v>
      </c>
      <c r="C158" s="9">
        <v>5589189.612468658</v>
      </c>
      <c r="D158" s="9">
        <v>2240487.2325901007</v>
      </c>
      <c r="E158" s="9">
        <v>4552533.8168841042</v>
      </c>
      <c r="F158" s="9">
        <v>4755756.1384874657</v>
      </c>
      <c r="G158" s="9">
        <v>4643670.8736591041</v>
      </c>
      <c r="H158" s="9">
        <v>4783403.7660280224</v>
      </c>
      <c r="I158" s="9">
        <v>4679532.1772735761</v>
      </c>
      <c r="J158" s="9">
        <v>4783403.7660280224</v>
      </c>
      <c r="K158" s="9">
        <v>5131207.5197720919</v>
      </c>
      <c r="L158" s="9">
        <v>4555646.3471582625</v>
      </c>
      <c r="M158" s="9">
        <v>4679532.1772735761</v>
      </c>
      <c r="N158" s="9">
        <v>4824407.3467043312</v>
      </c>
      <c r="O158" s="9">
        <v>4903769.6716543809</v>
      </c>
      <c r="P158" s="9">
        <v>4755756.1384874657</v>
      </c>
      <c r="Q158" s="9">
        <v>5389965.1998702642</v>
      </c>
      <c r="R158" s="9">
        <v>4858330.7464575125</v>
      </c>
      <c r="S158" s="9">
        <v>4772265.1019848464</v>
      </c>
      <c r="T158" s="9">
        <v>4755756.1384874657</v>
      </c>
      <c r="U158" s="9">
        <v>4643670.8736591041</v>
      </c>
      <c r="V158" s="9">
        <v>5323877.2201292776</v>
      </c>
      <c r="W158" s="9">
        <v>5122148.3766975384</v>
      </c>
      <c r="X158" s="9">
        <v>4788936.6823766697</v>
      </c>
      <c r="Y158" s="9">
        <v>4686775.4530837517</v>
      </c>
      <c r="Z158" s="9">
        <v>4755756.1384874657</v>
      </c>
      <c r="AA158" s="9">
        <v>4546938.7131988266</v>
      </c>
    </row>
    <row r="159" spans="1:27" x14ac:dyDescent="0.25">
      <c r="A159" s="1" t="s">
        <v>254</v>
      </c>
      <c r="B159" s="1" t="s">
        <v>88</v>
      </c>
      <c r="C159" s="9">
        <v>688331.16891263996</v>
      </c>
      <c r="D159" s="9">
        <v>310215.0533595609</v>
      </c>
      <c r="E159" s="9">
        <v>586552.89000672835</v>
      </c>
      <c r="F159" s="9">
        <v>827677.55489250063</v>
      </c>
      <c r="G159" s="9">
        <v>573355.86427797168</v>
      </c>
      <c r="H159" s="9">
        <v>833501.8923227659</v>
      </c>
      <c r="I159" s="9">
        <v>577783.67350205907</v>
      </c>
      <c r="J159" s="9">
        <v>833501.8923227659</v>
      </c>
      <c r="K159" s="9">
        <v>895014.65446185227</v>
      </c>
      <c r="L159" s="9">
        <v>785521.78778042155</v>
      </c>
      <c r="M159" s="9">
        <v>577783.67350205907</v>
      </c>
      <c r="N159" s="9">
        <v>783617.10178779135</v>
      </c>
      <c r="O159" s="9">
        <v>557039.87753455027</v>
      </c>
      <c r="P159" s="9">
        <v>827677.55489250063</v>
      </c>
      <c r="Q159" s="9">
        <v>897888.15771442535</v>
      </c>
      <c r="R159" s="9">
        <v>849286.24908220407</v>
      </c>
      <c r="S159" s="9">
        <v>589233.44409119699</v>
      </c>
      <c r="T159" s="9">
        <v>827677.55489250063</v>
      </c>
      <c r="U159" s="9">
        <v>573355.86427797168</v>
      </c>
      <c r="V159" s="9">
        <v>831304.68261164916</v>
      </c>
      <c r="W159" s="9">
        <v>529515.20100159803</v>
      </c>
      <c r="X159" s="9">
        <v>834667.47413410491</v>
      </c>
      <c r="Y159" s="9">
        <v>578678.00360767916</v>
      </c>
      <c r="Z159" s="9">
        <v>827677.55489250063</v>
      </c>
      <c r="AA159" s="9">
        <v>562103.3897792272</v>
      </c>
    </row>
    <row r="160" spans="1:27" x14ac:dyDescent="0.25">
      <c r="A160" s="1" t="s">
        <v>255</v>
      </c>
      <c r="B160" s="1" t="s">
        <v>88</v>
      </c>
      <c r="C160" s="9">
        <v>2.4222384999999997</v>
      </c>
      <c r="D160" s="9">
        <v>1.0043952154014621</v>
      </c>
      <c r="E160" s="9">
        <v>1.8770299213052268</v>
      </c>
      <c r="F160" s="9">
        <v>3.2752207636365376</v>
      </c>
      <c r="G160" s="9">
        <v>1.8347980738668415</v>
      </c>
      <c r="H160" s="9">
        <v>3.3006059538674015</v>
      </c>
      <c r="I160" s="9">
        <v>1.8489675213984151</v>
      </c>
      <c r="J160" s="9">
        <v>3.3006059538674015</v>
      </c>
      <c r="K160" s="9">
        <v>3.5462864029232621</v>
      </c>
      <c r="L160" s="9">
        <v>3.0914861877674635</v>
      </c>
      <c r="M160" s="9">
        <v>1.8489675213984151</v>
      </c>
      <c r="N160" s="9">
        <v>3.2196547959377861</v>
      </c>
      <c r="O160" s="9">
        <v>2.0029571153571899</v>
      </c>
      <c r="P160" s="9">
        <v>3.2752207636365376</v>
      </c>
      <c r="Q160" s="9">
        <v>3.5237122177598259</v>
      </c>
      <c r="R160" s="9">
        <v>3.3694015729069275</v>
      </c>
      <c r="S160" s="9">
        <v>1.885607971652856</v>
      </c>
      <c r="T160" s="9">
        <v>3.2752207636365376</v>
      </c>
      <c r="U160" s="9">
        <v>1.8347980738668415</v>
      </c>
      <c r="V160" s="9">
        <v>3.6232151314324419</v>
      </c>
      <c r="W160" s="9">
        <v>2.3078752336208677</v>
      </c>
      <c r="X160" s="9">
        <v>3.3056861052777111</v>
      </c>
      <c r="Y160" s="9">
        <v>1.8518294702466269</v>
      </c>
      <c r="Z160" s="9">
        <v>3.2752207636365376</v>
      </c>
      <c r="AA160" s="9">
        <v>1.800723113324749</v>
      </c>
    </row>
    <row r="161" spans="1:27" x14ac:dyDescent="0.25">
      <c r="A161" s="1" t="s">
        <v>256</v>
      </c>
      <c r="B161" s="1" t="s">
        <v>117</v>
      </c>
      <c r="C161" s="9">
        <v>329774.05676730903</v>
      </c>
      <c r="D161" s="9">
        <v>140709.22172497926</v>
      </c>
      <c r="E161" s="9">
        <v>233924.60267476423</v>
      </c>
      <c r="F161" s="9">
        <v>480271.87416423502</v>
      </c>
      <c r="G161" s="9">
        <v>234675.06911285408</v>
      </c>
      <c r="H161" s="9">
        <v>484024.39954766008</v>
      </c>
      <c r="I161" s="9">
        <v>236487.37539664877</v>
      </c>
      <c r="J161" s="9">
        <v>484024.39954766008</v>
      </c>
      <c r="K161" s="9">
        <v>520079.6756018931</v>
      </c>
      <c r="L161" s="9">
        <v>453111.60262436478</v>
      </c>
      <c r="M161" s="9">
        <v>236487.37539664877</v>
      </c>
      <c r="N161" s="9">
        <v>472350.74973075534</v>
      </c>
      <c r="O161" s="9">
        <v>270343.49216263107</v>
      </c>
      <c r="P161" s="9">
        <v>480271.87416423502</v>
      </c>
      <c r="Q161" s="9">
        <v>499440.18678834755</v>
      </c>
      <c r="R161" s="9">
        <v>494194.00254714361</v>
      </c>
      <c r="S161" s="9">
        <v>241173.77676051419</v>
      </c>
      <c r="T161" s="9">
        <v>480271.87416423502</v>
      </c>
      <c r="U161" s="9">
        <v>234675.06911285408</v>
      </c>
      <c r="V161" s="9">
        <v>540316.24747829826</v>
      </c>
      <c r="W161" s="9">
        <v>350095.14285541035</v>
      </c>
      <c r="X161" s="9">
        <v>484775.36485244834</v>
      </c>
      <c r="Y161" s="9">
        <v>236853.42551048085</v>
      </c>
      <c r="Z161" s="9">
        <v>480271.87416423502</v>
      </c>
      <c r="AA161" s="9">
        <v>230461.77191273042</v>
      </c>
    </row>
    <row r="162" spans="1:27" x14ac:dyDescent="0.25">
      <c r="A162" s="1" t="s">
        <v>257</v>
      </c>
      <c r="B162" s="1" t="s">
        <v>3</v>
      </c>
      <c r="C162" s="9">
        <v>0</v>
      </c>
      <c r="D162" s="9">
        <v>0</v>
      </c>
      <c r="E162" s="9">
        <v>0</v>
      </c>
      <c r="F162" s="9">
        <v>0</v>
      </c>
      <c r="G162" s="9">
        <v>0</v>
      </c>
      <c r="H162" s="9">
        <v>0</v>
      </c>
      <c r="I162" s="9">
        <v>0</v>
      </c>
      <c r="J162" s="9">
        <v>0</v>
      </c>
      <c r="K162" s="9">
        <v>0</v>
      </c>
      <c r="L162" s="9">
        <v>0</v>
      </c>
      <c r="M162" s="9">
        <v>0</v>
      </c>
      <c r="N162" s="9">
        <v>0</v>
      </c>
      <c r="O162" s="9">
        <v>0</v>
      </c>
      <c r="P162" s="9">
        <v>0</v>
      </c>
      <c r="Q162" s="9">
        <v>0</v>
      </c>
      <c r="R162" s="9">
        <v>0</v>
      </c>
      <c r="S162" s="9">
        <v>0</v>
      </c>
      <c r="T162" s="9">
        <v>0</v>
      </c>
      <c r="U162" s="9">
        <v>0</v>
      </c>
      <c r="V162" s="9">
        <v>0</v>
      </c>
      <c r="W162" s="9">
        <v>0</v>
      </c>
      <c r="X162" s="9">
        <v>0</v>
      </c>
      <c r="Y162" s="9">
        <v>0</v>
      </c>
      <c r="Z162" s="9">
        <v>0</v>
      </c>
      <c r="AA162" s="9">
        <v>0</v>
      </c>
    </row>
    <row r="163" spans="1:27" x14ac:dyDescent="0.25">
      <c r="A163" s="1" t="s">
        <v>258</v>
      </c>
      <c r="B163" s="1" t="s">
        <v>123</v>
      </c>
      <c r="C163" s="9">
        <v>740389.45892435953</v>
      </c>
      <c r="D163" s="9">
        <v>306796.5147748405</v>
      </c>
      <c r="E163" s="9">
        <v>421684.68365218281</v>
      </c>
      <c r="F163" s="9">
        <v>1075169.1173086788</v>
      </c>
      <c r="G163" s="9">
        <v>430126.37843131815</v>
      </c>
      <c r="H163" s="9">
        <v>1083602.7095946088</v>
      </c>
      <c r="I163" s="9">
        <v>433448.0808234975</v>
      </c>
      <c r="J163" s="9">
        <v>1083602.7095946088</v>
      </c>
      <c r="K163" s="9">
        <v>1164350.4305712916</v>
      </c>
      <c r="L163" s="9">
        <v>1014127.9162140334</v>
      </c>
      <c r="M163" s="9">
        <v>433448.0808234975</v>
      </c>
      <c r="N163" s="9">
        <v>993562.86997208069</v>
      </c>
      <c r="O163" s="9">
        <v>458652.22662431578</v>
      </c>
      <c r="P163" s="9">
        <v>1075169.1173086788</v>
      </c>
      <c r="Q163" s="9">
        <v>1065375.7954053234</v>
      </c>
      <c r="R163" s="9">
        <v>1106458.3272504532</v>
      </c>
      <c r="S163" s="9">
        <v>442037.59505752049</v>
      </c>
      <c r="T163" s="9">
        <v>1075169.1173086788</v>
      </c>
      <c r="U163" s="9">
        <v>430126.37843131815</v>
      </c>
      <c r="V163" s="9">
        <v>1038203.1331500676</v>
      </c>
      <c r="W163" s="9">
        <v>453344.23387325986</v>
      </c>
      <c r="X163" s="9">
        <v>1085290.4623888836</v>
      </c>
      <c r="Y163" s="9">
        <v>434118.99917200545</v>
      </c>
      <c r="Z163" s="9">
        <v>1075169.1173086788</v>
      </c>
      <c r="AA163" s="9">
        <v>422849.99184010684</v>
      </c>
    </row>
    <row r="164" spans="1:27" x14ac:dyDescent="0.25">
      <c r="A164" s="1" t="s">
        <v>259</v>
      </c>
      <c r="B164" s="1" t="s">
        <v>123</v>
      </c>
      <c r="C164" s="9">
        <v>166836.0830510435</v>
      </c>
      <c r="D164" s="9">
        <v>2149587.8166553029</v>
      </c>
      <c r="E164" s="9">
        <v>2954558.5259145619</v>
      </c>
      <c r="F164" s="9">
        <v>2302393.5224659676</v>
      </c>
      <c r="G164" s="9">
        <v>3013705.7566559035</v>
      </c>
      <c r="H164" s="9">
        <v>2304138.708600997</v>
      </c>
      <c r="I164" s="9">
        <v>3036979.4597422155</v>
      </c>
      <c r="J164" s="9">
        <v>2304138.708600997</v>
      </c>
      <c r="K164" s="9">
        <v>2461231.9657023442</v>
      </c>
      <c r="L164" s="9">
        <v>2289762.1010972052</v>
      </c>
      <c r="M164" s="9">
        <v>3036979.4597422155</v>
      </c>
      <c r="N164" s="9">
        <v>2111415.7692092662</v>
      </c>
      <c r="O164" s="9">
        <v>3213573.7889884752</v>
      </c>
      <c r="P164" s="9">
        <v>2302393.5224659676</v>
      </c>
      <c r="Q164" s="9">
        <v>1936579.747597164</v>
      </c>
      <c r="R164" s="9">
        <v>2308868.2835778501</v>
      </c>
      <c r="S164" s="9">
        <v>3097162.3961813897</v>
      </c>
      <c r="T164" s="9">
        <v>2302393.5224659676</v>
      </c>
      <c r="U164" s="9">
        <v>3013705.7566559035</v>
      </c>
      <c r="V164" s="9">
        <v>1842923.2718050613</v>
      </c>
      <c r="W164" s="9">
        <v>3176383.0257325596</v>
      </c>
      <c r="X164" s="9">
        <v>2304487.9598661833</v>
      </c>
      <c r="Y164" s="9">
        <v>3041680.2885899791</v>
      </c>
      <c r="Z164" s="9">
        <v>2302393.5224659676</v>
      </c>
      <c r="AA164" s="9">
        <v>2946283.7907344415</v>
      </c>
    </row>
    <row r="165" spans="1:27" x14ac:dyDescent="0.25">
      <c r="A165" s="1" t="s">
        <v>260</v>
      </c>
      <c r="B165" s="1" t="s">
        <v>99</v>
      </c>
      <c r="C165" s="9">
        <v>8069877.1469899388</v>
      </c>
      <c r="D165" s="9">
        <v>4141318.3338292907</v>
      </c>
      <c r="E165" s="9">
        <v>7136207.6337455902</v>
      </c>
      <c r="F165" s="9">
        <v>6015343.140122965</v>
      </c>
      <c r="G165" s="9">
        <v>7279067.189860899</v>
      </c>
      <c r="H165" s="9">
        <v>6036022.7543040086</v>
      </c>
      <c r="I165" s="9">
        <v>7335280.6566693308</v>
      </c>
      <c r="J165" s="9">
        <v>6036022.7543040086</v>
      </c>
      <c r="K165" s="9">
        <v>6462085.2069286704</v>
      </c>
      <c r="L165" s="9">
        <v>5865666.8877043221</v>
      </c>
      <c r="M165" s="9">
        <v>7335280.6566693308</v>
      </c>
      <c r="N165" s="9">
        <v>6010487.2372732423</v>
      </c>
      <c r="O165" s="9">
        <v>7900293.5077312235</v>
      </c>
      <c r="P165" s="9">
        <v>6015343.140122965</v>
      </c>
      <c r="Q165" s="9">
        <v>6264619.7472204193</v>
      </c>
      <c r="R165" s="9">
        <v>6092065.9372049458</v>
      </c>
      <c r="S165" s="9">
        <v>7480641.7746405788</v>
      </c>
      <c r="T165" s="9">
        <v>6015343.140122965</v>
      </c>
      <c r="U165" s="9">
        <v>7279067.189860899</v>
      </c>
      <c r="V165" s="9">
        <v>6173186.4214600567</v>
      </c>
      <c r="W165" s="9">
        <v>7979751.6594917681</v>
      </c>
      <c r="X165" s="9">
        <v>6040161.213389446</v>
      </c>
      <c r="Y165" s="9">
        <v>7346634.6679087533</v>
      </c>
      <c r="Z165" s="9">
        <v>6015343.140122965</v>
      </c>
      <c r="AA165" s="9">
        <v>7120941.4539856063</v>
      </c>
    </row>
    <row r="166" spans="1:27" x14ac:dyDescent="0.25">
      <c r="A166" s="1" t="s">
        <v>261</v>
      </c>
      <c r="B166" s="1" t="s">
        <v>117</v>
      </c>
      <c r="C166" s="9">
        <v>38288.915999399993</v>
      </c>
      <c r="D166" s="9">
        <v>12659.918815667766</v>
      </c>
      <c r="E166" s="9">
        <v>21787.378106172404</v>
      </c>
      <c r="F166" s="9">
        <v>35530.440128172049</v>
      </c>
      <c r="G166" s="9">
        <v>21857.275397251724</v>
      </c>
      <c r="H166" s="9">
        <v>35783.860482246775</v>
      </c>
      <c r="I166" s="9">
        <v>22026.070820211695</v>
      </c>
      <c r="J166" s="9">
        <v>35783.860482246775</v>
      </c>
      <c r="K166" s="9">
        <v>38427.764152214499</v>
      </c>
      <c r="L166" s="9">
        <v>33696.217857271084</v>
      </c>
      <c r="M166" s="9">
        <v>22026.070820211695</v>
      </c>
      <c r="N166" s="9">
        <v>34164.540620680971</v>
      </c>
      <c r="O166" s="9">
        <v>23574.744083281974</v>
      </c>
      <c r="P166" s="9">
        <v>35530.440128172049</v>
      </c>
      <c r="Q166" s="9">
        <v>37254.662040566385</v>
      </c>
      <c r="R166" s="9">
        <v>36470.647147118361</v>
      </c>
      <c r="S166" s="9">
        <v>22462.555043351716</v>
      </c>
      <c r="T166" s="9">
        <v>35530.440128172049</v>
      </c>
      <c r="U166" s="9">
        <v>21857.275397251724</v>
      </c>
      <c r="V166" s="9">
        <v>36489.32938683968</v>
      </c>
      <c r="W166" s="9">
        <v>23643.073929396985</v>
      </c>
      <c r="X166" s="9">
        <v>35834.575633775894</v>
      </c>
      <c r="Y166" s="9">
        <v>22060.164165432994</v>
      </c>
      <c r="Z166" s="9">
        <v>35530.440128172049</v>
      </c>
      <c r="AA166" s="9">
        <v>21437.310328639338</v>
      </c>
    </row>
    <row r="167" spans="1:27" x14ac:dyDescent="0.25">
      <c r="A167" s="1" t="s">
        <v>262</v>
      </c>
      <c r="B167" s="1" t="s">
        <v>104</v>
      </c>
      <c r="C167" s="9">
        <v>6245893.4206387438</v>
      </c>
      <c r="D167" s="9">
        <v>2557971.0907815434</v>
      </c>
      <c r="E167" s="9">
        <v>4945389.5604527546</v>
      </c>
      <c r="F167" s="9">
        <v>3845439.6268593622</v>
      </c>
      <c r="G167" s="9">
        <v>5044391.1862018062</v>
      </c>
      <c r="H167" s="9">
        <v>3859637.321326918</v>
      </c>
      <c r="I167" s="9">
        <v>5083347.1003482342</v>
      </c>
      <c r="J167" s="9">
        <v>3859637.321326918</v>
      </c>
      <c r="K167" s="9">
        <v>4132955.3223332805</v>
      </c>
      <c r="L167" s="9">
        <v>3742678.6332409885</v>
      </c>
      <c r="M167" s="9">
        <v>5083347.1003482342</v>
      </c>
      <c r="N167" s="9">
        <v>3597161.7639392097</v>
      </c>
      <c r="O167" s="9">
        <v>4655339.4605018403</v>
      </c>
      <c r="P167" s="9">
        <v>3845439.6268593622</v>
      </c>
      <c r="Q167" s="9">
        <v>4328532.1827881485</v>
      </c>
      <c r="R167" s="9">
        <v>3898114.0540575627</v>
      </c>
      <c r="S167" s="9">
        <v>5184082.3076467691</v>
      </c>
      <c r="T167" s="9">
        <v>3845439.6268593622</v>
      </c>
      <c r="U167" s="9">
        <v>5044391.1862018062</v>
      </c>
      <c r="V167" s="9">
        <v>3497144.7977737263</v>
      </c>
      <c r="W167" s="9">
        <v>4075384.0265042665</v>
      </c>
      <c r="X167" s="9">
        <v>3862478.6014952576</v>
      </c>
      <c r="Y167" s="9">
        <v>5091215.4264304414</v>
      </c>
      <c r="Z167" s="9">
        <v>3845439.6268593622</v>
      </c>
      <c r="AA167" s="9">
        <v>4934771.8970981119</v>
      </c>
    </row>
    <row r="168" spans="1:27" x14ac:dyDescent="0.25">
      <c r="A168" s="1" t="s">
        <v>263</v>
      </c>
      <c r="B168" s="1" t="s">
        <v>88</v>
      </c>
      <c r="C168" s="9">
        <v>968829.18430952495</v>
      </c>
      <c r="D168" s="9">
        <v>384390.00542073755</v>
      </c>
      <c r="E168" s="9">
        <v>743682.70502392366</v>
      </c>
      <c r="F168" s="9">
        <v>958365.30293787294</v>
      </c>
      <c r="G168" s="9">
        <v>726950.36944188736</v>
      </c>
      <c r="H168" s="9">
        <v>964845.39593307173</v>
      </c>
      <c r="I168" s="9">
        <v>732564.33059901593</v>
      </c>
      <c r="J168" s="9">
        <v>964845.39593307173</v>
      </c>
      <c r="K168" s="9">
        <v>1035814.9165052408</v>
      </c>
      <c r="L168" s="9">
        <v>911463.26567768317</v>
      </c>
      <c r="M168" s="9">
        <v>732564.33059901593</v>
      </c>
      <c r="N168" s="9">
        <v>893552.73825831036</v>
      </c>
      <c r="O168" s="9">
        <v>671821.71577039943</v>
      </c>
      <c r="P168" s="9">
        <v>958365.30293787294</v>
      </c>
      <c r="Q168" s="9">
        <v>1051226.7629276505</v>
      </c>
      <c r="R168" s="9">
        <v>982406.89557061903</v>
      </c>
      <c r="S168" s="9">
        <v>747081.34433930484</v>
      </c>
      <c r="T168" s="9">
        <v>958365.30293787294</v>
      </c>
      <c r="U168" s="9">
        <v>726950.36944188736</v>
      </c>
      <c r="V168" s="9">
        <v>924900.33676198963</v>
      </c>
      <c r="W168" s="9">
        <v>589132.71869029151</v>
      </c>
      <c r="X168" s="9">
        <v>966142.20928247378</v>
      </c>
      <c r="Y168" s="9">
        <v>733698.23999309959</v>
      </c>
      <c r="Z168" s="9">
        <v>958365.30293787294</v>
      </c>
      <c r="AA168" s="9">
        <v>712424.20376456168</v>
      </c>
    </row>
    <row r="169" spans="1:27" x14ac:dyDescent="0.25">
      <c r="A169" s="1" t="s">
        <v>264</v>
      </c>
      <c r="B169" s="1" t="s">
        <v>117</v>
      </c>
      <c r="C169" s="9">
        <v>0</v>
      </c>
      <c r="D169" s="9">
        <v>0</v>
      </c>
      <c r="E169" s="9">
        <v>0</v>
      </c>
      <c r="F169" s="9">
        <v>0</v>
      </c>
      <c r="G169" s="9">
        <v>0</v>
      </c>
      <c r="H169" s="9">
        <v>0</v>
      </c>
      <c r="I169" s="9">
        <v>0</v>
      </c>
      <c r="J169" s="9">
        <v>0</v>
      </c>
      <c r="K169" s="9">
        <v>0</v>
      </c>
      <c r="L169" s="9">
        <v>0</v>
      </c>
      <c r="M169" s="9">
        <v>0</v>
      </c>
      <c r="N169" s="9">
        <v>0</v>
      </c>
      <c r="O169" s="9">
        <v>0</v>
      </c>
      <c r="P169" s="9">
        <v>0</v>
      </c>
      <c r="Q169" s="9">
        <v>0</v>
      </c>
      <c r="R169" s="9">
        <v>0</v>
      </c>
      <c r="S169" s="9">
        <v>0</v>
      </c>
      <c r="T169" s="9">
        <v>0</v>
      </c>
      <c r="U169" s="9">
        <v>0</v>
      </c>
      <c r="V169" s="9">
        <v>0</v>
      </c>
      <c r="W169" s="9">
        <v>0</v>
      </c>
      <c r="X169" s="9">
        <v>0</v>
      </c>
      <c r="Y169" s="9">
        <v>0</v>
      </c>
      <c r="Z169" s="9">
        <v>0</v>
      </c>
      <c r="AA169" s="9">
        <v>0</v>
      </c>
    </row>
    <row r="170" spans="1:27" x14ac:dyDescent="0.25">
      <c r="A170" s="1" t="s">
        <v>265</v>
      </c>
      <c r="B170" s="1" t="s">
        <v>88</v>
      </c>
      <c r="C170" s="9">
        <v>535349.90724388801</v>
      </c>
      <c r="D170" s="9">
        <v>244535.06499786701</v>
      </c>
      <c r="E170" s="9">
        <v>421346.38806460344</v>
      </c>
      <c r="F170" s="9">
        <v>650824.15607676585</v>
      </c>
      <c r="G170" s="9">
        <v>411866.39194020472</v>
      </c>
      <c r="H170" s="9">
        <v>655397.64536625845</v>
      </c>
      <c r="I170" s="9">
        <v>415047.07940316654</v>
      </c>
      <c r="J170" s="9">
        <v>655397.64536625845</v>
      </c>
      <c r="K170" s="9">
        <v>703760.5671934709</v>
      </c>
      <c r="L170" s="9">
        <v>617721.85874495434</v>
      </c>
      <c r="M170" s="9">
        <v>415047.07940316654</v>
      </c>
      <c r="N170" s="9">
        <v>618443.71527965006</v>
      </c>
      <c r="O170" s="9">
        <v>430589.13698357204</v>
      </c>
      <c r="P170" s="9">
        <v>650824.15607676585</v>
      </c>
      <c r="Q170" s="9">
        <v>682550.59400609916</v>
      </c>
      <c r="R170" s="9">
        <v>667792.11726029753</v>
      </c>
      <c r="S170" s="9">
        <v>423271.94635735732</v>
      </c>
      <c r="T170" s="9">
        <v>650824.15607676585</v>
      </c>
      <c r="U170" s="9">
        <v>411866.39194020472</v>
      </c>
      <c r="V170" s="9">
        <v>652771.77151055238</v>
      </c>
      <c r="W170" s="9">
        <v>415795.29506999528</v>
      </c>
      <c r="X170" s="9">
        <v>656312.90413929697</v>
      </c>
      <c r="Y170" s="9">
        <v>415689.51551791746</v>
      </c>
      <c r="Z170" s="9">
        <v>650824.15607676585</v>
      </c>
      <c r="AA170" s="9">
        <v>403894.94475292764</v>
      </c>
    </row>
    <row r="171" spans="1:27" x14ac:dyDescent="0.25">
      <c r="A171" s="1" t="s">
        <v>266</v>
      </c>
      <c r="B171" s="1" t="s">
        <v>117</v>
      </c>
      <c r="C171" s="9">
        <v>1617865.7149100159</v>
      </c>
      <c r="D171" s="9">
        <v>438688.53361416369</v>
      </c>
      <c r="E171" s="9">
        <v>844883.83794836723</v>
      </c>
      <c r="F171" s="9">
        <v>1238734.5613472587</v>
      </c>
      <c r="G171" s="9">
        <v>847594.3564541993</v>
      </c>
      <c r="H171" s="9">
        <v>1247598.7072753599</v>
      </c>
      <c r="I171" s="9">
        <v>854140.00522770314</v>
      </c>
      <c r="J171" s="9">
        <v>1247598.7072753599</v>
      </c>
      <c r="K171" s="9">
        <v>1339803.878102269</v>
      </c>
      <c r="L171" s="9">
        <v>1174577.0711835213</v>
      </c>
      <c r="M171" s="9">
        <v>854140.00522770314</v>
      </c>
      <c r="N171" s="9">
        <v>1188833.0299212039</v>
      </c>
      <c r="O171" s="9">
        <v>864608.0898337228</v>
      </c>
      <c r="P171" s="9">
        <v>1238734.5613472587</v>
      </c>
      <c r="Q171" s="9">
        <v>1351837.547576383</v>
      </c>
      <c r="R171" s="9">
        <v>1271621.1550425226</v>
      </c>
      <c r="S171" s="9">
        <v>871066.24866339215</v>
      </c>
      <c r="T171" s="9">
        <v>1238734.5613472587</v>
      </c>
      <c r="U171" s="9">
        <v>847594.3564541993</v>
      </c>
      <c r="V171" s="9">
        <v>1276325.0279736326</v>
      </c>
      <c r="W171" s="9">
        <v>826988.25934585952</v>
      </c>
      <c r="X171" s="9">
        <v>1249372.6236032778</v>
      </c>
      <c r="Y171" s="9">
        <v>855462.09713879344</v>
      </c>
      <c r="Z171" s="9">
        <v>1238734.5613472587</v>
      </c>
      <c r="AA171" s="9">
        <v>831032.59351106721</v>
      </c>
    </row>
    <row r="172" spans="1:27" x14ac:dyDescent="0.25">
      <c r="A172" s="1" t="s">
        <v>267</v>
      </c>
      <c r="B172" s="1" t="s">
        <v>173</v>
      </c>
      <c r="C172" s="9">
        <v>2070295.2435234468</v>
      </c>
      <c r="D172" s="9">
        <v>2269583.177327693</v>
      </c>
      <c r="E172" s="9">
        <v>4300684.0649537789</v>
      </c>
      <c r="F172" s="9">
        <v>2264267.7370959772</v>
      </c>
      <c r="G172" s="9">
        <v>4386779.3480577283</v>
      </c>
      <c r="H172" s="9">
        <v>2264283.361680564</v>
      </c>
      <c r="I172" s="9">
        <v>4420656.7761465106</v>
      </c>
      <c r="J172" s="9">
        <v>2264283.361680564</v>
      </c>
      <c r="K172" s="9">
        <v>2417125.990350015</v>
      </c>
      <c r="L172" s="9">
        <v>2264154.6484645298</v>
      </c>
      <c r="M172" s="9">
        <v>4420656.7761465106</v>
      </c>
      <c r="N172" s="9">
        <v>2148416.6419936609</v>
      </c>
      <c r="O172" s="9">
        <v>4162986.8906913842</v>
      </c>
      <c r="P172" s="9">
        <v>2264267.7370959772</v>
      </c>
      <c r="Q172" s="9">
        <v>2575526.639577332</v>
      </c>
      <c r="R172" s="9">
        <v>2264325.7053840831</v>
      </c>
      <c r="S172" s="9">
        <v>4508259.6425158493</v>
      </c>
      <c r="T172" s="9">
        <v>2264267.7370959772</v>
      </c>
      <c r="U172" s="9">
        <v>4386779.3480577283</v>
      </c>
      <c r="V172" s="9">
        <v>2039125.5485469149</v>
      </c>
      <c r="W172" s="9">
        <v>3858022.0385145233</v>
      </c>
      <c r="X172" s="9">
        <v>2264286.488513757</v>
      </c>
      <c r="Y172" s="9">
        <v>4427499.3482397553</v>
      </c>
      <c r="Z172" s="9">
        <v>2264267.7370959772</v>
      </c>
      <c r="AA172" s="9">
        <v>4287915.5124801984</v>
      </c>
    </row>
    <row r="173" spans="1:27" x14ac:dyDescent="0.25">
      <c r="A173" s="1" t="s">
        <v>268</v>
      </c>
      <c r="B173" s="1" t="s">
        <v>117</v>
      </c>
      <c r="C173" s="9">
        <v>25581.537608550003</v>
      </c>
      <c r="D173" s="9">
        <v>6961.7167877837619</v>
      </c>
      <c r="E173" s="9">
        <v>13384.534962463111</v>
      </c>
      <c r="F173" s="9">
        <v>19538.513010541894</v>
      </c>
      <c r="G173" s="9">
        <v>13427.474628341741</v>
      </c>
      <c r="H173" s="9">
        <v>19677.872120167489</v>
      </c>
      <c r="I173" s="9">
        <v>13531.169906823701</v>
      </c>
      <c r="J173" s="9">
        <v>19677.872120167489</v>
      </c>
      <c r="K173" s="9">
        <v>21131.779774228111</v>
      </c>
      <c r="L173" s="9">
        <v>18529.850610627371</v>
      </c>
      <c r="M173" s="9">
        <v>13531.169906823701</v>
      </c>
      <c r="N173" s="9">
        <v>18724.414534044878</v>
      </c>
      <c r="O173" s="9">
        <v>13639.578777366611</v>
      </c>
      <c r="P173" s="9">
        <v>19538.513010541894</v>
      </c>
      <c r="Q173" s="9">
        <v>21312.914776558915</v>
      </c>
      <c r="R173" s="9">
        <v>20055.544933658297</v>
      </c>
      <c r="S173" s="9">
        <v>13799.3131554841</v>
      </c>
      <c r="T173" s="9">
        <v>19538.513010541894</v>
      </c>
      <c r="U173" s="9">
        <v>13427.474628341741</v>
      </c>
      <c r="V173" s="9">
        <v>20065.951185143218</v>
      </c>
      <c r="W173" s="9">
        <v>13001.630210971147</v>
      </c>
      <c r="X173" s="9">
        <v>19705.761033776776</v>
      </c>
      <c r="Y173" s="9">
        <v>13552.114307240332</v>
      </c>
      <c r="Z173" s="9">
        <v>19538.513010541894</v>
      </c>
      <c r="AA173" s="9">
        <v>13164.799980522757</v>
      </c>
    </row>
    <row r="174" spans="1:27" x14ac:dyDescent="0.25">
      <c r="A174" s="1" t="s">
        <v>269</v>
      </c>
      <c r="B174" s="1" t="s">
        <v>92</v>
      </c>
      <c r="C174" s="9">
        <v>178069.95249174035</v>
      </c>
      <c r="D174" s="9">
        <v>69100.746020084043</v>
      </c>
      <c r="E174" s="9">
        <v>137921.71402146289</v>
      </c>
      <c r="F174" s="9">
        <v>69895.834951824814</v>
      </c>
      <c r="G174" s="9">
        <v>140682.76524855068</v>
      </c>
      <c r="H174" s="9">
        <v>69906.80135400455</v>
      </c>
      <c r="I174" s="9">
        <v>141769.20472610247</v>
      </c>
      <c r="J174" s="9">
        <v>69906.80135400455</v>
      </c>
      <c r="K174" s="9">
        <v>74635.078256486842</v>
      </c>
      <c r="L174" s="9">
        <v>69816.461615049382</v>
      </c>
      <c r="M174" s="9">
        <v>141769.20472610247</v>
      </c>
      <c r="N174" s="9">
        <v>75679.542383540072</v>
      </c>
      <c r="O174" s="9">
        <v>147011.48307983839</v>
      </c>
      <c r="P174" s="9">
        <v>69895.834951824814</v>
      </c>
      <c r="Q174" s="9">
        <v>83605.255403145493</v>
      </c>
      <c r="R174" s="9">
        <v>69936.521061429623</v>
      </c>
      <c r="S174" s="9">
        <v>144578.6037194652</v>
      </c>
      <c r="T174" s="9">
        <v>69895.834951824814</v>
      </c>
      <c r="U174" s="9">
        <v>140682.76524855068</v>
      </c>
      <c r="V174" s="9">
        <v>79352.939996457571</v>
      </c>
      <c r="W174" s="9">
        <v>148278.10332227609</v>
      </c>
      <c r="X174" s="9">
        <v>69908.995979413812</v>
      </c>
      <c r="Y174" s="9">
        <v>141988.64406578994</v>
      </c>
      <c r="Z174" s="9">
        <v>69895.834951824814</v>
      </c>
      <c r="AA174" s="9">
        <v>137515.23033928653</v>
      </c>
    </row>
    <row r="175" spans="1:27" x14ac:dyDescent="0.25">
      <c r="A175" s="1" t="s">
        <v>270</v>
      </c>
      <c r="B175" s="1" t="s">
        <v>90</v>
      </c>
      <c r="C175" s="9">
        <v>90641.597548490012</v>
      </c>
      <c r="D175" s="9">
        <v>69188.709773166207</v>
      </c>
      <c r="E175" s="9">
        <v>127858.95611828307</v>
      </c>
      <c r="F175" s="9">
        <v>132543.41123672086</v>
      </c>
      <c r="G175" s="9">
        <v>130418.56125504135</v>
      </c>
      <c r="H175" s="9">
        <v>133240.21617736921</v>
      </c>
      <c r="I175" s="9">
        <v>131425.73418985447</v>
      </c>
      <c r="J175" s="9">
        <v>133240.21617736921</v>
      </c>
      <c r="K175" s="9">
        <v>142862.03258084104</v>
      </c>
      <c r="L175" s="9">
        <v>127500.03125535515</v>
      </c>
      <c r="M175" s="9">
        <v>131425.73418985447</v>
      </c>
      <c r="N175" s="9">
        <v>138822.94997379207</v>
      </c>
      <c r="O175" s="9">
        <v>148855.84927207883</v>
      </c>
      <c r="P175" s="9">
        <v>132543.41123672086</v>
      </c>
      <c r="Q175" s="9">
        <v>143696.83671430248</v>
      </c>
      <c r="R175" s="9">
        <v>135128.60569920228</v>
      </c>
      <c r="S175" s="9">
        <v>134030.15964352275</v>
      </c>
      <c r="T175" s="9">
        <v>132543.41123672086</v>
      </c>
      <c r="U175" s="9">
        <v>130418.56125504135</v>
      </c>
      <c r="V175" s="9">
        <v>158978.27650987619</v>
      </c>
      <c r="W175" s="9">
        <v>176049.95392397212</v>
      </c>
      <c r="X175" s="9">
        <v>133379.66262507165</v>
      </c>
      <c r="Y175" s="9">
        <v>131629.16325182279</v>
      </c>
      <c r="Z175" s="9">
        <v>132543.41123672086</v>
      </c>
      <c r="AA175" s="9">
        <v>127678.97253585608</v>
      </c>
    </row>
    <row r="176" spans="1:27" x14ac:dyDescent="0.25">
      <c r="A176" s="1" t="s">
        <v>271</v>
      </c>
      <c r="B176" s="1" t="s">
        <v>86</v>
      </c>
      <c r="C176" s="9">
        <v>155544.33558570247</v>
      </c>
      <c r="D176" s="9">
        <v>553482.10394594434</v>
      </c>
      <c r="E176" s="9">
        <v>780403.74925295671</v>
      </c>
      <c r="F176" s="9">
        <v>709972.35234552331</v>
      </c>
      <c r="G176" s="9">
        <v>796026.63173215801</v>
      </c>
      <c r="H176" s="9">
        <v>711705.96283380757</v>
      </c>
      <c r="I176" s="9">
        <v>802174.04258499795</v>
      </c>
      <c r="J176" s="9">
        <v>711705.96283380757</v>
      </c>
      <c r="K176" s="9">
        <v>761307.0170971381</v>
      </c>
      <c r="L176" s="9">
        <v>697424.71394335735</v>
      </c>
      <c r="M176" s="9">
        <v>802174.04258499795</v>
      </c>
      <c r="N176" s="9">
        <v>662914.97036125639</v>
      </c>
      <c r="O176" s="9">
        <v>857611.42364997382</v>
      </c>
      <c r="P176" s="9">
        <v>709972.35234552331</v>
      </c>
      <c r="Q176" s="9">
        <v>634201.37814781955</v>
      </c>
      <c r="R176" s="9">
        <v>716404.16700837854</v>
      </c>
      <c r="S176" s="9">
        <v>818070.49169109319</v>
      </c>
      <c r="T176" s="9">
        <v>709972.35234552331</v>
      </c>
      <c r="U176" s="9">
        <v>796026.63173215801</v>
      </c>
      <c r="V176" s="9">
        <v>616931.11883883516</v>
      </c>
      <c r="W176" s="9">
        <v>857199.19544487144</v>
      </c>
      <c r="X176" s="9">
        <v>712052.89754995063</v>
      </c>
      <c r="Y176" s="9">
        <v>803415.69829274644</v>
      </c>
      <c r="Z176" s="9">
        <v>709972.35234552331</v>
      </c>
      <c r="AA176" s="9">
        <v>778582.93529502803</v>
      </c>
    </row>
    <row r="177" spans="1:27" x14ac:dyDescent="0.25">
      <c r="A177" s="1" t="s">
        <v>272</v>
      </c>
      <c r="B177" s="1" t="s">
        <v>88</v>
      </c>
      <c r="C177" s="9">
        <v>0</v>
      </c>
      <c r="D177" s="9">
        <v>0</v>
      </c>
      <c r="E177" s="9">
        <v>0</v>
      </c>
      <c r="F177" s="9">
        <v>0</v>
      </c>
      <c r="G177" s="9">
        <v>0</v>
      </c>
      <c r="H177" s="9">
        <v>0</v>
      </c>
      <c r="I177" s="9">
        <v>0</v>
      </c>
      <c r="J177" s="9">
        <v>0</v>
      </c>
      <c r="K177" s="9">
        <v>0</v>
      </c>
      <c r="L177" s="9">
        <v>0</v>
      </c>
      <c r="M177" s="9">
        <v>0</v>
      </c>
      <c r="N177" s="9">
        <v>0</v>
      </c>
      <c r="O177" s="9">
        <v>0</v>
      </c>
      <c r="P177" s="9">
        <v>0</v>
      </c>
      <c r="Q177" s="9">
        <v>0</v>
      </c>
      <c r="R177" s="9">
        <v>0</v>
      </c>
      <c r="S177" s="9">
        <v>0</v>
      </c>
      <c r="T177" s="9">
        <v>0</v>
      </c>
      <c r="U177" s="9">
        <v>0</v>
      </c>
      <c r="V177" s="9">
        <v>0</v>
      </c>
      <c r="W177" s="9">
        <v>0</v>
      </c>
      <c r="X177" s="9">
        <v>0</v>
      </c>
      <c r="Y177" s="9">
        <v>0</v>
      </c>
      <c r="Z177" s="9">
        <v>0</v>
      </c>
      <c r="AA177" s="9">
        <v>0</v>
      </c>
    </row>
    <row r="178" spans="1:27" x14ac:dyDescent="0.25">
      <c r="A178" s="1" t="s">
        <v>29</v>
      </c>
      <c r="B178" s="1" t="s">
        <v>86</v>
      </c>
      <c r="C178" s="9">
        <v>31832.580464011502</v>
      </c>
      <c r="D178" s="9">
        <v>69835.545823997352</v>
      </c>
      <c r="E178" s="9">
        <v>84165.309112583229</v>
      </c>
      <c r="F178" s="9">
        <v>102410.11136321632</v>
      </c>
      <c r="G178" s="9">
        <v>85850.212259631851</v>
      </c>
      <c r="H178" s="9">
        <v>102769.49737072363</v>
      </c>
      <c r="I178" s="9">
        <v>86513.200789820956</v>
      </c>
      <c r="J178" s="9">
        <v>102769.49737072363</v>
      </c>
      <c r="K178" s="9">
        <v>110030.23059701307</v>
      </c>
      <c r="L178" s="9">
        <v>99808.924014919321</v>
      </c>
      <c r="M178" s="9">
        <v>86513.200789820956</v>
      </c>
      <c r="N178" s="9">
        <v>83835.662616831018</v>
      </c>
      <c r="O178" s="9">
        <v>72788.830376494065</v>
      </c>
      <c r="P178" s="9">
        <v>102410.11136321632</v>
      </c>
      <c r="Q178" s="9">
        <v>85018.65457122332</v>
      </c>
      <c r="R178" s="9">
        <v>103743.45827610811</v>
      </c>
      <c r="S178" s="9">
        <v>88227.607664579846</v>
      </c>
      <c r="T178" s="9">
        <v>102410.11136321632</v>
      </c>
      <c r="U178" s="9">
        <v>85850.212259631851</v>
      </c>
      <c r="V178" s="9">
        <v>78603.668992456878</v>
      </c>
      <c r="W178" s="9">
        <v>84378.822107830114</v>
      </c>
      <c r="X178" s="9">
        <v>102841.41864908632</v>
      </c>
      <c r="Y178" s="9">
        <v>86647.111392583698</v>
      </c>
      <c r="Z178" s="9">
        <v>102410.11136321632</v>
      </c>
      <c r="AA178" s="9">
        <v>84018.365623809135</v>
      </c>
    </row>
    <row r="179" spans="1:27" x14ac:dyDescent="0.25">
      <c r="A179" s="1" t="s">
        <v>273</v>
      </c>
      <c r="B179" s="1" t="s">
        <v>88</v>
      </c>
      <c r="C179" s="9">
        <v>679869.9599409299</v>
      </c>
      <c r="D179" s="9">
        <v>608291.29931631638</v>
      </c>
      <c r="E179" s="9">
        <v>733108.39964624424</v>
      </c>
      <c r="F179" s="9">
        <v>1287878.6114477911</v>
      </c>
      <c r="G179" s="9">
        <v>716613.97846625187</v>
      </c>
      <c r="H179" s="9">
        <v>1295625.8237291446</v>
      </c>
      <c r="I179" s="9">
        <v>722148.11560804013</v>
      </c>
      <c r="J179" s="9">
        <v>1295625.8237291446</v>
      </c>
      <c r="K179" s="9">
        <v>1390064.79374783</v>
      </c>
      <c r="L179" s="9">
        <v>1231805.336056239</v>
      </c>
      <c r="M179" s="9">
        <v>722148.11560804013</v>
      </c>
      <c r="N179" s="9">
        <v>1101308.27288114</v>
      </c>
      <c r="O179" s="9">
        <v>607587.23771436966</v>
      </c>
      <c r="P179" s="9">
        <v>1287878.6114477911</v>
      </c>
      <c r="Q179" s="9">
        <v>1167310.9848396629</v>
      </c>
      <c r="R179" s="9">
        <v>1316621.3041600268</v>
      </c>
      <c r="S179" s="9">
        <v>736458.71425298613</v>
      </c>
      <c r="T179" s="9">
        <v>1287878.6114477911</v>
      </c>
      <c r="U179" s="9">
        <v>716613.97846625187</v>
      </c>
      <c r="V179" s="9">
        <v>1105755.6200658805</v>
      </c>
      <c r="W179" s="9">
        <v>704331.90341038816</v>
      </c>
      <c r="X179" s="9">
        <v>1297176.2163414969</v>
      </c>
      <c r="Y179" s="9">
        <v>723265.9021259665</v>
      </c>
      <c r="Z179" s="9">
        <v>1287878.6114477911</v>
      </c>
      <c r="AA179" s="9">
        <v>702684.02537404781</v>
      </c>
    </row>
    <row r="180" spans="1:27" x14ac:dyDescent="0.25">
      <c r="A180" s="1" t="s">
        <v>274</v>
      </c>
      <c r="B180" s="1" t="s">
        <v>117</v>
      </c>
      <c r="C180" s="9">
        <v>0</v>
      </c>
      <c r="D180" s="9">
        <v>0</v>
      </c>
      <c r="E180" s="9">
        <v>0</v>
      </c>
      <c r="F180" s="9">
        <v>0</v>
      </c>
      <c r="G180" s="9">
        <v>0</v>
      </c>
      <c r="H180" s="9">
        <v>0</v>
      </c>
      <c r="I180" s="9">
        <v>0</v>
      </c>
      <c r="J180" s="9">
        <v>0</v>
      </c>
      <c r="K180" s="9">
        <v>0</v>
      </c>
      <c r="L180" s="9">
        <v>0</v>
      </c>
      <c r="M180" s="9">
        <v>0</v>
      </c>
      <c r="N180" s="9">
        <v>0</v>
      </c>
      <c r="O180" s="9">
        <v>0</v>
      </c>
      <c r="P180" s="9">
        <v>0</v>
      </c>
      <c r="Q180" s="9">
        <v>0</v>
      </c>
      <c r="R180" s="9">
        <v>0</v>
      </c>
      <c r="S180" s="9">
        <v>0</v>
      </c>
      <c r="T180" s="9">
        <v>0</v>
      </c>
      <c r="U180" s="9">
        <v>0</v>
      </c>
      <c r="V180" s="9">
        <v>0</v>
      </c>
      <c r="W180" s="9">
        <v>0</v>
      </c>
      <c r="X180" s="9">
        <v>0</v>
      </c>
      <c r="Y180" s="9">
        <v>0</v>
      </c>
      <c r="Z180" s="9">
        <v>0</v>
      </c>
      <c r="AA180" s="9">
        <v>0</v>
      </c>
    </row>
    <row r="181" spans="1:27" x14ac:dyDescent="0.25">
      <c r="A181" s="1" t="s">
        <v>275</v>
      </c>
      <c r="B181" s="1" t="s">
        <v>88</v>
      </c>
      <c r="C181" s="9">
        <v>2198782.3564368533</v>
      </c>
      <c r="D181" s="9">
        <v>834260.38051447389</v>
      </c>
      <c r="E181" s="9">
        <v>1609528.0153787602</v>
      </c>
      <c r="F181" s="9">
        <v>2558004.5845673215</v>
      </c>
      <c r="G181" s="9">
        <v>1573314.77188087</v>
      </c>
      <c r="H181" s="9">
        <v>2577309.1126942309</v>
      </c>
      <c r="I181" s="9">
        <v>1585464.8833445422</v>
      </c>
      <c r="J181" s="9">
        <v>2577309.1126942309</v>
      </c>
      <c r="K181" s="9">
        <v>2768683.8437251337</v>
      </c>
      <c r="L181" s="9">
        <v>2418281.0191540523</v>
      </c>
      <c r="M181" s="9">
        <v>1585464.8833445422</v>
      </c>
      <c r="N181" s="9">
        <v>2499249.7253445294</v>
      </c>
      <c r="O181" s="9">
        <v>1661738.7006911375</v>
      </c>
      <c r="P181" s="9">
        <v>2558004.5845673215</v>
      </c>
      <c r="Q181" s="9">
        <v>2784111.3142489158</v>
      </c>
      <c r="R181" s="9">
        <v>2629625.7174026724</v>
      </c>
      <c r="S181" s="9">
        <v>1616883.5786520781</v>
      </c>
      <c r="T181" s="9">
        <v>2558004.5845673215</v>
      </c>
      <c r="U181" s="9">
        <v>1573314.77188087</v>
      </c>
      <c r="V181" s="9">
        <v>2755325.3601205153</v>
      </c>
      <c r="W181" s="9">
        <v>1755056.4701565539</v>
      </c>
      <c r="X181" s="9">
        <v>2581172.3859215491</v>
      </c>
      <c r="Y181" s="9">
        <v>1587918.9661469862</v>
      </c>
      <c r="Z181" s="9">
        <v>2558004.5845673215</v>
      </c>
      <c r="AA181" s="9">
        <v>1543389.8850753915</v>
      </c>
    </row>
    <row r="182" spans="1:27" x14ac:dyDescent="0.25">
      <c r="A182" s="1" t="s">
        <v>276</v>
      </c>
      <c r="B182" s="1" t="s">
        <v>88</v>
      </c>
      <c r="C182" s="9">
        <v>968695.7381783881</v>
      </c>
      <c r="D182" s="9">
        <v>422585.26332141762</v>
      </c>
      <c r="E182" s="9">
        <v>714774.96445171512</v>
      </c>
      <c r="F182" s="9">
        <v>1410655.0931552192</v>
      </c>
      <c r="G182" s="9">
        <v>698693.03261408105</v>
      </c>
      <c r="H182" s="9">
        <v>1421693.5151504527</v>
      </c>
      <c r="I182" s="9">
        <v>704088.77310853091</v>
      </c>
      <c r="J182" s="9">
        <v>1421693.5151504527</v>
      </c>
      <c r="K182" s="9">
        <v>1527611.1146048428</v>
      </c>
      <c r="L182" s="9">
        <v>1330760.4866892726</v>
      </c>
      <c r="M182" s="9">
        <v>704088.77310853091</v>
      </c>
      <c r="N182" s="9">
        <v>1388541.3435971423</v>
      </c>
      <c r="O182" s="9">
        <v>805220.55919990386</v>
      </c>
      <c r="P182" s="9">
        <v>1410655.0931552192</v>
      </c>
      <c r="Q182" s="9">
        <v>1474065.5277777575</v>
      </c>
      <c r="R182" s="9">
        <v>1451608.4012503924</v>
      </c>
      <c r="S182" s="9">
        <v>718041.49502886122</v>
      </c>
      <c r="T182" s="9">
        <v>1410655.0931552192</v>
      </c>
      <c r="U182" s="9">
        <v>698693.03261408105</v>
      </c>
      <c r="V182" s="9">
        <v>1575508.2879638993</v>
      </c>
      <c r="W182" s="9">
        <v>1003549.727592016</v>
      </c>
      <c r="X182" s="9">
        <v>1423902.5533556696</v>
      </c>
      <c r="Y182" s="9">
        <v>705178.60623433895</v>
      </c>
      <c r="Z182" s="9">
        <v>1410655.0931552192</v>
      </c>
      <c r="AA182" s="9">
        <v>686110.49013198831</v>
      </c>
    </row>
    <row r="183" spans="1:27" x14ac:dyDescent="0.25">
      <c r="A183" s="1" t="s">
        <v>277</v>
      </c>
      <c r="B183" s="1" t="s">
        <v>88</v>
      </c>
      <c r="C183" s="9">
        <v>1546419.574130442</v>
      </c>
      <c r="D183" s="9">
        <v>727229.35851974366</v>
      </c>
      <c r="E183" s="9">
        <v>1379252.2634365223</v>
      </c>
      <c r="F183" s="9">
        <v>1904571.2782516526</v>
      </c>
      <c r="G183" s="9">
        <v>1348220.0617082242</v>
      </c>
      <c r="H183" s="9">
        <v>1917833.3946792483</v>
      </c>
      <c r="I183" s="9">
        <v>1358631.8523556413</v>
      </c>
      <c r="J183" s="9">
        <v>1917833.3946792483</v>
      </c>
      <c r="K183" s="9">
        <v>2059244.5480755265</v>
      </c>
      <c r="L183" s="9">
        <v>1808581.8720352692</v>
      </c>
      <c r="M183" s="9">
        <v>1358631.8523556413</v>
      </c>
      <c r="N183" s="9">
        <v>1787582.0275413343</v>
      </c>
      <c r="O183" s="9">
        <v>1288256.0975157842</v>
      </c>
      <c r="P183" s="9">
        <v>1904571.2782516526</v>
      </c>
      <c r="Q183" s="9">
        <v>2069549.3694869168</v>
      </c>
      <c r="R183" s="9">
        <v>1953774.6462953743</v>
      </c>
      <c r="S183" s="9">
        <v>1385555.4636274511</v>
      </c>
      <c r="T183" s="9">
        <v>1904571.2782516526</v>
      </c>
      <c r="U183" s="9">
        <v>1348220.0617082242</v>
      </c>
      <c r="V183" s="9">
        <v>1892895.0493686316</v>
      </c>
      <c r="W183" s="9">
        <v>1205715.2130942601</v>
      </c>
      <c r="X183" s="9">
        <v>1920487.4444957203</v>
      </c>
      <c r="Y183" s="9">
        <v>1360734.8286488946</v>
      </c>
      <c r="Z183" s="9">
        <v>1904571.2782516526</v>
      </c>
      <c r="AA183" s="9">
        <v>1321636.0956608423</v>
      </c>
    </row>
    <row r="184" spans="1:27" x14ac:dyDescent="0.25">
      <c r="A184" s="1" t="s">
        <v>278</v>
      </c>
      <c r="B184" s="1" t="s">
        <v>88</v>
      </c>
      <c r="C184" s="9">
        <v>3877532.7328666495</v>
      </c>
      <c r="D184" s="9">
        <v>1580563.5489759273</v>
      </c>
      <c r="E184" s="9">
        <v>2870822.8880836368</v>
      </c>
      <c r="F184" s="9">
        <v>4933900.6265554549</v>
      </c>
      <c r="G184" s="9">
        <v>2806231.4008324658</v>
      </c>
      <c r="H184" s="9">
        <v>4971434.57100958</v>
      </c>
      <c r="I184" s="9">
        <v>2827902.8583960487</v>
      </c>
      <c r="J184" s="9">
        <v>4971434.57100958</v>
      </c>
      <c r="K184" s="9">
        <v>5340849.9229864404</v>
      </c>
      <c r="L184" s="9">
        <v>4662235.0096247047</v>
      </c>
      <c r="M184" s="9">
        <v>2827902.8583960487</v>
      </c>
      <c r="N184" s="9">
        <v>4840381.9770168252</v>
      </c>
      <c r="O184" s="9">
        <v>3085239.0563457767</v>
      </c>
      <c r="P184" s="9">
        <v>4933900.6265554549</v>
      </c>
      <c r="Q184" s="9">
        <v>5264848.0773268845</v>
      </c>
      <c r="R184" s="9">
        <v>5073154.1531845946</v>
      </c>
      <c r="S184" s="9">
        <v>2883942.5847883681</v>
      </c>
      <c r="T184" s="9">
        <v>4933900.6265554549</v>
      </c>
      <c r="U184" s="9">
        <v>2806231.4008324658</v>
      </c>
      <c r="V184" s="9">
        <v>5357200.5666196635</v>
      </c>
      <c r="W184" s="9">
        <v>3412369.9699700638</v>
      </c>
      <c r="X184" s="9">
        <v>4978945.9632472983</v>
      </c>
      <c r="Y184" s="9">
        <v>2832280.065261317</v>
      </c>
      <c r="Z184" s="9">
        <v>4933900.6265554549</v>
      </c>
      <c r="AA184" s="9">
        <v>2753745.2401624261</v>
      </c>
    </row>
    <row r="185" spans="1:27" x14ac:dyDescent="0.25">
      <c r="A185" s="1" t="s">
        <v>279</v>
      </c>
      <c r="B185" s="1" t="s">
        <v>86</v>
      </c>
      <c r="C185" s="9">
        <v>788.82122514749994</v>
      </c>
      <c r="D185" s="9">
        <v>32824.98717404098</v>
      </c>
      <c r="E185" s="9">
        <v>49371.026756230087</v>
      </c>
      <c r="F185" s="9">
        <v>32727.496962134082</v>
      </c>
      <c r="G185" s="9">
        <v>50359.384064396138</v>
      </c>
      <c r="H185" s="9">
        <v>32727.496962134082</v>
      </c>
      <c r="I185" s="9">
        <v>50748.290429835353</v>
      </c>
      <c r="J185" s="9">
        <v>32727.496962134082</v>
      </c>
      <c r="K185" s="9">
        <v>34936.449850758989</v>
      </c>
      <c r="L185" s="9">
        <v>32727.496962134082</v>
      </c>
      <c r="M185" s="9">
        <v>50748.290429835353</v>
      </c>
      <c r="N185" s="9">
        <v>32929.699278578097</v>
      </c>
      <c r="O185" s="9">
        <v>56808.059236158377</v>
      </c>
      <c r="P185" s="9">
        <v>32727.496962134082</v>
      </c>
      <c r="Q185" s="9">
        <v>29549.260118095626</v>
      </c>
      <c r="R185" s="9">
        <v>32727.496962134082</v>
      </c>
      <c r="S185" s="9">
        <v>51753.954504229419</v>
      </c>
      <c r="T185" s="9">
        <v>32727.496962134082</v>
      </c>
      <c r="U185" s="9">
        <v>50359.384064396138</v>
      </c>
      <c r="V185" s="9">
        <v>31334.739131919057</v>
      </c>
      <c r="W185" s="9">
        <v>59328.32863911095</v>
      </c>
      <c r="X185" s="9">
        <v>32727.496962134082</v>
      </c>
      <c r="Y185" s="9">
        <v>50826.841842772155</v>
      </c>
      <c r="Z185" s="9">
        <v>32727.496962134082</v>
      </c>
      <c r="AA185" s="9">
        <v>49224.394806764081</v>
      </c>
    </row>
    <row r="186" spans="1:27" x14ac:dyDescent="0.25">
      <c r="A186" s="1" t="s">
        <v>280</v>
      </c>
      <c r="B186" s="1" t="s">
        <v>92</v>
      </c>
      <c r="C186" s="9">
        <v>318982.39116736001</v>
      </c>
      <c r="D186" s="9">
        <v>141199.98164660606</v>
      </c>
      <c r="E186" s="9">
        <v>284626.7542395966</v>
      </c>
      <c r="F186" s="9">
        <v>236092.13487399236</v>
      </c>
      <c r="G186" s="9">
        <v>290324.68987376336</v>
      </c>
      <c r="H186" s="9">
        <v>237137.02687397628</v>
      </c>
      <c r="I186" s="9">
        <v>292566.75700849458</v>
      </c>
      <c r="J186" s="9">
        <v>237137.02687397628</v>
      </c>
      <c r="K186" s="9">
        <v>254085.46986524016</v>
      </c>
      <c r="L186" s="9">
        <v>228529.347804049</v>
      </c>
      <c r="M186" s="9">
        <v>292566.75700849458</v>
      </c>
      <c r="N186" s="9">
        <v>239766.41330876091</v>
      </c>
      <c r="O186" s="9">
        <v>297764.62170051842</v>
      </c>
      <c r="P186" s="9">
        <v>236092.13487399236</v>
      </c>
      <c r="Q186" s="9">
        <v>271079.90169394691</v>
      </c>
      <c r="R186" s="9">
        <v>239968.75637115934</v>
      </c>
      <c r="S186" s="9">
        <v>298364.46712628147</v>
      </c>
      <c r="T186" s="9">
        <v>236092.13487399236</v>
      </c>
      <c r="U186" s="9">
        <v>290324.68987376336</v>
      </c>
      <c r="V186" s="9">
        <v>256602.94096056919</v>
      </c>
      <c r="W186" s="9">
        <v>298468.79605653405</v>
      </c>
      <c r="X186" s="9">
        <v>237346.13342464872</v>
      </c>
      <c r="Y186" s="9">
        <v>293019.61033516529</v>
      </c>
      <c r="Z186" s="9">
        <v>236092.13487399236</v>
      </c>
      <c r="AA186" s="9">
        <v>284080.95863449137</v>
      </c>
    </row>
    <row r="187" spans="1:27" x14ac:dyDescent="0.25">
      <c r="A187" s="1" t="s">
        <v>281</v>
      </c>
      <c r="B187" s="1" t="s">
        <v>3</v>
      </c>
      <c r="C187" s="9">
        <v>794352.99932188203</v>
      </c>
      <c r="D187" s="9">
        <v>0</v>
      </c>
      <c r="E187" s="9">
        <v>756876.44199087936</v>
      </c>
      <c r="F187" s="9">
        <v>365731.90550937736</v>
      </c>
      <c r="G187" s="9">
        <v>732448.23543692054</v>
      </c>
      <c r="H187" s="9">
        <v>102404.93354262566</v>
      </c>
      <c r="I187" s="9">
        <v>206669.30326605681</v>
      </c>
      <c r="J187" s="9">
        <v>102404.93354262566</v>
      </c>
      <c r="K187" s="9">
        <v>109316.78732784325</v>
      </c>
      <c r="L187" s="9">
        <v>102404.93354262566</v>
      </c>
      <c r="M187" s="9">
        <v>206669.30326605681</v>
      </c>
      <c r="N187" s="9">
        <v>107283.81470186156</v>
      </c>
      <c r="O187" s="9">
        <v>216594.30388884095</v>
      </c>
      <c r="P187" s="9">
        <v>365731.90550937736</v>
      </c>
      <c r="Q187" s="9">
        <v>429776.96876295639</v>
      </c>
      <c r="R187" s="9">
        <v>365731.90550937736</v>
      </c>
      <c r="S187" s="9">
        <v>752731.45924565941</v>
      </c>
      <c r="T187" s="9">
        <v>365731.90550937736</v>
      </c>
      <c r="U187" s="9">
        <v>732448.23543692054</v>
      </c>
      <c r="V187" s="9">
        <v>114751.40982506864</v>
      </c>
      <c r="W187" s="9">
        <v>217267.14638476161</v>
      </c>
      <c r="X187" s="9">
        <v>49707.243438941281</v>
      </c>
      <c r="Y187" s="9">
        <v>100472.33226048671</v>
      </c>
      <c r="Z187" s="9">
        <v>365731.90550937736</v>
      </c>
      <c r="AA187" s="9">
        <v>720883.97102923749</v>
      </c>
    </row>
    <row r="188" spans="1:27" x14ac:dyDescent="0.25">
      <c r="A188" s="1" t="s">
        <v>282</v>
      </c>
      <c r="B188" s="1" t="s">
        <v>90</v>
      </c>
      <c r="C188" s="9">
        <v>52293.441600254489</v>
      </c>
      <c r="D188" s="9">
        <v>34567.330450604102</v>
      </c>
      <c r="E188" s="9">
        <v>64632.410091165926</v>
      </c>
      <c r="F188" s="9">
        <v>66082.753900548239</v>
      </c>
      <c r="G188" s="9">
        <v>65926.284637720237</v>
      </c>
      <c r="H188" s="9">
        <v>66429.380296037911</v>
      </c>
      <c r="I188" s="9">
        <v>66435.4082543353</v>
      </c>
      <c r="J188" s="9">
        <v>66429.380296037911</v>
      </c>
      <c r="K188" s="9">
        <v>71225.812716480927</v>
      </c>
      <c r="L188" s="9">
        <v>63573.918899466073</v>
      </c>
      <c r="M188" s="9">
        <v>66435.4082543353</v>
      </c>
      <c r="N188" s="9">
        <v>68691.529893776693</v>
      </c>
      <c r="O188" s="9">
        <v>73610.859607555976</v>
      </c>
      <c r="P188" s="9">
        <v>66082.753900548239</v>
      </c>
      <c r="Q188" s="9">
        <v>72097.920964625489</v>
      </c>
      <c r="R188" s="9">
        <v>67368.761771468358</v>
      </c>
      <c r="S188" s="9">
        <v>67751.939368648775</v>
      </c>
      <c r="T188" s="9">
        <v>66082.753900548239</v>
      </c>
      <c r="U188" s="9">
        <v>65926.284637720237</v>
      </c>
      <c r="V188" s="9">
        <v>78380.755280975689</v>
      </c>
      <c r="W188" s="9">
        <v>86244.891366930809</v>
      </c>
      <c r="X188" s="9">
        <v>66498.748087095722</v>
      </c>
      <c r="Y188" s="9">
        <v>66538.241180214944</v>
      </c>
      <c r="Z188" s="9">
        <v>66082.753900548239</v>
      </c>
      <c r="AA188" s="9">
        <v>64539.821433114965</v>
      </c>
    </row>
    <row r="189" spans="1:27" x14ac:dyDescent="0.25">
      <c r="A189" s="1" t="s">
        <v>283</v>
      </c>
      <c r="B189" s="1" t="s">
        <v>88</v>
      </c>
      <c r="C189" s="9">
        <v>1198884.5013571798</v>
      </c>
      <c r="D189" s="9">
        <v>456195.45977985114</v>
      </c>
      <c r="E189" s="9">
        <v>852973.36108591617</v>
      </c>
      <c r="F189" s="9">
        <v>1530264.2329910062</v>
      </c>
      <c r="G189" s="9">
        <v>833782.06293688028</v>
      </c>
      <c r="H189" s="9">
        <v>1542261.8618151185</v>
      </c>
      <c r="I189" s="9">
        <v>840221.04462201614</v>
      </c>
      <c r="J189" s="9">
        <v>1542261.8618151185</v>
      </c>
      <c r="K189" s="9">
        <v>1657182.7503443481</v>
      </c>
      <c r="L189" s="9">
        <v>1443427.0171425049</v>
      </c>
      <c r="M189" s="9">
        <v>840221.04462201614</v>
      </c>
      <c r="N189" s="9">
        <v>1512698.6158915213</v>
      </c>
      <c r="O189" s="9">
        <v>930970.32110098482</v>
      </c>
      <c r="P189" s="9">
        <v>1530264.2329910062</v>
      </c>
      <c r="Q189" s="9">
        <v>1645798.1763434531</v>
      </c>
      <c r="R189" s="9">
        <v>1574776.2646797351</v>
      </c>
      <c r="S189" s="9">
        <v>856871.46007383743</v>
      </c>
      <c r="T189" s="9">
        <v>1530264.2329910062</v>
      </c>
      <c r="U189" s="9">
        <v>833782.06293688028</v>
      </c>
      <c r="V189" s="9">
        <v>1712415.384777416</v>
      </c>
      <c r="W189" s="9">
        <v>1090755.2857996328</v>
      </c>
      <c r="X189" s="9">
        <v>1544662.8590279373</v>
      </c>
      <c r="Y189" s="9">
        <v>841521.5918858879</v>
      </c>
      <c r="Z189" s="9">
        <v>1530264.2329910062</v>
      </c>
      <c r="AA189" s="9">
        <v>818429.89410446968</v>
      </c>
    </row>
    <row r="190" spans="1:27" x14ac:dyDescent="0.25">
      <c r="A190" s="1" t="s">
        <v>284</v>
      </c>
      <c r="B190" s="1" t="s">
        <v>173</v>
      </c>
      <c r="C190" s="9">
        <v>13628660.41133838</v>
      </c>
      <c r="D190" s="9">
        <v>9867911.7586210854</v>
      </c>
      <c r="E190" s="9">
        <v>18438639.832651678</v>
      </c>
      <c r="F190" s="9">
        <v>13084360.203811076</v>
      </c>
      <c r="G190" s="9">
        <v>18807762.486736562</v>
      </c>
      <c r="H190" s="9">
        <v>13119943.150431115</v>
      </c>
      <c r="I190" s="9">
        <v>18953007.68158263</v>
      </c>
      <c r="J190" s="9">
        <v>13119943.150431115</v>
      </c>
      <c r="K190" s="9">
        <v>14037584.318153702</v>
      </c>
      <c r="L190" s="9">
        <v>12826815.645509673</v>
      </c>
      <c r="M190" s="9">
        <v>18953007.68158263</v>
      </c>
      <c r="N190" s="9">
        <v>12057478.619633649</v>
      </c>
      <c r="O190" s="9">
        <v>17323511.268774364</v>
      </c>
      <c r="P190" s="9">
        <v>13084360.203811076</v>
      </c>
      <c r="Q190" s="9">
        <v>14465955.093534093</v>
      </c>
      <c r="R190" s="9">
        <v>13216375.393708132</v>
      </c>
      <c r="S190" s="9">
        <v>19328593.908540092</v>
      </c>
      <c r="T190" s="9">
        <v>13084360.203811076</v>
      </c>
      <c r="U190" s="9">
        <v>18807762.486736562</v>
      </c>
      <c r="V190" s="9">
        <v>11506269.434022948</v>
      </c>
      <c r="W190" s="9">
        <v>15404711.227121934</v>
      </c>
      <c r="X190" s="9">
        <v>13127064.10382208</v>
      </c>
      <c r="Y190" s="9">
        <v>18982344.345345508</v>
      </c>
      <c r="Z190" s="9">
        <v>13084360.203811076</v>
      </c>
      <c r="AA190" s="9">
        <v>18394077.862639371</v>
      </c>
    </row>
    <row r="191" spans="1:27" x14ac:dyDescent="0.25">
      <c r="A191" s="1" t="s">
        <v>285</v>
      </c>
      <c r="B191" s="1" t="s">
        <v>117</v>
      </c>
      <c r="C191" s="9">
        <v>412413.54686343891</v>
      </c>
      <c r="D191" s="9">
        <v>211971.14308527164</v>
      </c>
      <c r="E191" s="9">
        <v>322308.85461810278</v>
      </c>
      <c r="F191" s="9">
        <v>635927.76246410515</v>
      </c>
      <c r="G191" s="9">
        <v>323342.87145656219</v>
      </c>
      <c r="H191" s="9">
        <v>640620.64921888523</v>
      </c>
      <c r="I191" s="9">
        <v>325839.92544689937</v>
      </c>
      <c r="J191" s="9">
        <v>640620.64921888523</v>
      </c>
      <c r="K191" s="9">
        <v>688093.92499070161</v>
      </c>
      <c r="L191" s="9">
        <v>601961.28241611365</v>
      </c>
      <c r="M191" s="9">
        <v>325839.92544689937</v>
      </c>
      <c r="N191" s="9">
        <v>617834.53108004271</v>
      </c>
      <c r="O191" s="9">
        <v>375765.73902904143</v>
      </c>
      <c r="P191" s="9">
        <v>635927.76246410515</v>
      </c>
      <c r="Q191" s="9">
        <v>642117.6710551423</v>
      </c>
      <c r="R191" s="9">
        <v>653338.69649138325</v>
      </c>
      <c r="S191" s="9">
        <v>332297.0002419278</v>
      </c>
      <c r="T191" s="9">
        <v>635927.76246410515</v>
      </c>
      <c r="U191" s="9">
        <v>323342.87145656219</v>
      </c>
      <c r="V191" s="9">
        <v>675716.40484655136</v>
      </c>
      <c r="W191" s="9">
        <v>437826.98075167421</v>
      </c>
      <c r="X191" s="9">
        <v>641559.80212847143</v>
      </c>
      <c r="Y191" s="9">
        <v>326344.28108785138</v>
      </c>
      <c r="Z191" s="9">
        <v>635927.76246410515</v>
      </c>
      <c r="AA191" s="9">
        <v>317400.77727864916</v>
      </c>
    </row>
    <row r="192" spans="1:27" x14ac:dyDescent="0.25">
      <c r="A192" s="1" t="s">
        <v>286</v>
      </c>
      <c r="B192" s="1" t="s">
        <v>117</v>
      </c>
      <c r="C192" s="9">
        <v>248363.54122112942</v>
      </c>
      <c r="D192" s="9">
        <v>127493.65374663292</v>
      </c>
      <c r="E192" s="9">
        <v>193849.96098655139</v>
      </c>
      <c r="F192" s="9">
        <v>382811.75530039618</v>
      </c>
      <c r="G192" s="9">
        <v>194471.86175323129</v>
      </c>
      <c r="H192" s="9">
        <v>385637.90391222353</v>
      </c>
      <c r="I192" s="9">
        <v>195973.69396067006</v>
      </c>
      <c r="J192" s="9">
        <v>385637.90391222353</v>
      </c>
      <c r="K192" s="9">
        <v>414216.68450863403</v>
      </c>
      <c r="L192" s="9">
        <v>362356.47362573922</v>
      </c>
      <c r="M192" s="9">
        <v>195973.69396067006</v>
      </c>
      <c r="N192" s="9">
        <v>371785.35118420236</v>
      </c>
      <c r="O192" s="9">
        <v>225585.25851063337</v>
      </c>
      <c r="P192" s="9">
        <v>382811.75530039618</v>
      </c>
      <c r="Q192" s="9">
        <v>386548.26579686144</v>
      </c>
      <c r="R192" s="9">
        <v>393296.96187003911</v>
      </c>
      <c r="S192" s="9">
        <v>199857.24751239186</v>
      </c>
      <c r="T192" s="9">
        <v>382811.75530039618</v>
      </c>
      <c r="U192" s="9">
        <v>194471.86175323129</v>
      </c>
      <c r="V192" s="9">
        <v>406929.69579990685</v>
      </c>
      <c r="W192" s="9">
        <v>263668.0104440116</v>
      </c>
      <c r="X192" s="9">
        <v>386203.48024730512</v>
      </c>
      <c r="Y192" s="9">
        <v>196277.03443649356</v>
      </c>
      <c r="Z192" s="9">
        <v>382811.75530039618</v>
      </c>
      <c r="AA192" s="9">
        <v>190899.08568739108</v>
      </c>
    </row>
    <row r="193" spans="1:27" x14ac:dyDescent="0.25">
      <c r="A193" s="1" t="s">
        <v>287</v>
      </c>
      <c r="B193" s="1" t="s">
        <v>117</v>
      </c>
      <c r="C193" s="9">
        <v>0</v>
      </c>
      <c r="D193" s="9">
        <v>0</v>
      </c>
      <c r="E193" s="9">
        <v>0</v>
      </c>
      <c r="F193" s="9">
        <v>0</v>
      </c>
      <c r="G193" s="9">
        <v>0</v>
      </c>
      <c r="H193" s="9">
        <v>0</v>
      </c>
      <c r="I193" s="9">
        <v>0</v>
      </c>
      <c r="J193" s="9">
        <v>0</v>
      </c>
      <c r="K193" s="9">
        <v>0</v>
      </c>
      <c r="L193" s="9">
        <v>0</v>
      </c>
      <c r="M193" s="9">
        <v>0</v>
      </c>
      <c r="N193" s="9">
        <v>0</v>
      </c>
      <c r="O193" s="9">
        <v>0</v>
      </c>
      <c r="P193" s="9">
        <v>0</v>
      </c>
      <c r="Q193" s="9">
        <v>0</v>
      </c>
      <c r="R193" s="9">
        <v>0</v>
      </c>
      <c r="S193" s="9">
        <v>0</v>
      </c>
      <c r="T193" s="9">
        <v>0</v>
      </c>
      <c r="U193" s="9">
        <v>0</v>
      </c>
      <c r="V193" s="9">
        <v>0</v>
      </c>
      <c r="W193" s="9">
        <v>0</v>
      </c>
      <c r="X193" s="9">
        <v>0</v>
      </c>
      <c r="Y193" s="9">
        <v>0</v>
      </c>
      <c r="Z193" s="9">
        <v>0</v>
      </c>
      <c r="AA193" s="9">
        <v>0</v>
      </c>
    </row>
    <row r="194" spans="1:27" x14ac:dyDescent="0.25">
      <c r="A194" s="1" t="s">
        <v>288</v>
      </c>
      <c r="B194" s="1" t="s">
        <v>90</v>
      </c>
      <c r="C194" s="9">
        <v>3272611.2939278758</v>
      </c>
      <c r="D194" s="9">
        <v>2978094.2608113</v>
      </c>
      <c r="E194" s="9">
        <v>5032887.9969436415</v>
      </c>
      <c r="F194" s="9">
        <v>6344306.3098391965</v>
      </c>
      <c r="G194" s="9">
        <v>5133641.2516294373</v>
      </c>
      <c r="H194" s="9">
        <v>6381306.770558767</v>
      </c>
      <c r="I194" s="9">
        <v>5173286.4100787062</v>
      </c>
      <c r="J194" s="9">
        <v>6381306.770558767</v>
      </c>
      <c r="K194" s="9">
        <v>6845400.5371346865</v>
      </c>
      <c r="L194" s="9">
        <v>6076501.976074351</v>
      </c>
      <c r="M194" s="9">
        <v>5173286.4100787062</v>
      </c>
      <c r="N194" s="9">
        <v>6503436.2000364978</v>
      </c>
      <c r="O194" s="9">
        <v>5951309.5628040712</v>
      </c>
      <c r="P194" s="9">
        <v>6344306.3098391965</v>
      </c>
      <c r="Q194" s="9">
        <v>6579069.6058195038</v>
      </c>
      <c r="R194" s="9">
        <v>6481580.5749620749</v>
      </c>
      <c r="S194" s="9">
        <v>5275803.9184539085</v>
      </c>
      <c r="T194" s="9">
        <v>6344306.3098391965</v>
      </c>
      <c r="U194" s="9">
        <v>5133641.2516294373</v>
      </c>
      <c r="V194" s="9">
        <v>7536391.9953425899</v>
      </c>
      <c r="W194" s="9">
        <v>7634058.1738991495</v>
      </c>
      <c r="X194" s="9">
        <v>6388711.4006205136</v>
      </c>
      <c r="Y194" s="9">
        <v>5181293.949912861</v>
      </c>
      <c r="Z194" s="9">
        <v>6344306.3098391965</v>
      </c>
      <c r="AA194" s="9">
        <v>5028547.4776926031</v>
      </c>
    </row>
    <row r="195" spans="1:27" x14ac:dyDescent="0.25">
      <c r="A195" s="1" t="s">
        <v>289</v>
      </c>
      <c r="B195" s="1" t="s">
        <v>117</v>
      </c>
      <c r="C195" s="9">
        <v>3346131.4405773869</v>
      </c>
      <c r="D195" s="9">
        <v>1409005.7532065562</v>
      </c>
      <c r="E195" s="9">
        <v>2381176.5249518882</v>
      </c>
      <c r="F195" s="9">
        <v>4854823.001067427</v>
      </c>
      <c r="G195" s="9">
        <v>2388815.7088800101</v>
      </c>
      <c r="H195" s="9">
        <v>4892898.8985171262</v>
      </c>
      <c r="I195" s="9">
        <v>2407263.6238476988</v>
      </c>
      <c r="J195" s="9">
        <v>4892898.8985171262</v>
      </c>
      <c r="K195" s="9">
        <v>5257502.4629495274</v>
      </c>
      <c r="L195" s="9">
        <v>4579234.8016042234</v>
      </c>
      <c r="M195" s="9">
        <v>2407263.6238476988</v>
      </c>
      <c r="N195" s="9">
        <v>4790358.5487515368</v>
      </c>
      <c r="O195" s="9">
        <v>2769297.8677713485</v>
      </c>
      <c r="P195" s="9">
        <v>4854823.001067427</v>
      </c>
      <c r="Q195" s="9">
        <v>5072165.8643608717</v>
      </c>
      <c r="R195" s="9">
        <v>4996087.2107462268</v>
      </c>
      <c r="S195" s="9">
        <v>2454967.6651778626</v>
      </c>
      <c r="T195" s="9">
        <v>4854823.001067427</v>
      </c>
      <c r="U195" s="9">
        <v>2388815.7088800101</v>
      </c>
      <c r="V195" s="9">
        <v>5482448.1988212988</v>
      </c>
      <c r="W195" s="9">
        <v>3552324.2070206702</v>
      </c>
      <c r="X195" s="9">
        <v>4900518.7478217296</v>
      </c>
      <c r="Y195" s="9">
        <v>2410989.7387071238</v>
      </c>
      <c r="Z195" s="9">
        <v>4854823.001067427</v>
      </c>
      <c r="AA195" s="9">
        <v>2345892.5408308739</v>
      </c>
    </row>
    <row r="196" spans="1:27" x14ac:dyDescent="0.25">
      <c r="A196" s="1" t="s">
        <v>290</v>
      </c>
      <c r="B196" s="1" t="s">
        <v>88</v>
      </c>
      <c r="C196" s="9">
        <v>551312.34109838703</v>
      </c>
      <c r="D196" s="9">
        <v>232500.21977882518</v>
      </c>
      <c r="E196" s="9">
        <v>392918.24332411616</v>
      </c>
      <c r="F196" s="9">
        <v>795195.37513419497</v>
      </c>
      <c r="G196" s="9">
        <v>384077.86037679797</v>
      </c>
      <c r="H196" s="9">
        <v>801477.65555763117</v>
      </c>
      <c r="I196" s="9">
        <v>387043.94758179429</v>
      </c>
      <c r="J196" s="9">
        <v>801477.65555763117</v>
      </c>
      <c r="K196" s="9">
        <v>861242.13238880434</v>
      </c>
      <c r="L196" s="9">
        <v>749725.07853239041</v>
      </c>
      <c r="M196" s="9">
        <v>387043.94758179429</v>
      </c>
      <c r="N196" s="9">
        <v>783765.7156210437</v>
      </c>
      <c r="O196" s="9">
        <v>445252.43025061535</v>
      </c>
      <c r="P196" s="9">
        <v>795195.37513419497</v>
      </c>
      <c r="Q196" s="9">
        <v>830971.27514951141</v>
      </c>
      <c r="R196" s="9">
        <v>818503.0694615501</v>
      </c>
      <c r="S196" s="9">
        <v>394713.88463776169</v>
      </c>
      <c r="T196" s="9">
        <v>795195.37513419497</v>
      </c>
      <c r="U196" s="9">
        <v>384077.86037679797</v>
      </c>
      <c r="V196" s="9">
        <v>896666.65024321026</v>
      </c>
      <c r="W196" s="9">
        <v>571148.7394048149</v>
      </c>
      <c r="X196" s="9">
        <v>802734.88213197736</v>
      </c>
      <c r="Y196" s="9">
        <v>387643.03867845167</v>
      </c>
      <c r="Z196" s="9">
        <v>795195.37513419497</v>
      </c>
      <c r="AA196" s="9">
        <v>377222.57535245584</v>
      </c>
    </row>
    <row r="197" spans="1:27" x14ac:dyDescent="0.25">
      <c r="A197" s="1" t="s">
        <v>291</v>
      </c>
      <c r="B197" s="1" t="s">
        <v>123</v>
      </c>
      <c r="C197" s="9">
        <v>192622.53303205399</v>
      </c>
      <c r="D197" s="9">
        <v>248138.66864631919</v>
      </c>
      <c r="E197" s="9">
        <v>393513.31495672476</v>
      </c>
      <c r="F197" s="9">
        <v>389380.23216867016</v>
      </c>
      <c r="G197" s="9">
        <v>401391.04783464648</v>
      </c>
      <c r="H197" s="9">
        <v>390936.73069241748</v>
      </c>
      <c r="I197" s="9">
        <v>404490.83820010495</v>
      </c>
      <c r="J197" s="9">
        <v>390936.73069241748</v>
      </c>
      <c r="K197" s="9">
        <v>418727.55522501701</v>
      </c>
      <c r="L197" s="9">
        <v>378114.5062276512</v>
      </c>
      <c r="M197" s="9">
        <v>404490.83820010495</v>
      </c>
      <c r="N197" s="9">
        <v>405363.03340625344</v>
      </c>
      <c r="O197" s="9">
        <v>479619.41416701453</v>
      </c>
      <c r="P197" s="9">
        <v>389380.23216867016</v>
      </c>
      <c r="Q197" s="9">
        <v>385568.51176774694</v>
      </c>
      <c r="R197" s="9">
        <v>395154.94920886215</v>
      </c>
      <c r="S197" s="9">
        <v>412506.51520033489</v>
      </c>
      <c r="T197" s="9">
        <v>389380.23216867016</v>
      </c>
      <c r="U197" s="9">
        <v>401391.04783464648</v>
      </c>
      <c r="V197" s="9">
        <v>439543.4457241713</v>
      </c>
      <c r="W197" s="9">
        <v>553099.02876663941</v>
      </c>
      <c r="X197" s="9">
        <v>391248.22129377385</v>
      </c>
      <c r="Y197" s="9">
        <v>405116.93469705957</v>
      </c>
      <c r="Z197" s="9">
        <v>389380.23216867016</v>
      </c>
      <c r="AA197" s="9">
        <v>392790.79177198751</v>
      </c>
    </row>
    <row r="198" spans="1:27" x14ac:dyDescent="0.25">
      <c r="A198" s="1" t="s">
        <v>292</v>
      </c>
      <c r="B198" s="1" t="s">
        <v>88</v>
      </c>
      <c r="C198" s="9">
        <v>0</v>
      </c>
      <c r="D198" s="9">
        <v>0</v>
      </c>
      <c r="E198" s="9">
        <v>0</v>
      </c>
      <c r="F198" s="9">
        <v>0</v>
      </c>
      <c r="G198" s="9">
        <v>0</v>
      </c>
      <c r="H198" s="9">
        <v>0</v>
      </c>
      <c r="I198" s="9">
        <v>0</v>
      </c>
      <c r="J198" s="9">
        <v>0</v>
      </c>
      <c r="K198" s="9">
        <v>0</v>
      </c>
      <c r="L198" s="9">
        <v>0</v>
      </c>
      <c r="M198" s="9">
        <v>0</v>
      </c>
      <c r="N198" s="9">
        <v>0</v>
      </c>
      <c r="O198" s="9">
        <v>0</v>
      </c>
      <c r="P198" s="9">
        <v>0</v>
      </c>
      <c r="Q198" s="9">
        <v>0</v>
      </c>
      <c r="R198" s="9">
        <v>0</v>
      </c>
      <c r="S198" s="9">
        <v>0</v>
      </c>
      <c r="T198" s="9">
        <v>0</v>
      </c>
      <c r="U198" s="9">
        <v>0</v>
      </c>
      <c r="V198" s="9">
        <v>0</v>
      </c>
      <c r="W198" s="9">
        <v>0</v>
      </c>
      <c r="X198" s="9">
        <v>0</v>
      </c>
      <c r="Y198" s="9">
        <v>0</v>
      </c>
      <c r="Z198" s="9">
        <v>0</v>
      </c>
      <c r="AA198" s="9">
        <v>0</v>
      </c>
    </row>
    <row r="199" spans="1:27" x14ac:dyDescent="0.25">
      <c r="A199" s="1" t="s">
        <v>293</v>
      </c>
      <c r="B199" s="1" t="s">
        <v>88</v>
      </c>
      <c r="C199" s="9">
        <v>828841.01208369981</v>
      </c>
      <c r="D199" s="9">
        <v>501403.18176313146</v>
      </c>
      <c r="E199" s="9">
        <v>969055.3427246986</v>
      </c>
      <c r="F199" s="9">
        <v>1214119.0823415038</v>
      </c>
      <c r="G199" s="9">
        <v>947252.28198053478</v>
      </c>
      <c r="H199" s="9">
        <v>1222177.3000117114</v>
      </c>
      <c r="I199" s="9">
        <v>954567.55100106332</v>
      </c>
      <c r="J199" s="9">
        <v>1222177.3000117114</v>
      </c>
      <c r="K199" s="9">
        <v>1311939.4577782578</v>
      </c>
      <c r="L199" s="9">
        <v>1155794.7919804207</v>
      </c>
      <c r="M199" s="9">
        <v>954567.55100106332</v>
      </c>
      <c r="N199" s="9">
        <v>1120778.7383041363</v>
      </c>
      <c r="O199" s="9">
        <v>851240.0652392694</v>
      </c>
      <c r="P199" s="9">
        <v>1214119.0823415038</v>
      </c>
      <c r="Q199" s="9">
        <v>1332622.7623437464</v>
      </c>
      <c r="R199" s="9">
        <v>1244015.6265294757</v>
      </c>
      <c r="S199" s="9">
        <v>973483.93782894104</v>
      </c>
      <c r="T199" s="9">
        <v>1214119.0823415038</v>
      </c>
      <c r="U199" s="9">
        <v>947252.28198053478</v>
      </c>
      <c r="V199" s="9">
        <v>1150145.2590878685</v>
      </c>
      <c r="W199" s="9">
        <v>732606.7214413326</v>
      </c>
      <c r="X199" s="9">
        <v>1223789.9318450592</v>
      </c>
      <c r="Y199" s="9">
        <v>956045.09101788094</v>
      </c>
      <c r="Z199" s="9">
        <v>1214119.0823415038</v>
      </c>
      <c r="AA199" s="9">
        <v>928213.4089759402</v>
      </c>
    </row>
    <row r="200" spans="1:27" x14ac:dyDescent="0.25">
      <c r="A200" s="1" t="s">
        <v>294</v>
      </c>
      <c r="B200" s="1" t="s">
        <v>123</v>
      </c>
      <c r="C200" s="9">
        <v>18290.603678058498</v>
      </c>
      <c r="D200" s="9">
        <v>22502.265965790812</v>
      </c>
      <c r="E200" s="9">
        <v>34680.391678474567</v>
      </c>
      <c r="F200" s="9">
        <v>34951.150923552268</v>
      </c>
      <c r="G200" s="9">
        <v>35374.657542832334</v>
      </c>
      <c r="H200" s="9">
        <v>35088.359653713414</v>
      </c>
      <c r="I200" s="9">
        <v>35647.842565827254</v>
      </c>
      <c r="J200" s="9">
        <v>35088.359653713414</v>
      </c>
      <c r="K200" s="9">
        <v>37580.462817175605</v>
      </c>
      <c r="L200" s="9">
        <v>33958.052679559616</v>
      </c>
      <c r="M200" s="9">
        <v>35647.842565827254</v>
      </c>
      <c r="N200" s="9">
        <v>35375.283046904726</v>
      </c>
      <c r="O200" s="9">
        <v>41145.482072823812</v>
      </c>
      <c r="P200" s="9">
        <v>34951.150923552268</v>
      </c>
      <c r="Q200" s="9">
        <v>33983.518030626874</v>
      </c>
      <c r="R200" s="9">
        <v>35460.20479031538</v>
      </c>
      <c r="S200" s="9">
        <v>36354.26546784948</v>
      </c>
      <c r="T200" s="9">
        <v>34951.150923552268</v>
      </c>
      <c r="U200" s="9">
        <v>35374.657542832334</v>
      </c>
      <c r="V200" s="9">
        <v>37139.07176981579</v>
      </c>
      <c r="W200" s="9">
        <v>45713.02320471203</v>
      </c>
      <c r="X200" s="9">
        <v>35115.818227696735</v>
      </c>
      <c r="Y200" s="9">
        <v>35703.020550707632</v>
      </c>
      <c r="Z200" s="9">
        <v>34951.150923552268</v>
      </c>
      <c r="AA200" s="9">
        <v>34616.725417117297</v>
      </c>
    </row>
    <row r="201" spans="1:27" x14ac:dyDescent="0.25">
      <c r="A201" s="1" t="s">
        <v>295</v>
      </c>
      <c r="B201" s="1" t="s">
        <v>97</v>
      </c>
      <c r="C201" s="9">
        <v>1844607.1094712997</v>
      </c>
      <c r="D201" s="9">
        <v>1936297.498936309</v>
      </c>
      <c r="E201" s="9">
        <v>3243888.0337292058</v>
      </c>
      <c r="F201" s="9">
        <v>2968100.5048914691</v>
      </c>
      <c r="G201" s="9">
        <v>3308827.3444065186</v>
      </c>
      <c r="H201" s="9">
        <v>2979475.1184458956</v>
      </c>
      <c r="I201" s="9">
        <v>3334380.1592450342</v>
      </c>
      <c r="J201" s="9">
        <v>2979475.1184458956</v>
      </c>
      <c r="K201" s="9">
        <v>3190839.0308995536</v>
      </c>
      <c r="L201" s="9">
        <v>2885772.5893591968</v>
      </c>
      <c r="M201" s="9">
        <v>3334380.1592450342</v>
      </c>
      <c r="N201" s="9">
        <v>3187376.3861358874</v>
      </c>
      <c r="O201" s="9">
        <v>3985655.8092563646</v>
      </c>
      <c r="P201" s="9">
        <v>2968100.5048914691</v>
      </c>
      <c r="Q201" s="9">
        <v>3038016.6392552163</v>
      </c>
      <c r="R201" s="9">
        <v>3010301.1068941038</v>
      </c>
      <c r="S201" s="9">
        <v>3400456.5986309396</v>
      </c>
      <c r="T201" s="9">
        <v>2968100.5048914691</v>
      </c>
      <c r="U201" s="9">
        <v>3308827.3444065186</v>
      </c>
      <c r="V201" s="9">
        <v>3606626.6773509365</v>
      </c>
      <c r="W201" s="9">
        <v>4788925.2960507143</v>
      </c>
      <c r="X201" s="9">
        <v>2981751.4361951314</v>
      </c>
      <c r="Y201" s="9">
        <v>3339541.3237017575</v>
      </c>
      <c r="Z201" s="9">
        <v>2968100.5048914691</v>
      </c>
      <c r="AA201" s="9">
        <v>3237514.5192951737</v>
      </c>
    </row>
    <row r="202" spans="1:27" x14ac:dyDescent="0.25">
      <c r="A202" s="1" t="s">
        <v>296</v>
      </c>
      <c r="B202" s="1" t="s">
        <v>88</v>
      </c>
      <c r="C202" s="9">
        <v>0</v>
      </c>
      <c r="D202" s="9">
        <v>0</v>
      </c>
      <c r="E202" s="9">
        <v>0</v>
      </c>
      <c r="F202" s="9">
        <v>0</v>
      </c>
      <c r="G202" s="9">
        <v>0</v>
      </c>
      <c r="H202" s="9">
        <v>0</v>
      </c>
      <c r="I202" s="9">
        <v>0</v>
      </c>
      <c r="J202" s="9">
        <v>0</v>
      </c>
      <c r="K202" s="9">
        <v>0</v>
      </c>
      <c r="L202" s="9">
        <v>0</v>
      </c>
      <c r="M202" s="9">
        <v>0</v>
      </c>
      <c r="N202" s="9">
        <v>0</v>
      </c>
      <c r="O202" s="9">
        <v>0</v>
      </c>
      <c r="P202" s="9">
        <v>0</v>
      </c>
      <c r="Q202" s="9">
        <v>0</v>
      </c>
      <c r="R202" s="9">
        <v>0</v>
      </c>
      <c r="S202" s="9">
        <v>0</v>
      </c>
      <c r="T202" s="9">
        <v>0</v>
      </c>
      <c r="U202" s="9">
        <v>0</v>
      </c>
      <c r="V202" s="9">
        <v>0</v>
      </c>
      <c r="W202" s="9">
        <v>0</v>
      </c>
      <c r="X202" s="9">
        <v>0</v>
      </c>
      <c r="Y202" s="9">
        <v>0</v>
      </c>
      <c r="Z202" s="9">
        <v>0</v>
      </c>
      <c r="AA202" s="9">
        <v>0</v>
      </c>
    </row>
    <row r="203" spans="1:27" x14ac:dyDescent="0.25">
      <c r="A203" s="1" t="s">
        <v>297</v>
      </c>
      <c r="B203" s="1" t="s">
        <v>90</v>
      </c>
      <c r="C203" s="9">
        <v>4737504.1582109518</v>
      </c>
      <c r="D203" s="9">
        <v>1967181.4396153828</v>
      </c>
      <c r="E203" s="9">
        <v>3897967.1204471453</v>
      </c>
      <c r="F203" s="9">
        <v>3707845.7695591711</v>
      </c>
      <c r="G203" s="9">
        <v>3976000.4234501407</v>
      </c>
      <c r="H203" s="9">
        <v>3726992.5746759907</v>
      </c>
      <c r="I203" s="9">
        <v>4006705.5621724846</v>
      </c>
      <c r="J203" s="9">
        <v>3726992.5746759907</v>
      </c>
      <c r="K203" s="9">
        <v>3995823.2460915074</v>
      </c>
      <c r="L203" s="9">
        <v>3569263.7819753462</v>
      </c>
      <c r="M203" s="9">
        <v>4006705.5621724846</v>
      </c>
      <c r="N203" s="9">
        <v>3797432.7727423389</v>
      </c>
      <c r="O203" s="9">
        <v>4231724.9060461987</v>
      </c>
      <c r="P203" s="9">
        <v>3707845.7695591711</v>
      </c>
      <c r="Q203" s="9">
        <v>4178725.2837463096</v>
      </c>
      <c r="R203" s="9">
        <v>3778881.739132172</v>
      </c>
      <c r="S203" s="9">
        <v>4086105.2780333213</v>
      </c>
      <c r="T203" s="9">
        <v>3707845.7695591711</v>
      </c>
      <c r="U203" s="9">
        <v>3976000.4234501407</v>
      </c>
      <c r="V203" s="9">
        <v>4199942.1842567977</v>
      </c>
      <c r="W203" s="9">
        <v>4518537.8285149485</v>
      </c>
      <c r="X203" s="9">
        <v>3730824.2839573678</v>
      </c>
      <c r="Y203" s="9">
        <v>4012907.3944019666</v>
      </c>
      <c r="Z203" s="9">
        <v>3707845.7695591711</v>
      </c>
      <c r="AA203" s="9">
        <v>3891879.0948594492</v>
      </c>
    </row>
    <row r="204" spans="1:27" x14ac:dyDescent="0.25">
      <c r="A204" s="1" t="s">
        <v>298</v>
      </c>
      <c r="B204" s="1" t="s">
        <v>117</v>
      </c>
      <c r="C204" s="9">
        <v>0</v>
      </c>
      <c r="D204" s="9">
        <v>0</v>
      </c>
      <c r="E204" s="9">
        <v>0</v>
      </c>
      <c r="F204" s="9">
        <v>0</v>
      </c>
      <c r="G204" s="9">
        <v>0</v>
      </c>
      <c r="H204" s="9">
        <v>0</v>
      </c>
      <c r="I204" s="9">
        <v>0</v>
      </c>
      <c r="J204" s="9">
        <v>0</v>
      </c>
      <c r="K204" s="9">
        <v>0</v>
      </c>
      <c r="L204" s="9">
        <v>0</v>
      </c>
      <c r="M204" s="9">
        <v>0</v>
      </c>
      <c r="N204" s="9">
        <v>0</v>
      </c>
      <c r="O204" s="9">
        <v>0</v>
      </c>
      <c r="P204" s="9">
        <v>0</v>
      </c>
      <c r="Q204" s="9">
        <v>0</v>
      </c>
      <c r="R204" s="9">
        <v>0</v>
      </c>
      <c r="S204" s="9">
        <v>0</v>
      </c>
      <c r="T204" s="9">
        <v>0</v>
      </c>
      <c r="U204" s="9">
        <v>0</v>
      </c>
      <c r="V204" s="9">
        <v>0</v>
      </c>
      <c r="W204" s="9">
        <v>0</v>
      </c>
      <c r="X204" s="9">
        <v>0</v>
      </c>
      <c r="Y204" s="9">
        <v>0</v>
      </c>
      <c r="Z204" s="9">
        <v>0</v>
      </c>
      <c r="AA204" s="9">
        <v>0</v>
      </c>
    </row>
    <row r="205" spans="1:27" x14ac:dyDescent="0.25">
      <c r="A205" s="1" t="s">
        <v>299</v>
      </c>
      <c r="B205" s="1" t="s">
        <v>90</v>
      </c>
      <c r="C205" s="9">
        <v>14719.023056079999</v>
      </c>
      <c r="D205" s="9">
        <v>16448.061536390152</v>
      </c>
      <c r="E205" s="9">
        <v>28665.781972693447</v>
      </c>
      <c r="F205" s="9">
        <v>31497.068165873912</v>
      </c>
      <c r="G205" s="9">
        <v>29239.641520854948</v>
      </c>
      <c r="H205" s="9">
        <v>31662.584683217196</v>
      </c>
      <c r="I205" s="9">
        <v>29465.448148991669</v>
      </c>
      <c r="J205" s="9">
        <v>31662.584683217196</v>
      </c>
      <c r="K205" s="9">
        <v>33949.00611294659</v>
      </c>
      <c r="L205" s="9">
        <v>30299.081984292377</v>
      </c>
      <c r="M205" s="9">
        <v>29465.448148991669</v>
      </c>
      <c r="N205" s="9">
        <v>32818.973387686558</v>
      </c>
      <c r="O205" s="9">
        <v>33897.034636616583</v>
      </c>
      <c r="P205" s="9">
        <v>31497.068165873912</v>
      </c>
      <c r="Q205" s="9">
        <v>33112.536737736271</v>
      </c>
      <c r="R205" s="9">
        <v>32111.14587847871</v>
      </c>
      <c r="S205" s="9">
        <v>30049.356343501888</v>
      </c>
      <c r="T205" s="9">
        <v>31497.068165873912</v>
      </c>
      <c r="U205" s="9">
        <v>29239.641520854948</v>
      </c>
      <c r="V205" s="9">
        <v>38029.902864323085</v>
      </c>
      <c r="W205" s="9">
        <v>42323.380954261032</v>
      </c>
      <c r="X205" s="9">
        <v>31695.708286442696</v>
      </c>
      <c r="Y205" s="9">
        <v>29511.056632858505</v>
      </c>
      <c r="Z205" s="9">
        <v>31497.068165873912</v>
      </c>
      <c r="AA205" s="9">
        <v>28628.094276088821</v>
      </c>
    </row>
    <row r="206" spans="1:27" x14ac:dyDescent="0.25">
      <c r="A206" s="1" t="s">
        <v>300</v>
      </c>
      <c r="B206" s="1" t="s">
        <v>99</v>
      </c>
      <c r="C206" s="9">
        <v>12206719.046268102</v>
      </c>
      <c r="D206" s="9">
        <v>3661973.0728434594</v>
      </c>
      <c r="E206" s="9">
        <v>7099029.0150019396</v>
      </c>
      <c r="F206" s="9">
        <v>8350464.3140785601</v>
      </c>
      <c r="G206" s="9">
        <v>7241144.2933083195</v>
      </c>
      <c r="H206" s="9">
        <v>8401983.0753334872</v>
      </c>
      <c r="I206" s="9">
        <v>7297064.8960132943</v>
      </c>
      <c r="J206" s="9">
        <v>8401983.0753334872</v>
      </c>
      <c r="K206" s="9">
        <v>9015562.8622128163</v>
      </c>
      <c r="L206" s="9">
        <v>7977578.4833092168</v>
      </c>
      <c r="M206" s="9">
        <v>7297064.8960132943</v>
      </c>
      <c r="N206" s="9">
        <v>8206944.94123183</v>
      </c>
      <c r="O206" s="9">
        <v>7712051.2039389415</v>
      </c>
      <c r="P206" s="9">
        <v>8350464.3140785601</v>
      </c>
      <c r="Q206" s="9">
        <v>9215236.8453649487</v>
      </c>
      <c r="R206" s="9">
        <v>8541602.4770574402</v>
      </c>
      <c r="S206" s="9">
        <v>7441668.7033984857</v>
      </c>
      <c r="T206" s="9">
        <v>8350464.3140785601</v>
      </c>
      <c r="U206" s="9">
        <v>7241144.2933083195</v>
      </c>
      <c r="V206" s="9">
        <v>8945757.4460817147</v>
      </c>
      <c r="W206" s="9">
        <v>7699005.5669479743</v>
      </c>
      <c r="X206" s="9">
        <v>8412293.1460978314</v>
      </c>
      <c r="Y206" s="9">
        <v>7308359.7544833831</v>
      </c>
      <c r="Z206" s="9">
        <v>8350464.3140785601</v>
      </c>
      <c r="AA206" s="9">
        <v>7092714.1107537681</v>
      </c>
    </row>
    <row r="207" spans="1:27" x14ac:dyDescent="0.25">
      <c r="A207" s="1" t="s">
        <v>301</v>
      </c>
      <c r="B207" s="1" t="s">
        <v>88</v>
      </c>
      <c r="C207" s="9">
        <v>2506090.805776888</v>
      </c>
      <c r="D207" s="9">
        <v>990939.75937910262</v>
      </c>
      <c r="E207" s="9">
        <v>1728983.406798854</v>
      </c>
      <c r="F207" s="9">
        <v>3336878.409427328</v>
      </c>
      <c r="G207" s="9">
        <v>1690082.5013679396</v>
      </c>
      <c r="H207" s="9">
        <v>3363080.48949508</v>
      </c>
      <c r="I207" s="9">
        <v>1703134.3655857253</v>
      </c>
      <c r="J207" s="9">
        <v>3363080.48949508</v>
      </c>
      <c r="K207" s="9">
        <v>3613714.7549818037</v>
      </c>
      <c r="L207" s="9">
        <v>3147231.2953283936</v>
      </c>
      <c r="M207" s="9">
        <v>1703134.3655857253</v>
      </c>
      <c r="N207" s="9">
        <v>3309568.151461957</v>
      </c>
      <c r="O207" s="9">
        <v>1987362.1176396988</v>
      </c>
      <c r="P207" s="9">
        <v>3336878.409427328</v>
      </c>
      <c r="Q207" s="9">
        <v>3517545.3183884486</v>
      </c>
      <c r="R207" s="9">
        <v>3434089.9364202609</v>
      </c>
      <c r="S207" s="9">
        <v>1736884.8827130769</v>
      </c>
      <c r="T207" s="9">
        <v>3336878.409427328</v>
      </c>
      <c r="U207" s="9">
        <v>1690082.5013679396</v>
      </c>
      <c r="V207" s="9">
        <v>3739809.397254609</v>
      </c>
      <c r="W207" s="9">
        <v>2382142.1509062364</v>
      </c>
      <c r="X207" s="9">
        <v>3368324.1190601392</v>
      </c>
      <c r="Y207" s="9">
        <v>1705770.5846538199</v>
      </c>
      <c r="Z207" s="9">
        <v>3336878.409427328</v>
      </c>
      <c r="AA207" s="9">
        <v>1659503.2931298143</v>
      </c>
    </row>
    <row r="208" spans="1:27" x14ac:dyDescent="0.25">
      <c r="A208" s="1" t="s">
        <v>302</v>
      </c>
      <c r="B208" s="1" t="s">
        <v>106</v>
      </c>
      <c r="C208" s="9">
        <v>471679.57176948001</v>
      </c>
      <c r="D208" s="9">
        <v>336253.27010131406</v>
      </c>
      <c r="E208" s="9">
        <v>628424.42267116904</v>
      </c>
      <c r="F208" s="9">
        <v>692772.47176945291</v>
      </c>
      <c r="G208" s="9">
        <v>641004.83494078182</v>
      </c>
      <c r="H208" s="9">
        <v>696691.90960183204</v>
      </c>
      <c r="I208" s="9">
        <v>645955.07143031212</v>
      </c>
      <c r="J208" s="9">
        <v>696691.90960183204</v>
      </c>
      <c r="K208" s="9">
        <v>747251.85203713016</v>
      </c>
      <c r="L208" s="9">
        <v>664404.1104836741</v>
      </c>
      <c r="M208" s="9">
        <v>645955.07143031212</v>
      </c>
      <c r="N208" s="9">
        <v>706300.20896356832</v>
      </c>
      <c r="O208" s="9">
        <v>699681.50050062302</v>
      </c>
      <c r="P208" s="9">
        <v>692772.47176945291</v>
      </c>
      <c r="Q208" s="9">
        <v>753951.59632269386</v>
      </c>
      <c r="R208" s="9">
        <v>707313.8568676681</v>
      </c>
      <c r="S208" s="9">
        <v>658755.77473495551</v>
      </c>
      <c r="T208" s="9">
        <v>692772.47176945291</v>
      </c>
      <c r="U208" s="9">
        <v>641004.83494078182</v>
      </c>
      <c r="V208" s="9">
        <v>798089.10225051071</v>
      </c>
      <c r="W208" s="9">
        <v>808223.42628109118</v>
      </c>
      <c r="X208" s="9">
        <v>697476.2778673718</v>
      </c>
      <c r="Y208" s="9">
        <v>646954.9215362902</v>
      </c>
      <c r="Z208" s="9">
        <v>692772.47176945291</v>
      </c>
      <c r="AA208" s="9">
        <v>627681.61238128121</v>
      </c>
    </row>
    <row r="209" spans="1:27" x14ac:dyDescent="0.25">
      <c r="A209" s="1" t="s">
        <v>303</v>
      </c>
      <c r="B209" s="1" t="s">
        <v>99</v>
      </c>
      <c r="C209" s="9">
        <v>954756.72114526271</v>
      </c>
      <c r="D209" s="9">
        <v>384042.32598200679</v>
      </c>
      <c r="E209" s="9">
        <v>737799.60313419474</v>
      </c>
      <c r="F209" s="9">
        <v>399501.67575310473</v>
      </c>
      <c r="G209" s="9">
        <v>752569.59431383375</v>
      </c>
      <c r="H209" s="9">
        <v>399683.65964335075</v>
      </c>
      <c r="I209" s="9">
        <v>758381.40299859457</v>
      </c>
      <c r="J209" s="9">
        <v>399683.65964335075</v>
      </c>
      <c r="K209" s="9">
        <v>426824.63985740556</v>
      </c>
      <c r="L209" s="9">
        <v>398184.50095215696</v>
      </c>
      <c r="M209" s="9">
        <v>758381.40299859457</v>
      </c>
      <c r="N209" s="9">
        <v>404210.62628309196</v>
      </c>
      <c r="O209" s="9">
        <v>763893.06998685689</v>
      </c>
      <c r="P209" s="9">
        <v>399501.67575310473</v>
      </c>
      <c r="Q209" s="9">
        <v>459126.63326980756</v>
      </c>
      <c r="R209" s="9">
        <v>400176.84855668322</v>
      </c>
      <c r="S209" s="9">
        <v>773410.02613494906</v>
      </c>
      <c r="T209" s="9">
        <v>399501.67575310473</v>
      </c>
      <c r="U209" s="9">
        <v>752569.59431383375</v>
      </c>
      <c r="V209" s="9">
        <v>400756.50276418607</v>
      </c>
      <c r="W209" s="9">
        <v>726146.87030711421</v>
      </c>
      <c r="X209" s="9">
        <v>399720.07874079613</v>
      </c>
      <c r="Y209" s="9">
        <v>759555.27368953684</v>
      </c>
      <c r="Z209" s="9">
        <v>399501.67575310473</v>
      </c>
      <c r="AA209" s="9">
        <v>735660.50879557559</v>
      </c>
    </row>
    <row r="210" spans="1:27" x14ac:dyDescent="0.25">
      <c r="A210" s="1" t="s">
        <v>304</v>
      </c>
      <c r="B210" s="1" t="s">
        <v>117</v>
      </c>
      <c r="C210" s="9">
        <v>65329.059177579999</v>
      </c>
      <c r="D210" s="9">
        <v>17820.667592452479</v>
      </c>
      <c r="E210" s="9">
        <v>34236.021885550872</v>
      </c>
      <c r="F210" s="9">
        <v>49876.305169649255</v>
      </c>
      <c r="G210" s="9">
        <v>34345.856358313853</v>
      </c>
      <c r="H210" s="9">
        <v>50231.51886729023</v>
      </c>
      <c r="I210" s="9">
        <v>34611.096341136792</v>
      </c>
      <c r="J210" s="9">
        <v>50231.51886729023</v>
      </c>
      <c r="K210" s="9">
        <v>53942.419744230137</v>
      </c>
      <c r="L210" s="9">
        <v>47305.316436242094</v>
      </c>
      <c r="M210" s="9">
        <v>34611.096341136792</v>
      </c>
      <c r="N210" s="9">
        <v>47787.568704999117</v>
      </c>
      <c r="O210" s="9">
        <v>34862.638423247619</v>
      </c>
      <c r="P210" s="9">
        <v>49876.305169649255</v>
      </c>
      <c r="Q210" s="9">
        <v>54395.354635462616</v>
      </c>
      <c r="R210" s="9">
        <v>51194.172524729358</v>
      </c>
      <c r="S210" s="9">
        <v>35296.974345516159</v>
      </c>
      <c r="T210" s="9">
        <v>49876.305169649255</v>
      </c>
      <c r="U210" s="9">
        <v>34345.856358313853</v>
      </c>
      <c r="V210" s="9">
        <v>51146.284848600451</v>
      </c>
      <c r="W210" s="9">
        <v>33139.973088285646</v>
      </c>
      <c r="X210" s="9">
        <v>50302.605171967116</v>
      </c>
      <c r="Y210" s="9">
        <v>34664.669584664014</v>
      </c>
      <c r="Z210" s="9">
        <v>49876.305169649255</v>
      </c>
      <c r="AA210" s="9">
        <v>33673.608013052057</v>
      </c>
    </row>
    <row r="211" spans="1:27" x14ac:dyDescent="0.25">
      <c r="A211" s="1" t="s">
        <v>305</v>
      </c>
      <c r="B211" s="1" t="s">
        <v>88</v>
      </c>
      <c r="C211" s="9">
        <v>2288928.5190226398</v>
      </c>
      <c r="D211" s="9">
        <v>766990.14355344244</v>
      </c>
      <c r="E211" s="9">
        <v>1473496.50087288</v>
      </c>
      <c r="F211" s="9">
        <v>2127231.8696089718</v>
      </c>
      <c r="G211" s="9">
        <v>1440343.870369178</v>
      </c>
      <c r="H211" s="9">
        <v>2142518.5113126012</v>
      </c>
      <c r="I211" s="9">
        <v>1451467.0981451941</v>
      </c>
      <c r="J211" s="9">
        <v>2142518.5113126012</v>
      </c>
      <c r="K211" s="9">
        <v>2300921.5826664702</v>
      </c>
      <c r="L211" s="9">
        <v>2016589.2230762716</v>
      </c>
      <c r="M211" s="9">
        <v>1451467.0981451941</v>
      </c>
      <c r="N211" s="9">
        <v>2037046.2921240525</v>
      </c>
      <c r="O211" s="9">
        <v>1462015.884360601</v>
      </c>
      <c r="P211" s="9">
        <v>2127231.8696089718</v>
      </c>
      <c r="Q211" s="9">
        <v>2318767.2569959089</v>
      </c>
      <c r="R211" s="9">
        <v>2183946.3662734041</v>
      </c>
      <c r="S211" s="9">
        <v>1480230.3984141578</v>
      </c>
      <c r="T211" s="9">
        <v>2127231.8696089718</v>
      </c>
      <c r="U211" s="9">
        <v>1440343.870369178</v>
      </c>
      <c r="V211" s="9">
        <v>2181854.4996379605</v>
      </c>
      <c r="W211" s="9">
        <v>1389773.3864585431</v>
      </c>
      <c r="X211" s="9">
        <v>2145577.7144819815</v>
      </c>
      <c r="Y211" s="9">
        <v>1453713.7707023111</v>
      </c>
      <c r="Z211" s="9">
        <v>2127231.8696089718</v>
      </c>
      <c r="AA211" s="9">
        <v>1412264.0207794569</v>
      </c>
    </row>
    <row r="212" spans="1:27" x14ac:dyDescent="0.25">
      <c r="A212" s="1" t="s">
        <v>306</v>
      </c>
      <c r="B212" s="1" t="s">
        <v>123</v>
      </c>
      <c r="C212" s="9">
        <v>609040.36534093204</v>
      </c>
      <c r="D212" s="9">
        <v>651099.12910967786</v>
      </c>
      <c r="E212" s="9">
        <v>1038696.9182803881</v>
      </c>
      <c r="F212" s="9">
        <v>958864.95144668035</v>
      </c>
      <c r="G212" s="9">
        <v>1059490.5650322069</v>
      </c>
      <c r="H212" s="9">
        <v>962260.16149256518</v>
      </c>
      <c r="I212" s="9">
        <v>1067672.6076151142</v>
      </c>
      <c r="J212" s="9">
        <v>962260.16149256518</v>
      </c>
      <c r="K212" s="9">
        <v>1030271.7087285235</v>
      </c>
      <c r="L212" s="9">
        <v>934290.88002575352</v>
      </c>
      <c r="M212" s="9">
        <v>1067672.6076151142</v>
      </c>
      <c r="N212" s="9">
        <v>959129.44123613695</v>
      </c>
      <c r="O212" s="9">
        <v>1198801.5585155636</v>
      </c>
      <c r="P212" s="9">
        <v>958864.95144668035</v>
      </c>
      <c r="Q212" s="9">
        <v>948970.36904020677</v>
      </c>
      <c r="R212" s="9">
        <v>971461.41524530936</v>
      </c>
      <c r="S212" s="9">
        <v>1088830.3643710336</v>
      </c>
      <c r="T212" s="9">
        <v>958864.95144668035</v>
      </c>
      <c r="U212" s="9">
        <v>1059490.5650322069</v>
      </c>
      <c r="V212" s="9">
        <v>985205.64102673042</v>
      </c>
      <c r="W212" s="9">
        <v>1256512.2857216254</v>
      </c>
      <c r="X212" s="9">
        <v>962939.6199069412</v>
      </c>
      <c r="Y212" s="9">
        <v>1069325.2187903938</v>
      </c>
      <c r="Z212" s="9">
        <v>958864.95144668035</v>
      </c>
      <c r="AA212" s="9">
        <v>1036585.3149549451</v>
      </c>
    </row>
    <row r="213" spans="1:27" x14ac:dyDescent="0.25">
      <c r="A213" s="1" t="s">
        <v>307</v>
      </c>
      <c r="B213" s="1" t="s">
        <v>106</v>
      </c>
      <c r="C213" s="9">
        <v>7724205.1161724227</v>
      </c>
      <c r="D213" s="9">
        <v>4200954.1158766598</v>
      </c>
      <c r="E213" s="9">
        <v>7996694.0915228482</v>
      </c>
      <c r="F213" s="9">
        <v>7666905.3423594497</v>
      </c>
      <c r="G213" s="9">
        <v>8156779.7037880188</v>
      </c>
      <c r="H213" s="9">
        <v>7705039.0512798261</v>
      </c>
      <c r="I213" s="9">
        <v>8219771.410442587</v>
      </c>
      <c r="J213" s="9">
        <v>7705039.0512798261</v>
      </c>
      <c r="K213" s="9">
        <v>8259501.0790709807</v>
      </c>
      <c r="L213" s="9">
        <v>7390898.7112852</v>
      </c>
      <c r="M213" s="9">
        <v>8219771.410442587</v>
      </c>
      <c r="N213" s="9">
        <v>7568118.3298891233</v>
      </c>
      <c r="O213" s="9">
        <v>8287108.5621152734</v>
      </c>
      <c r="P213" s="9">
        <v>7666905.3423594497</v>
      </c>
      <c r="Q213" s="9">
        <v>8462193.8287210502</v>
      </c>
      <c r="R213" s="9">
        <v>7808384.0365878576</v>
      </c>
      <c r="S213" s="9">
        <v>8382660.2237838637</v>
      </c>
      <c r="T213" s="9">
        <v>7666905.3423594497</v>
      </c>
      <c r="U213" s="9">
        <v>8156779.7037880188</v>
      </c>
      <c r="V213" s="9">
        <v>8020601.1504736962</v>
      </c>
      <c r="W213" s="9">
        <v>8347625.7339897566</v>
      </c>
      <c r="X213" s="9">
        <v>7712670.4699688461</v>
      </c>
      <c r="Y213" s="9">
        <v>8232494.4924013205</v>
      </c>
      <c r="Z213" s="9">
        <v>7666905.3423594497</v>
      </c>
      <c r="AA213" s="9">
        <v>7983875.9436616078</v>
      </c>
    </row>
    <row r="214" spans="1:27" x14ac:dyDescent="0.25">
      <c r="A214" s="1" t="s">
        <v>308</v>
      </c>
      <c r="B214" s="1" t="s">
        <v>88</v>
      </c>
      <c r="C214" s="9">
        <v>0</v>
      </c>
      <c r="D214" s="9">
        <v>0</v>
      </c>
      <c r="E214" s="9">
        <v>0</v>
      </c>
      <c r="F214" s="9">
        <v>0</v>
      </c>
      <c r="G214" s="9">
        <v>0</v>
      </c>
      <c r="H214" s="9">
        <v>0</v>
      </c>
      <c r="I214" s="9">
        <v>0</v>
      </c>
      <c r="J214" s="9">
        <v>0</v>
      </c>
      <c r="K214" s="9">
        <v>0</v>
      </c>
      <c r="L214" s="9">
        <v>0</v>
      </c>
      <c r="M214" s="9">
        <v>0</v>
      </c>
      <c r="N214" s="9">
        <v>0</v>
      </c>
      <c r="O214" s="9">
        <v>0</v>
      </c>
      <c r="P214" s="9">
        <v>0</v>
      </c>
      <c r="Q214" s="9">
        <v>0</v>
      </c>
      <c r="R214" s="9">
        <v>0</v>
      </c>
      <c r="S214" s="9">
        <v>0</v>
      </c>
      <c r="T214" s="9">
        <v>0</v>
      </c>
      <c r="U214" s="9">
        <v>0</v>
      </c>
      <c r="V214" s="9">
        <v>0</v>
      </c>
      <c r="W214" s="9">
        <v>0</v>
      </c>
      <c r="X214" s="9">
        <v>0</v>
      </c>
      <c r="Y214" s="9">
        <v>0</v>
      </c>
      <c r="Z214" s="9">
        <v>0</v>
      </c>
      <c r="AA214" s="9">
        <v>0</v>
      </c>
    </row>
    <row r="215" spans="1:27" x14ac:dyDescent="0.25">
      <c r="A215" s="1" t="s">
        <v>309</v>
      </c>
      <c r="B215" s="1" t="s">
        <v>197</v>
      </c>
      <c r="C215" s="9">
        <v>538917.2922913502</v>
      </c>
      <c r="D215" s="9">
        <v>262120.40627114873</v>
      </c>
      <c r="E215" s="9">
        <v>484739.54171248979</v>
      </c>
      <c r="F215" s="9">
        <v>263970.75401814934</v>
      </c>
      <c r="G215" s="9">
        <v>494443.53006529564</v>
      </c>
      <c r="H215" s="9">
        <v>263999.57382461848</v>
      </c>
      <c r="I215" s="9">
        <v>498261.92935204512</v>
      </c>
      <c r="J215" s="9">
        <v>263999.57382461848</v>
      </c>
      <c r="K215" s="9">
        <v>281844.3136460018</v>
      </c>
      <c r="L215" s="9">
        <v>263762.16015416518</v>
      </c>
      <c r="M215" s="9">
        <v>498261.92935204512</v>
      </c>
      <c r="N215" s="9">
        <v>249642.58854989172</v>
      </c>
      <c r="O215" s="9">
        <v>466364.58035276661</v>
      </c>
      <c r="P215" s="9">
        <v>263970.75401814934</v>
      </c>
      <c r="Q215" s="9">
        <v>292901.70067516156</v>
      </c>
      <c r="R215" s="9">
        <v>264077.67749091401</v>
      </c>
      <c r="S215" s="9">
        <v>508135.8407241028</v>
      </c>
      <c r="T215" s="9">
        <v>263970.75401814934</v>
      </c>
      <c r="U215" s="9">
        <v>494443.53006529564</v>
      </c>
      <c r="V215" s="9">
        <v>225044.18306216807</v>
      </c>
      <c r="W215" s="9">
        <v>420924.29804694495</v>
      </c>
      <c r="X215" s="9">
        <v>264005.34132051456</v>
      </c>
      <c r="Y215" s="9">
        <v>499033.17067331506</v>
      </c>
      <c r="Z215" s="9">
        <v>263970.75401814934</v>
      </c>
      <c r="AA215" s="9">
        <v>483308.1272313653</v>
      </c>
    </row>
    <row r="216" spans="1:27" x14ac:dyDescent="0.25">
      <c r="A216" s="1" t="s">
        <v>310</v>
      </c>
      <c r="B216" s="1" t="s">
        <v>173</v>
      </c>
      <c r="C216" s="9">
        <v>8249682.3357379194</v>
      </c>
      <c r="D216" s="9">
        <v>4500734.0089340201</v>
      </c>
      <c r="E216" s="9">
        <v>8323212.1142207645</v>
      </c>
      <c r="F216" s="9">
        <v>5607160.7066355608</v>
      </c>
      <c r="G216" s="9">
        <v>8489834.2823416255</v>
      </c>
      <c r="H216" s="9">
        <v>5619436.9110141564</v>
      </c>
      <c r="I216" s="9">
        <v>8555398.0428059082</v>
      </c>
      <c r="J216" s="9">
        <v>5619436.9110141564</v>
      </c>
      <c r="K216" s="9">
        <v>6009799.3932480616</v>
      </c>
      <c r="L216" s="9">
        <v>5518307.198575547</v>
      </c>
      <c r="M216" s="9">
        <v>8555398.0428059082</v>
      </c>
      <c r="N216" s="9">
        <v>5282905.1152939778</v>
      </c>
      <c r="O216" s="9">
        <v>8007705.1505278889</v>
      </c>
      <c r="P216" s="9">
        <v>5607160.7066355608</v>
      </c>
      <c r="Q216" s="9">
        <v>6164976.8119954076</v>
      </c>
      <c r="R216" s="9">
        <v>5652706.2728743758</v>
      </c>
      <c r="S216" s="9">
        <v>8724937.871259585</v>
      </c>
      <c r="T216" s="9">
        <v>5607160.7066355608</v>
      </c>
      <c r="U216" s="9">
        <v>8489834.2823416255</v>
      </c>
      <c r="V216" s="9">
        <v>4979957.5869722059</v>
      </c>
      <c r="W216" s="9">
        <v>7227473.5506356414</v>
      </c>
      <c r="X216" s="9">
        <v>5621893.6575037427</v>
      </c>
      <c r="Y216" s="9">
        <v>8568640.6288878862</v>
      </c>
      <c r="Z216" s="9">
        <v>5607160.7066355608</v>
      </c>
      <c r="AA216" s="9">
        <v>8302011.4720604708</v>
      </c>
    </row>
    <row r="217" spans="1:27" x14ac:dyDescent="0.25">
      <c r="A217" s="1" t="s">
        <v>311</v>
      </c>
      <c r="B217" s="1" t="s">
        <v>132</v>
      </c>
      <c r="C217" s="9">
        <v>5633007.7035676958</v>
      </c>
      <c r="D217" s="9">
        <v>3449471.2703122599</v>
      </c>
      <c r="E217" s="9">
        <v>6379110.8311951729</v>
      </c>
      <c r="F217" s="9">
        <v>3578675.3214923735</v>
      </c>
      <c r="G217" s="9">
        <v>6506814.0859955931</v>
      </c>
      <c r="H217" s="9">
        <v>3580204.088726609</v>
      </c>
      <c r="I217" s="9">
        <v>6557063.7358629797</v>
      </c>
      <c r="J217" s="9">
        <v>3580204.088726609</v>
      </c>
      <c r="K217" s="9">
        <v>3823230.5130979726</v>
      </c>
      <c r="L217" s="9">
        <v>3567610.3108767257</v>
      </c>
      <c r="M217" s="9">
        <v>6557063.7358629797</v>
      </c>
      <c r="N217" s="9">
        <v>3382485.2147904783</v>
      </c>
      <c r="O217" s="9">
        <v>6137298.672404699</v>
      </c>
      <c r="P217" s="9">
        <v>3578675.3214923735</v>
      </c>
      <c r="Q217" s="9">
        <v>3965360.2904023412</v>
      </c>
      <c r="R217" s="9">
        <v>3584347.1535329022</v>
      </c>
      <c r="S217" s="9">
        <v>6687003.1560250605</v>
      </c>
      <c r="T217" s="9">
        <v>3578675.3214923735</v>
      </c>
      <c r="U217" s="9">
        <v>6506814.0859955931</v>
      </c>
      <c r="V217" s="9">
        <v>3070424.9853097717</v>
      </c>
      <c r="W217" s="9">
        <v>5539310.3259092206</v>
      </c>
      <c r="X217" s="9">
        <v>3580510.0296689617</v>
      </c>
      <c r="Y217" s="9">
        <v>6567213.1737417756</v>
      </c>
      <c r="Z217" s="9">
        <v>3578675.3214923735</v>
      </c>
      <c r="AA217" s="9">
        <v>6360603.1334815463</v>
      </c>
    </row>
    <row r="218" spans="1:27" x14ac:dyDescent="0.25">
      <c r="A218" s="1" t="s">
        <v>312</v>
      </c>
      <c r="B218" s="1" t="s">
        <v>88</v>
      </c>
      <c r="C218" s="9">
        <v>1807166.7356512439</v>
      </c>
      <c r="D218" s="9">
        <v>689528.90669544507</v>
      </c>
      <c r="E218" s="9">
        <v>1264478.9811717032</v>
      </c>
      <c r="F218" s="9">
        <v>2319706.0559652839</v>
      </c>
      <c r="G218" s="9">
        <v>1236029.097226935</v>
      </c>
      <c r="H218" s="9">
        <v>2337914.1616791529</v>
      </c>
      <c r="I218" s="9">
        <v>1245574.4797352918</v>
      </c>
      <c r="J218" s="9">
        <v>2337914.1616791529</v>
      </c>
      <c r="K218" s="9">
        <v>2512141.5546439555</v>
      </c>
      <c r="L218" s="9">
        <v>2187918.2477868982</v>
      </c>
      <c r="M218" s="9">
        <v>1245574.4797352918</v>
      </c>
      <c r="N218" s="9">
        <v>2294838.763058641</v>
      </c>
      <c r="O218" s="9">
        <v>1397994.5854465626</v>
      </c>
      <c r="P218" s="9">
        <v>2319706.0559652839</v>
      </c>
      <c r="Q218" s="9">
        <v>2480508.7329143696</v>
      </c>
      <c r="R218" s="9">
        <v>2387259.3859114982</v>
      </c>
      <c r="S218" s="9">
        <v>1270257.6660188593</v>
      </c>
      <c r="T218" s="9">
        <v>2319706.0559652839</v>
      </c>
      <c r="U218" s="9">
        <v>1236029.097226935</v>
      </c>
      <c r="V218" s="9">
        <v>2598833.5536284614</v>
      </c>
      <c r="W218" s="9">
        <v>1655376.0616336372</v>
      </c>
      <c r="X218" s="9">
        <v>2341558.0159532446</v>
      </c>
      <c r="Y218" s="9">
        <v>1247502.4586783978</v>
      </c>
      <c r="Z218" s="9">
        <v>2319706.0559652839</v>
      </c>
      <c r="AA218" s="9">
        <v>1213391.5659543655</v>
      </c>
    </row>
    <row r="219" spans="1:27" x14ac:dyDescent="0.25">
      <c r="A219" s="1" t="s">
        <v>313</v>
      </c>
      <c r="B219" s="1" t="s">
        <v>88</v>
      </c>
      <c r="C219" s="9">
        <v>0</v>
      </c>
      <c r="D219" s="9">
        <v>0</v>
      </c>
      <c r="E219" s="9">
        <v>0</v>
      </c>
      <c r="F219" s="9">
        <v>0</v>
      </c>
      <c r="G219" s="9">
        <v>0</v>
      </c>
      <c r="H219" s="9">
        <v>0</v>
      </c>
      <c r="I219" s="9">
        <v>0</v>
      </c>
      <c r="J219" s="9">
        <v>0</v>
      </c>
      <c r="K219" s="9">
        <v>0</v>
      </c>
      <c r="L219" s="9">
        <v>0</v>
      </c>
      <c r="M219" s="9">
        <v>0</v>
      </c>
      <c r="N219" s="9">
        <v>0</v>
      </c>
      <c r="O219" s="9">
        <v>0</v>
      </c>
      <c r="P219" s="9">
        <v>0</v>
      </c>
      <c r="Q219" s="9">
        <v>0</v>
      </c>
      <c r="R219" s="9">
        <v>0</v>
      </c>
      <c r="S219" s="9">
        <v>0</v>
      </c>
      <c r="T219" s="9">
        <v>0</v>
      </c>
      <c r="U219" s="9">
        <v>0</v>
      </c>
      <c r="V219" s="9">
        <v>0</v>
      </c>
      <c r="W219" s="9">
        <v>0</v>
      </c>
      <c r="X219" s="9">
        <v>0</v>
      </c>
      <c r="Y219" s="9">
        <v>0</v>
      </c>
      <c r="Z219" s="9">
        <v>0</v>
      </c>
      <c r="AA219" s="9">
        <v>0</v>
      </c>
    </row>
    <row r="220" spans="1:27" x14ac:dyDescent="0.25">
      <c r="A220" s="1" t="s">
        <v>314</v>
      </c>
      <c r="B220" s="1" t="s">
        <v>106</v>
      </c>
      <c r="C220" s="9">
        <v>1099075.1359745499</v>
      </c>
      <c r="D220" s="9">
        <v>2982169.5332854129</v>
      </c>
      <c r="E220" s="9">
        <v>5471932.7303464152</v>
      </c>
      <c r="F220" s="9">
        <v>4091741.6047182688</v>
      </c>
      <c r="G220" s="9">
        <v>5581475.2102001123</v>
      </c>
      <c r="H220" s="9">
        <v>4104002.8473195932</v>
      </c>
      <c r="I220" s="9">
        <v>5624578.8199466588</v>
      </c>
      <c r="J220" s="9">
        <v>4104002.8473195932</v>
      </c>
      <c r="K220" s="9">
        <v>4392067.1221242007</v>
      </c>
      <c r="L220" s="9">
        <v>4002996.3879799265</v>
      </c>
      <c r="M220" s="9">
        <v>5624578.8199466588</v>
      </c>
      <c r="N220" s="9">
        <v>3998670.1689284388</v>
      </c>
      <c r="O220" s="9">
        <v>5489633.6745904917</v>
      </c>
      <c r="P220" s="9">
        <v>4091741.6047182688</v>
      </c>
      <c r="Q220" s="9">
        <v>4457003.3360596094</v>
      </c>
      <c r="R220" s="9">
        <v>4137231.6617299067</v>
      </c>
      <c r="S220" s="9">
        <v>5736039.458421546</v>
      </c>
      <c r="T220" s="9">
        <v>4091741.6047182688</v>
      </c>
      <c r="U220" s="9">
        <v>5581475.2102001123</v>
      </c>
      <c r="V220" s="9">
        <v>4239704.3993080854</v>
      </c>
      <c r="W220" s="9">
        <v>5828581.6667793719</v>
      </c>
      <c r="X220" s="9">
        <v>4106456.5996187399</v>
      </c>
      <c r="Y220" s="9">
        <v>5633284.8987085279</v>
      </c>
      <c r="Z220" s="9">
        <v>4091741.6047182688</v>
      </c>
      <c r="AA220" s="9">
        <v>5459196.0987680973</v>
      </c>
    </row>
    <row r="221" spans="1:27" x14ac:dyDescent="0.25">
      <c r="A221" s="1" t="s">
        <v>315</v>
      </c>
      <c r="B221" s="1" t="s">
        <v>117</v>
      </c>
      <c r="C221" s="9">
        <v>177.35375954999998</v>
      </c>
      <c r="D221" s="9">
        <v>90.490148666344481</v>
      </c>
      <c r="E221" s="9">
        <v>137.67001585655038</v>
      </c>
      <c r="F221" s="9">
        <v>272.82078995433585</v>
      </c>
      <c r="G221" s="9">
        <v>138.11168263829327</v>
      </c>
      <c r="H221" s="9">
        <v>274.8389125776896</v>
      </c>
      <c r="I221" s="9">
        <v>139.17826662293649</v>
      </c>
      <c r="J221" s="9">
        <v>274.8389125776896</v>
      </c>
      <c r="K221" s="9">
        <v>295.21019995720428</v>
      </c>
      <c r="L221" s="9">
        <v>258.21389117274452</v>
      </c>
      <c r="M221" s="9">
        <v>139.17826662293649</v>
      </c>
      <c r="N221" s="9">
        <v>265.74583928441689</v>
      </c>
      <c r="O221" s="9">
        <v>162.2168841687276</v>
      </c>
      <c r="P221" s="9">
        <v>272.82078995433585</v>
      </c>
      <c r="Q221" s="9">
        <v>275.58487611399994</v>
      </c>
      <c r="R221" s="9">
        <v>280.30816429133188</v>
      </c>
      <c r="S221" s="9">
        <v>141.93632175136855</v>
      </c>
      <c r="T221" s="9">
        <v>272.82078995433585</v>
      </c>
      <c r="U221" s="9">
        <v>138.11168263829327</v>
      </c>
      <c r="V221" s="9">
        <v>290.58416170026589</v>
      </c>
      <c r="W221" s="9">
        <v>188.28251801933888</v>
      </c>
      <c r="X221" s="9">
        <v>275.24278461480918</v>
      </c>
      <c r="Y221" s="9">
        <v>139.39369554489309</v>
      </c>
      <c r="Z221" s="9">
        <v>272.82078995433585</v>
      </c>
      <c r="AA221" s="9">
        <v>135.57749852840377</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78"/>
  <sheetViews>
    <sheetView zoomScale="85" zoomScaleNormal="85" workbookViewId="0">
      <selection activeCell="F15" sqref="F15"/>
    </sheetView>
  </sheetViews>
  <sheetFormatPr defaultColWidth="15.7109375" defaultRowHeight="15" x14ac:dyDescent="0.25"/>
  <cols>
    <col min="1" max="1" width="13.5703125" customWidth="1"/>
    <col min="2" max="2" width="17" style="3" customWidth="1"/>
    <col min="3" max="13" width="17.28515625" style="3" customWidth="1"/>
    <col min="14" max="16384" width="15.7109375" style="3"/>
  </cols>
  <sheetData>
    <row r="3" spans="1:13" ht="45" x14ac:dyDescent="0.25">
      <c r="A3" s="6" t="s">
        <v>60</v>
      </c>
      <c r="B3" s="4" t="s">
        <v>62</v>
      </c>
      <c r="C3" s="4" t="s">
        <v>63</v>
      </c>
      <c r="D3" s="4" t="s">
        <v>64</v>
      </c>
      <c r="E3" s="4" t="s">
        <v>65</v>
      </c>
      <c r="F3" s="4" t="s">
        <v>66</v>
      </c>
      <c r="G3" s="4" t="s">
        <v>67</v>
      </c>
      <c r="H3" s="4" t="s">
        <v>68</v>
      </c>
      <c r="I3" s="4" t="s">
        <v>69</v>
      </c>
      <c r="J3" s="4" t="s">
        <v>70</v>
      </c>
      <c r="K3" s="4" t="s">
        <v>84</v>
      </c>
      <c r="L3" s="4" t="s">
        <v>71</v>
      </c>
      <c r="M3" s="4" t="s">
        <v>72</v>
      </c>
    </row>
    <row r="4" spans="1:13" x14ac:dyDescent="0.25">
      <c r="A4" s="7" t="s">
        <v>3</v>
      </c>
      <c r="B4" s="5">
        <v>3022394.8253378109</v>
      </c>
      <c r="C4" s="5">
        <v>2419914.7591118254</v>
      </c>
      <c r="D4" s="5">
        <v>677576.13255131105</v>
      </c>
      <c r="E4" s="5">
        <v>677576.13255131105</v>
      </c>
      <c r="F4" s="5">
        <v>677576.13255131105</v>
      </c>
      <c r="G4" s="5">
        <v>720132.13965676294</v>
      </c>
      <c r="H4" s="5">
        <v>2419914.7591118254</v>
      </c>
      <c r="I4" s="5">
        <v>2419914.7591118254</v>
      </c>
      <c r="J4" s="5">
        <v>2419914.7591118254</v>
      </c>
      <c r="K4" s="5">
        <v>792341.5392193289</v>
      </c>
      <c r="L4" s="5">
        <v>328894.71829133132</v>
      </c>
      <c r="M4" s="5">
        <v>2419914.7591118254</v>
      </c>
    </row>
    <row r="5" spans="1:13" x14ac:dyDescent="0.25">
      <c r="B5"/>
      <c r="C5"/>
      <c r="D5"/>
      <c r="E5"/>
      <c r="F5"/>
      <c r="G5"/>
      <c r="H5"/>
      <c r="I5"/>
      <c r="J5"/>
      <c r="K5"/>
      <c r="L5"/>
      <c r="M5"/>
    </row>
    <row r="6" spans="1:13" x14ac:dyDescent="0.25">
      <c r="B6"/>
      <c r="C6"/>
      <c r="D6"/>
      <c r="E6"/>
      <c r="F6"/>
      <c r="G6"/>
      <c r="H6"/>
      <c r="I6"/>
      <c r="J6"/>
      <c r="K6"/>
      <c r="L6"/>
      <c r="M6"/>
    </row>
    <row r="7" spans="1:13" x14ac:dyDescent="0.25">
      <c r="B7"/>
      <c r="C7"/>
      <c r="D7"/>
      <c r="E7"/>
      <c r="F7"/>
      <c r="G7"/>
      <c r="H7"/>
      <c r="I7"/>
      <c r="J7"/>
      <c r="K7"/>
      <c r="L7"/>
      <c r="M7"/>
    </row>
    <row r="8" spans="1:13" x14ac:dyDescent="0.25">
      <c r="B8"/>
      <c r="C8"/>
      <c r="D8"/>
      <c r="E8"/>
      <c r="F8"/>
      <c r="G8"/>
      <c r="H8"/>
      <c r="I8"/>
      <c r="J8"/>
      <c r="K8"/>
      <c r="L8"/>
      <c r="M8"/>
    </row>
    <row r="9" spans="1:13" x14ac:dyDescent="0.25">
      <c r="B9"/>
      <c r="C9"/>
      <c r="D9"/>
      <c r="E9"/>
      <c r="F9"/>
      <c r="G9"/>
      <c r="H9"/>
      <c r="I9"/>
      <c r="J9"/>
      <c r="K9"/>
      <c r="L9"/>
      <c r="M9"/>
    </row>
    <row r="10" spans="1:13" x14ac:dyDescent="0.25">
      <c r="B10"/>
      <c r="C10"/>
      <c r="D10"/>
      <c r="E10"/>
      <c r="F10"/>
      <c r="G10"/>
      <c r="H10"/>
      <c r="I10"/>
      <c r="J10"/>
      <c r="K10"/>
      <c r="L10"/>
      <c r="M10"/>
    </row>
    <row r="11" spans="1:13" x14ac:dyDescent="0.25">
      <c r="B11"/>
      <c r="C11"/>
      <c r="D11"/>
      <c r="E11"/>
      <c r="F11"/>
      <c r="G11"/>
      <c r="H11"/>
      <c r="I11"/>
      <c r="J11"/>
      <c r="K11"/>
      <c r="L11"/>
      <c r="M11"/>
    </row>
    <row r="12" spans="1:13" x14ac:dyDescent="0.25">
      <c r="B12"/>
      <c r="C12"/>
      <c r="D12"/>
      <c r="E12"/>
      <c r="F12"/>
      <c r="G12"/>
      <c r="H12"/>
      <c r="I12"/>
      <c r="J12"/>
      <c r="K12"/>
      <c r="L12"/>
      <c r="M12"/>
    </row>
    <row r="13" spans="1:13" x14ac:dyDescent="0.25">
      <c r="B13"/>
      <c r="C13"/>
      <c r="D13"/>
      <c r="E13"/>
      <c r="F13"/>
      <c r="G13"/>
      <c r="H13"/>
      <c r="I13"/>
      <c r="J13"/>
      <c r="K13"/>
      <c r="L13"/>
      <c r="M13"/>
    </row>
    <row r="14" spans="1:13" x14ac:dyDescent="0.25">
      <c r="B14"/>
      <c r="C14"/>
      <c r="D14"/>
      <c r="E14"/>
      <c r="F14"/>
      <c r="G14"/>
      <c r="H14"/>
      <c r="I14"/>
      <c r="J14"/>
      <c r="K14"/>
      <c r="L14"/>
      <c r="M14"/>
    </row>
    <row r="15" spans="1:13" x14ac:dyDescent="0.25">
      <c r="B15"/>
      <c r="C15"/>
      <c r="D15"/>
      <c r="E15"/>
      <c r="F15"/>
      <c r="G15"/>
      <c r="H15"/>
      <c r="I15"/>
      <c r="J15"/>
      <c r="K15"/>
      <c r="L15"/>
      <c r="M15"/>
    </row>
    <row r="16" spans="1:13" x14ac:dyDescent="0.25">
      <c r="B16"/>
      <c r="C16"/>
      <c r="D16"/>
      <c r="E16"/>
      <c r="F16"/>
      <c r="G16"/>
      <c r="H16"/>
      <c r="I16"/>
      <c r="J16"/>
      <c r="K16"/>
      <c r="L16"/>
      <c r="M16"/>
    </row>
    <row r="17" spans="1:13" x14ac:dyDescent="0.25">
      <c r="B17"/>
      <c r="C17"/>
      <c r="D17"/>
      <c r="E17"/>
      <c r="F17"/>
      <c r="G17"/>
      <c r="H17"/>
      <c r="I17"/>
      <c r="J17"/>
      <c r="K17"/>
      <c r="L17"/>
      <c r="M17"/>
    </row>
    <row r="18" spans="1:13" x14ac:dyDescent="0.25">
      <c r="B18"/>
      <c r="C18"/>
      <c r="D18"/>
      <c r="E18"/>
      <c r="F18"/>
      <c r="G18"/>
      <c r="H18"/>
      <c r="I18"/>
      <c r="J18"/>
      <c r="K18"/>
      <c r="L18"/>
      <c r="M18"/>
    </row>
    <row r="19" spans="1:13" x14ac:dyDescent="0.25">
      <c r="B19"/>
      <c r="C19"/>
      <c r="D19"/>
      <c r="E19"/>
      <c r="F19"/>
      <c r="G19"/>
      <c r="H19"/>
      <c r="I19"/>
      <c r="J19"/>
      <c r="K19"/>
      <c r="L19"/>
      <c r="M19"/>
    </row>
    <row r="20" spans="1:13" x14ac:dyDescent="0.25">
      <c r="B20"/>
      <c r="C20"/>
      <c r="D20"/>
      <c r="E20"/>
      <c r="F20"/>
      <c r="G20"/>
      <c r="H20"/>
      <c r="I20"/>
      <c r="J20"/>
      <c r="K20"/>
      <c r="L20"/>
      <c r="M20"/>
    </row>
    <row r="22" spans="1:13" ht="45" x14ac:dyDescent="0.25">
      <c r="A22" s="6" t="s">
        <v>60</v>
      </c>
      <c r="B22" s="4" t="s">
        <v>62</v>
      </c>
      <c r="C22" s="4" t="s">
        <v>63</v>
      </c>
      <c r="D22" s="4" t="s">
        <v>64</v>
      </c>
      <c r="E22" s="4" t="s">
        <v>65</v>
      </c>
      <c r="F22" s="4" t="s">
        <v>66</v>
      </c>
      <c r="G22" s="4" t="s">
        <v>67</v>
      </c>
      <c r="H22" s="4" t="s">
        <v>68</v>
      </c>
      <c r="I22" s="4" t="s">
        <v>69</v>
      </c>
      <c r="J22" s="4" t="s">
        <v>70</v>
      </c>
      <c r="K22" s="4" t="s">
        <v>84</v>
      </c>
      <c r="L22" s="4" t="s">
        <v>71</v>
      </c>
      <c r="M22" s="4" t="s">
        <v>72</v>
      </c>
    </row>
    <row r="23" spans="1:13" x14ac:dyDescent="0.25">
      <c r="A23" s="7" t="s">
        <v>3</v>
      </c>
      <c r="B23" s="11">
        <v>1</v>
      </c>
      <c r="C23" s="11">
        <v>1</v>
      </c>
      <c r="D23" s="11">
        <v>1</v>
      </c>
      <c r="E23" s="11">
        <v>1</v>
      </c>
      <c r="F23" s="11">
        <v>1</v>
      </c>
      <c r="G23" s="11">
        <v>1</v>
      </c>
      <c r="H23" s="11">
        <v>1</v>
      </c>
      <c r="I23" s="11">
        <v>1</v>
      </c>
      <c r="J23" s="11">
        <v>1</v>
      </c>
      <c r="K23" s="11">
        <v>1</v>
      </c>
      <c r="L23" s="11">
        <v>1</v>
      </c>
      <c r="M23" s="11">
        <v>1</v>
      </c>
    </row>
    <row r="24" spans="1:13" x14ac:dyDescent="0.25">
      <c r="B24"/>
      <c r="C24"/>
      <c r="D24"/>
      <c r="E24"/>
      <c r="F24"/>
      <c r="G24"/>
      <c r="H24"/>
      <c r="I24"/>
      <c r="J24"/>
      <c r="K24"/>
      <c r="L24"/>
      <c r="M24"/>
    </row>
    <row r="25" spans="1:13" x14ac:dyDescent="0.25">
      <c r="B25"/>
      <c r="C25"/>
      <c r="D25"/>
      <c r="E25"/>
      <c r="F25"/>
      <c r="G25"/>
      <c r="H25"/>
      <c r="I25"/>
      <c r="J25"/>
      <c r="K25"/>
      <c r="L25"/>
      <c r="M25"/>
    </row>
    <row r="26" spans="1:13" x14ac:dyDescent="0.25">
      <c r="B26"/>
      <c r="C26"/>
      <c r="D26"/>
      <c r="E26"/>
      <c r="F26"/>
      <c r="G26"/>
      <c r="H26"/>
      <c r="I26"/>
      <c r="J26"/>
      <c r="K26"/>
      <c r="L26"/>
      <c r="M26"/>
    </row>
    <row r="27" spans="1:13" x14ac:dyDescent="0.25">
      <c r="B27"/>
      <c r="C27"/>
      <c r="D27"/>
      <c r="E27"/>
      <c r="F27"/>
      <c r="G27"/>
      <c r="H27"/>
      <c r="I27"/>
      <c r="J27"/>
      <c r="K27"/>
      <c r="L27"/>
      <c r="M27"/>
    </row>
    <row r="28" spans="1:13" x14ac:dyDescent="0.25">
      <c r="B28"/>
      <c r="C28"/>
      <c r="D28"/>
      <c r="E28"/>
      <c r="F28"/>
      <c r="G28"/>
      <c r="H28"/>
      <c r="I28"/>
      <c r="J28"/>
      <c r="K28"/>
      <c r="L28"/>
      <c r="M28"/>
    </row>
    <row r="29" spans="1:13" x14ac:dyDescent="0.25">
      <c r="B29"/>
      <c r="C29"/>
      <c r="D29"/>
      <c r="E29"/>
      <c r="F29"/>
      <c r="G29"/>
      <c r="H29"/>
      <c r="I29"/>
      <c r="J29"/>
      <c r="K29"/>
      <c r="L29"/>
      <c r="M29"/>
    </row>
    <row r="30" spans="1:13" x14ac:dyDescent="0.25">
      <c r="B30"/>
      <c r="C30"/>
      <c r="D30"/>
      <c r="E30"/>
      <c r="F30"/>
      <c r="G30"/>
      <c r="H30"/>
      <c r="I30"/>
      <c r="J30"/>
      <c r="K30"/>
      <c r="L30"/>
      <c r="M30"/>
    </row>
    <row r="31" spans="1:13" x14ac:dyDescent="0.25">
      <c r="B31"/>
      <c r="C31"/>
      <c r="D31"/>
      <c r="E31"/>
      <c r="F31"/>
      <c r="G31"/>
      <c r="H31"/>
      <c r="I31"/>
      <c r="J31"/>
      <c r="K31"/>
      <c r="L31"/>
      <c r="M31"/>
    </row>
    <row r="32" spans="1:13" x14ac:dyDescent="0.25">
      <c r="B32"/>
      <c r="C32"/>
      <c r="D32"/>
      <c r="E32"/>
      <c r="F32"/>
      <c r="G32"/>
      <c r="H32"/>
      <c r="I32"/>
      <c r="J32"/>
      <c r="K32"/>
      <c r="L32"/>
      <c r="M32"/>
    </row>
    <row r="33" spans="1:13" x14ac:dyDescent="0.25">
      <c r="B33"/>
      <c r="C33"/>
      <c r="D33"/>
      <c r="E33"/>
      <c r="F33"/>
      <c r="G33"/>
      <c r="H33"/>
      <c r="I33"/>
      <c r="J33"/>
      <c r="K33"/>
      <c r="L33"/>
      <c r="M33"/>
    </row>
    <row r="34" spans="1:13" x14ac:dyDescent="0.25">
      <c r="B34"/>
      <c r="C34"/>
      <c r="D34"/>
      <c r="E34"/>
      <c r="F34"/>
      <c r="G34"/>
      <c r="H34"/>
      <c r="I34"/>
      <c r="J34"/>
      <c r="K34"/>
      <c r="L34"/>
      <c r="M34"/>
    </row>
    <row r="35" spans="1:13" x14ac:dyDescent="0.25">
      <c r="B35"/>
      <c r="C35"/>
      <c r="D35"/>
      <c r="E35"/>
      <c r="F35"/>
      <c r="G35"/>
      <c r="H35"/>
      <c r="I35"/>
      <c r="J35"/>
      <c r="K35"/>
      <c r="L35"/>
      <c r="M35"/>
    </row>
    <row r="36" spans="1:13" x14ac:dyDescent="0.25">
      <c r="B36"/>
      <c r="C36"/>
      <c r="D36"/>
      <c r="E36"/>
      <c r="F36"/>
      <c r="G36"/>
      <c r="H36"/>
      <c r="I36"/>
      <c r="J36"/>
      <c r="K36"/>
      <c r="L36"/>
      <c r="M36"/>
    </row>
    <row r="37" spans="1:13" x14ac:dyDescent="0.25">
      <c r="B37"/>
      <c r="C37"/>
      <c r="D37"/>
      <c r="E37"/>
      <c r="F37"/>
      <c r="G37"/>
      <c r="H37"/>
      <c r="I37"/>
      <c r="J37"/>
      <c r="K37"/>
      <c r="L37"/>
      <c r="M37"/>
    </row>
    <row r="38" spans="1:13" x14ac:dyDescent="0.25">
      <c r="B38"/>
      <c r="C38"/>
      <c r="D38"/>
      <c r="E38"/>
      <c r="F38"/>
      <c r="G38"/>
      <c r="H38"/>
      <c r="I38"/>
      <c r="J38"/>
      <c r="K38"/>
      <c r="L38"/>
      <c r="M38"/>
    </row>
    <row r="39" spans="1:13" x14ac:dyDescent="0.25">
      <c r="B39"/>
      <c r="C39"/>
      <c r="D39"/>
      <c r="E39"/>
      <c r="F39"/>
      <c r="G39"/>
      <c r="H39"/>
      <c r="I39"/>
      <c r="J39"/>
      <c r="K39"/>
      <c r="L39"/>
      <c r="M39"/>
    </row>
    <row r="42" spans="1:13" ht="45" x14ac:dyDescent="0.25">
      <c r="A42" s="6" t="s">
        <v>60</v>
      </c>
      <c r="B42" s="4" t="s">
        <v>62</v>
      </c>
      <c r="C42" s="4" t="s">
        <v>316</v>
      </c>
      <c r="D42" s="4" t="s">
        <v>74</v>
      </c>
      <c r="E42" s="4" t="s">
        <v>75</v>
      </c>
      <c r="F42" s="4" t="s">
        <v>76</v>
      </c>
      <c r="G42" s="4" t="s">
        <v>77</v>
      </c>
      <c r="H42" s="4" t="s">
        <v>78</v>
      </c>
      <c r="I42" s="4" t="s">
        <v>79</v>
      </c>
      <c r="J42" s="4" t="s">
        <v>80</v>
      </c>
      <c r="K42" s="4" t="s">
        <v>81</v>
      </c>
      <c r="L42" s="4" t="s">
        <v>82</v>
      </c>
      <c r="M42" s="4" t="s">
        <v>83</v>
      </c>
    </row>
    <row r="43" spans="1:13" x14ac:dyDescent="0.25">
      <c r="A43" s="7" t="s">
        <v>3</v>
      </c>
      <c r="B43" s="5">
        <v>3022394.8253378109</v>
      </c>
      <c r="C43" s="5">
        <v>4512902.7074180972</v>
      </c>
      <c r="D43" s="5">
        <v>1273371.1587048026</v>
      </c>
      <c r="E43" s="5">
        <v>723309.35061544355</v>
      </c>
      <c r="F43" s="5">
        <v>1273371.1587048026</v>
      </c>
      <c r="G43" s="5">
        <v>1367145.8217523629</v>
      </c>
      <c r="H43" s="5">
        <v>2648025.5560439881</v>
      </c>
      <c r="I43" s="5">
        <v>4637875.655966497</v>
      </c>
      <c r="J43" s="5">
        <v>4512902.7074180972</v>
      </c>
      <c r="K43" s="5">
        <v>1500197.561413188</v>
      </c>
      <c r="L43" s="5">
        <v>619049.69981733337</v>
      </c>
      <c r="M43" s="5">
        <v>4445325.9925171165</v>
      </c>
    </row>
    <row r="44" spans="1:13" x14ac:dyDescent="0.25">
      <c r="B44"/>
      <c r="C44"/>
      <c r="D44"/>
      <c r="E44"/>
      <c r="F44"/>
      <c r="G44"/>
      <c r="H44"/>
      <c r="I44"/>
      <c r="J44"/>
      <c r="K44"/>
      <c r="L44"/>
      <c r="M44"/>
    </row>
    <row r="45" spans="1:13" x14ac:dyDescent="0.25">
      <c r="B45"/>
      <c r="C45"/>
      <c r="D45"/>
      <c r="E45"/>
      <c r="F45"/>
      <c r="G45"/>
      <c r="H45"/>
      <c r="I45"/>
      <c r="J45"/>
      <c r="K45"/>
      <c r="L45"/>
      <c r="M45"/>
    </row>
    <row r="46" spans="1:13" x14ac:dyDescent="0.25">
      <c r="B46"/>
      <c r="C46"/>
      <c r="D46"/>
      <c r="E46"/>
      <c r="F46"/>
      <c r="G46"/>
      <c r="H46"/>
      <c r="I46"/>
      <c r="J46"/>
      <c r="K46"/>
      <c r="L46"/>
      <c r="M46"/>
    </row>
    <row r="47" spans="1:13" x14ac:dyDescent="0.25">
      <c r="B47"/>
      <c r="C47"/>
      <c r="D47"/>
      <c r="E47"/>
      <c r="F47"/>
      <c r="G47"/>
      <c r="H47"/>
      <c r="I47"/>
      <c r="J47"/>
      <c r="K47"/>
      <c r="L47"/>
      <c r="M47"/>
    </row>
    <row r="48" spans="1:13" x14ac:dyDescent="0.25">
      <c r="B48"/>
      <c r="C48"/>
      <c r="D48"/>
      <c r="E48"/>
      <c r="F48"/>
      <c r="G48"/>
      <c r="H48"/>
      <c r="I48"/>
      <c r="J48"/>
      <c r="K48"/>
      <c r="L48"/>
      <c r="M48"/>
    </row>
    <row r="49" spans="1:13" x14ac:dyDescent="0.25">
      <c r="B49"/>
      <c r="C49"/>
      <c r="D49"/>
      <c r="E49"/>
      <c r="F49"/>
      <c r="G49"/>
      <c r="H49"/>
      <c r="I49"/>
      <c r="J49"/>
      <c r="K49"/>
      <c r="L49"/>
      <c r="M49"/>
    </row>
    <row r="50" spans="1:13" x14ac:dyDescent="0.25">
      <c r="B50"/>
      <c r="C50"/>
      <c r="D50"/>
      <c r="E50"/>
      <c r="F50"/>
      <c r="G50"/>
      <c r="H50"/>
      <c r="I50"/>
      <c r="J50"/>
      <c r="K50"/>
      <c r="L50"/>
      <c r="M50"/>
    </row>
    <row r="51" spans="1:13" x14ac:dyDescent="0.25">
      <c r="B51"/>
      <c r="C51"/>
      <c r="D51"/>
      <c r="E51"/>
      <c r="F51"/>
      <c r="G51"/>
      <c r="H51"/>
      <c r="I51"/>
      <c r="J51"/>
      <c r="K51"/>
      <c r="L51"/>
      <c r="M51"/>
    </row>
    <row r="52" spans="1:13" x14ac:dyDescent="0.25">
      <c r="B52"/>
      <c r="C52"/>
      <c r="D52"/>
      <c r="E52"/>
      <c r="F52"/>
      <c r="G52"/>
      <c r="H52"/>
      <c r="I52"/>
      <c r="J52"/>
      <c r="K52"/>
      <c r="L52"/>
      <c r="M52"/>
    </row>
    <row r="53" spans="1:13" x14ac:dyDescent="0.25">
      <c r="B53"/>
      <c r="C53"/>
      <c r="D53"/>
      <c r="E53"/>
      <c r="F53"/>
      <c r="G53"/>
      <c r="H53"/>
      <c r="I53"/>
      <c r="J53"/>
      <c r="K53"/>
      <c r="L53"/>
      <c r="M53"/>
    </row>
    <row r="54" spans="1:13" x14ac:dyDescent="0.25">
      <c r="B54"/>
      <c r="C54"/>
      <c r="D54"/>
      <c r="E54"/>
      <c r="F54"/>
      <c r="G54"/>
      <c r="H54"/>
      <c r="I54"/>
      <c r="J54"/>
      <c r="K54"/>
      <c r="L54"/>
      <c r="M54"/>
    </row>
    <row r="55" spans="1:13" x14ac:dyDescent="0.25">
      <c r="B55"/>
      <c r="C55"/>
      <c r="D55"/>
      <c r="E55"/>
      <c r="F55"/>
      <c r="G55"/>
      <c r="H55"/>
      <c r="I55"/>
      <c r="J55"/>
      <c r="K55"/>
      <c r="L55"/>
      <c r="M55"/>
    </row>
    <row r="56" spans="1:13" x14ac:dyDescent="0.25">
      <c r="B56"/>
      <c r="C56"/>
      <c r="D56"/>
      <c r="E56"/>
      <c r="F56"/>
      <c r="G56"/>
      <c r="H56"/>
      <c r="I56"/>
      <c r="J56"/>
      <c r="K56"/>
      <c r="L56"/>
      <c r="M56"/>
    </row>
    <row r="57" spans="1:13" x14ac:dyDescent="0.25">
      <c r="B57"/>
      <c r="C57"/>
      <c r="D57"/>
      <c r="E57"/>
      <c r="F57"/>
      <c r="G57"/>
      <c r="H57"/>
      <c r="I57"/>
      <c r="J57"/>
      <c r="K57"/>
      <c r="L57"/>
      <c r="M57"/>
    </row>
    <row r="58" spans="1:13" x14ac:dyDescent="0.25">
      <c r="B58"/>
      <c r="C58"/>
      <c r="D58"/>
      <c r="E58"/>
      <c r="F58"/>
      <c r="G58"/>
      <c r="H58"/>
      <c r="I58"/>
      <c r="J58"/>
      <c r="K58"/>
      <c r="L58"/>
      <c r="M58"/>
    </row>
    <row r="59" spans="1:13" x14ac:dyDescent="0.25">
      <c r="B59"/>
      <c r="C59"/>
      <c r="D59"/>
      <c r="E59"/>
      <c r="F59"/>
      <c r="G59"/>
      <c r="H59"/>
      <c r="I59"/>
      <c r="J59"/>
      <c r="K59"/>
      <c r="L59"/>
      <c r="M59"/>
    </row>
    <row r="61" spans="1:13" ht="45" x14ac:dyDescent="0.25">
      <c r="A61" s="6" t="s">
        <v>60</v>
      </c>
      <c r="B61" s="4" t="s">
        <v>62</v>
      </c>
      <c r="C61" s="4" t="s">
        <v>316</v>
      </c>
      <c r="D61" s="4" t="s">
        <v>74</v>
      </c>
      <c r="E61" s="4" t="s">
        <v>75</v>
      </c>
      <c r="F61" s="4" t="s">
        <v>76</v>
      </c>
      <c r="G61" s="4" t="s">
        <v>77</v>
      </c>
      <c r="H61" s="4" t="s">
        <v>78</v>
      </c>
      <c r="I61" s="4" t="s">
        <v>79</v>
      </c>
      <c r="J61" s="4" t="s">
        <v>80</v>
      </c>
      <c r="K61" s="4" t="s">
        <v>81</v>
      </c>
      <c r="L61" s="4" t="s">
        <v>82</v>
      </c>
      <c r="M61" s="4" t="s">
        <v>83</v>
      </c>
    </row>
    <row r="62" spans="1:13" x14ac:dyDescent="0.25">
      <c r="A62" s="7" t="s">
        <v>3</v>
      </c>
      <c r="B62" s="11">
        <v>1</v>
      </c>
      <c r="C62" s="11">
        <v>1</v>
      </c>
      <c r="D62" s="11">
        <v>1</v>
      </c>
      <c r="E62" s="11">
        <v>1</v>
      </c>
      <c r="F62" s="11">
        <v>1</v>
      </c>
      <c r="G62" s="11">
        <v>1</v>
      </c>
      <c r="H62" s="11">
        <v>1</v>
      </c>
      <c r="I62" s="11">
        <v>1</v>
      </c>
      <c r="J62" s="11">
        <v>1</v>
      </c>
      <c r="K62" s="11">
        <v>1</v>
      </c>
      <c r="L62" s="11">
        <v>1</v>
      </c>
      <c r="M62" s="11">
        <v>1</v>
      </c>
    </row>
    <row r="63" spans="1:13" x14ac:dyDescent="0.25">
      <c r="B63"/>
      <c r="C63"/>
      <c r="D63"/>
      <c r="E63"/>
      <c r="F63"/>
      <c r="G63"/>
      <c r="H63"/>
      <c r="I63"/>
      <c r="J63"/>
      <c r="K63"/>
      <c r="L63"/>
      <c r="M63"/>
    </row>
    <row r="64" spans="1:13" x14ac:dyDescent="0.25">
      <c r="B64"/>
      <c r="C64"/>
      <c r="D64"/>
      <c r="E64"/>
      <c r="F64"/>
      <c r="G64"/>
      <c r="H64"/>
      <c r="I64"/>
      <c r="J64"/>
      <c r="K64"/>
      <c r="L64"/>
      <c r="M64"/>
    </row>
    <row r="65" spans="2:13" x14ac:dyDescent="0.25">
      <c r="B65"/>
      <c r="C65"/>
      <c r="D65"/>
      <c r="E65"/>
      <c r="F65"/>
      <c r="G65"/>
      <c r="H65"/>
      <c r="I65"/>
      <c r="J65"/>
      <c r="K65"/>
      <c r="L65"/>
      <c r="M65"/>
    </row>
    <row r="66" spans="2:13" x14ac:dyDescent="0.25">
      <c r="B66"/>
      <c r="C66"/>
      <c r="D66"/>
      <c r="E66"/>
      <c r="F66"/>
      <c r="G66"/>
      <c r="H66"/>
      <c r="I66"/>
      <c r="J66"/>
      <c r="K66"/>
      <c r="L66"/>
      <c r="M66"/>
    </row>
    <row r="67" spans="2:13" x14ac:dyDescent="0.25">
      <c r="B67"/>
      <c r="C67"/>
      <c r="D67"/>
      <c r="E67"/>
      <c r="F67"/>
      <c r="G67"/>
      <c r="H67"/>
      <c r="I67"/>
      <c r="J67"/>
      <c r="K67"/>
      <c r="L67"/>
      <c r="M67"/>
    </row>
    <row r="68" spans="2:13" x14ac:dyDescent="0.25">
      <c r="B68"/>
      <c r="C68"/>
      <c r="D68"/>
      <c r="E68"/>
      <c r="F68"/>
      <c r="G68"/>
      <c r="H68"/>
      <c r="I68"/>
      <c r="J68"/>
      <c r="K68"/>
      <c r="L68"/>
      <c r="M68"/>
    </row>
    <row r="69" spans="2:13" x14ac:dyDescent="0.25">
      <c r="B69"/>
      <c r="C69"/>
      <c r="D69"/>
      <c r="E69"/>
      <c r="F69"/>
      <c r="G69"/>
      <c r="H69"/>
      <c r="I69"/>
      <c r="J69"/>
      <c r="K69"/>
      <c r="L69"/>
      <c r="M69"/>
    </row>
    <row r="70" spans="2:13" x14ac:dyDescent="0.25">
      <c r="B70"/>
      <c r="C70"/>
      <c r="D70"/>
      <c r="E70"/>
      <c r="F70"/>
      <c r="G70"/>
      <c r="H70"/>
      <c r="I70"/>
      <c r="J70"/>
      <c r="K70"/>
      <c r="L70"/>
      <c r="M70"/>
    </row>
    <row r="71" spans="2:13" x14ac:dyDescent="0.25">
      <c r="B71"/>
      <c r="C71"/>
      <c r="D71"/>
      <c r="E71"/>
      <c r="F71"/>
      <c r="G71"/>
      <c r="H71"/>
      <c r="I71"/>
      <c r="J71"/>
      <c r="K71"/>
      <c r="L71"/>
      <c r="M71"/>
    </row>
    <row r="72" spans="2:13" x14ac:dyDescent="0.25">
      <c r="B72"/>
      <c r="C72"/>
      <c r="D72"/>
      <c r="E72"/>
      <c r="F72"/>
      <c r="G72"/>
      <c r="H72"/>
      <c r="I72"/>
      <c r="J72"/>
      <c r="K72"/>
      <c r="L72"/>
      <c r="M72"/>
    </row>
    <row r="73" spans="2:13" x14ac:dyDescent="0.25">
      <c r="B73"/>
      <c r="C73"/>
      <c r="D73"/>
      <c r="E73"/>
      <c r="F73"/>
      <c r="G73"/>
      <c r="H73"/>
      <c r="I73"/>
      <c r="J73"/>
      <c r="K73"/>
      <c r="L73"/>
      <c r="M73"/>
    </row>
    <row r="74" spans="2:13" x14ac:dyDescent="0.25">
      <c r="B74"/>
      <c r="C74"/>
      <c r="D74"/>
      <c r="E74"/>
      <c r="F74"/>
      <c r="G74"/>
      <c r="H74"/>
      <c r="I74"/>
      <c r="J74"/>
      <c r="K74"/>
      <c r="L74"/>
      <c r="M74"/>
    </row>
    <row r="75" spans="2:13" x14ac:dyDescent="0.25">
      <c r="B75"/>
      <c r="C75"/>
      <c r="D75"/>
      <c r="E75"/>
      <c r="F75"/>
      <c r="G75"/>
      <c r="H75"/>
      <c r="I75"/>
      <c r="J75"/>
      <c r="K75"/>
      <c r="L75"/>
      <c r="M75"/>
    </row>
    <row r="76" spans="2:13" x14ac:dyDescent="0.25">
      <c r="B76"/>
      <c r="C76"/>
      <c r="D76"/>
      <c r="E76"/>
      <c r="F76"/>
      <c r="G76"/>
      <c r="H76"/>
      <c r="I76"/>
      <c r="J76"/>
      <c r="K76"/>
      <c r="L76"/>
      <c r="M76"/>
    </row>
    <row r="77" spans="2:13" x14ac:dyDescent="0.25">
      <c r="B77"/>
      <c r="C77"/>
      <c r="D77"/>
      <c r="E77"/>
      <c r="F77"/>
      <c r="G77"/>
      <c r="H77"/>
      <c r="I77"/>
      <c r="J77"/>
      <c r="K77"/>
      <c r="L77"/>
      <c r="M77"/>
    </row>
    <row r="78" spans="2:13" x14ac:dyDescent="0.25">
      <c r="B78"/>
      <c r="C78"/>
      <c r="D78"/>
      <c r="E78"/>
      <c r="F78"/>
      <c r="G78"/>
      <c r="H78"/>
      <c r="I78"/>
      <c r="J78"/>
      <c r="K78"/>
      <c r="L78"/>
      <c r="M7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R4"/>
  <sheetViews>
    <sheetView workbookViewId="0">
      <selection activeCell="E14" sqref="E14"/>
    </sheetView>
  </sheetViews>
  <sheetFormatPr defaultRowHeight="15" x14ac:dyDescent="0.25"/>
  <cols>
    <col min="6" max="6" width="9.85546875" style="1" customWidth="1"/>
    <col min="7" max="18" width="12.140625" style="1" customWidth="1"/>
  </cols>
  <sheetData>
    <row r="1" spans="5:18" x14ac:dyDescent="0.25">
      <c r="E1" t="str">
        <f>"Exit Combined Revenue - "&amp;'Exit Pivots'!A4</f>
        <v>Exit Combined Revenue - STORAGE SITE</v>
      </c>
    </row>
    <row r="2" spans="5:18" x14ac:dyDescent="0.25">
      <c r="G2" s="12" t="s">
        <v>319</v>
      </c>
      <c r="H2" s="12" t="s">
        <v>330</v>
      </c>
      <c r="I2" s="12" t="s">
        <v>320</v>
      </c>
      <c r="J2" s="12" t="s">
        <v>321</v>
      </c>
      <c r="K2" s="12" t="s">
        <v>322</v>
      </c>
      <c r="L2" s="12" t="s">
        <v>323</v>
      </c>
      <c r="M2" s="12" t="s">
        <v>324</v>
      </c>
      <c r="N2" s="12" t="s">
        <v>325</v>
      </c>
      <c r="O2" s="12" t="s">
        <v>326</v>
      </c>
      <c r="P2" s="12" t="s">
        <v>327</v>
      </c>
      <c r="Q2" s="12" t="s">
        <v>328</v>
      </c>
      <c r="R2" s="12" t="s">
        <v>329</v>
      </c>
    </row>
    <row r="3" spans="5:18" x14ac:dyDescent="0.25">
      <c r="F3" s="1" t="s">
        <v>317</v>
      </c>
      <c r="G3" s="9">
        <f>'Exit Pivots'!B4</f>
        <v>3022394.8253378109</v>
      </c>
      <c r="H3" s="9">
        <f>'Exit Pivots'!C4</f>
        <v>2419914.7591118254</v>
      </c>
      <c r="I3" s="9">
        <f>'Exit Pivots'!D4</f>
        <v>677576.13255131105</v>
      </c>
      <c r="J3" s="9">
        <f>'Exit Pivots'!E4</f>
        <v>677576.13255131105</v>
      </c>
      <c r="K3" s="9">
        <f>'Exit Pivots'!F4</f>
        <v>677576.13255131105</v>
      </c>
      <c r="L3" s="9">
        <f>'Exit Pivots'!G4</f>
        <v>720132.13965676294</v>
      </c>
      <c r="M3" s="9">
        <f>'Exit Pivots'!H4</f>
        <v>2419914.7591118254</v>
      </c>
      <c r="N3" s="9">
        <f>'Exit Pivots'!I4</f>
        <v>2419914.7591118254</v>
      </c>
      <c r="O3" s="9">
        <f>'Exit Pivots'!J4</f>
        <v>2419914.7591118254</v>
      </c>
      <c r="P3" s="9">
        <f>'Exit Pivots'!K4</f>
        <v>792341.5392193289</v>
      </c>
      <c r="Q3" s="9">
        <f>'Exit Pivots'!L4</f>
        <v>328894.71829133132</v>
      </c>
      <c r="R3" s="9">
        <f>'Exit Pivots'!M4</f>
        <v>2419914.7591118254</v>
      </c>
    </row>
    <row r="4" spans="5:18" x14ac:dyDescent="0.25">
      <c r="F4" s="1" t="s">
        <v>318</v>
      </c>
      <c r="G4" s="9">
        <f>'Exit Pivots'!B43</f>
        <v>3022394.8253378109</v>
      </c>
      <c r="H4" s="9">
        <f>'Exit Pivots'!C43</f>
        <v>4512902.7074180972</v>
      </c>
      <c r="I4" s="9">
        <f>'Exit Pivots'!D43</f>
        <v>1273371.1587048026</v>
      </c>
      <c r="J4" s="9">
        <f>'Exit Pivots'!E43</f>
        <v>723309.35061544355</v>
      </c>
      <c r="K4" s="9">
        <f>'Exit Pivots'!F43</f>
        <v>1273371.1587048026</v>
      </c>
      <c r="L4" s="9">
        <f>'Exit Pivots'!G43</f>
        <v>1367145.8217523629</v>
      </c>
      <c r="M4" s="9">
        <f>'Exit Pivots'!H43</f>
        <v>2648025.5560439881</v>
      </c>
      <c r="N4" s="9">
        <f>'Exit Pivots'!I43</f>
        <v>4637875.655966497</v>
      </c>
      <c r="O4" s="9">
        <f>'Exit Pivots'!J43</f>
        <v>4512902.7074180972</v>
      </c>
      <c r="P4" s="9">
        <f>'Exit Pivots'!K43</f>
        <v>1500197.561413188</v>
      </c>
      <c r="Q4" s="9">
        <f>'Exit Pivots'!L43</f>
        <v>619049.69981733337</v>
      </c>
      <c r="R4" s="9">
        <f>'Exit Pivots'!M43</f>
        <v>4445325.9925171165</v>
      </c>
    </row>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D8" sqref="D8"/>
    </sheetView>
  </sheetViews>
  <sheetFormatPr defaultRowHeight="15" x14ac:dyDescent="0.25"/>
  <cols>
    <col min="1" max="1" width="17.5703125" customWidth="1"/>
    <col min="2" max="2" width="15.140625" customWidth="1"/>
    <col min="3" max="3" width="21.85546875" customWidth="1"/>
    <col min="4" max="4" width="12.28515625" customWidth="1"/>
    <col min="5" max="5" width="21.85546875" customWidth="1"/>
    <col min="6" max="6" width="12.28515625" customWidth="1"/>
  </cols>
  <sheetData>
    <row r="1" spans="1:6" x14ac:dyDescent="0.25">
      <c r="C1" t="s">
        <v>337</v>
      </c>
    </row>
    <row r="2" spans="1:6" x14ac:dyDescent="0.25">
      <c r="A2" s="6" t="s">
        <v>60</v>
      </c>
      <c r="B2" t="s">
        <v>335</v>
      </c>
      <c r="C2" t="s">
        <v>334</v>
      </c>
      <c r="D2" t="s">
        <v>333</v>
      </c>
      <c r="E2" t="s">
        <v>332</v>
      </c>
      <c r="F2" t="s">
        <v>331</v>
      </c>
    </row>
    <row r="3" spans="1:6" x14ac:dyDescent="0.25">
      <c r="A3" s="7" t="s">
        <v>7</v>
      </c>
      <c r="B3" s="14">
        <v>377474557.64752817</v>
      </c>
      <c r="C3" s="14">
        <v>93286785.040292472</v>
      </c>
      <c r="D3" s="14">
        <v>367036488.73617804</v>
      </c>
      <c r="E3" s="14">
        <v>353334881.21054763</v>
      </c>
      <c r="F3" s="14">
        <v>349583292.32411009</v>
      </c>
    </row>
    <row r="4" spans="1:6" x14ac:dyDescent="0.25">
      <c r="A4" s="7" t="s">
        <v>5</v>
      </c>
      <c r="B4" s="14">
        <v>39875804.109302476</v>
      </c>
      <c r="C4" s="14">
        <v>6700158.8256089892</v>
      </c>
      <c r="D4" s="14">
        <v>37724392.91001559</v>
      </c>
      <c r="E4" s="14">
        <v>24463952.111445494</v>
      </c>
      <c r="F4" s="14">
        <v>24382252.122320913</v>
      </c>
    </row>
    <row r="5" spans="1:6" x14ac:dyDescent="0.25">
      <c r="A5" s="7" t="s">
        <v>25</v>
      </c>
      <c r="B5" s="14">
        <v>24738170.184420004</v>
      </c>
      <c r="C5" s="14">
        <v>7937700.3964402359</v>
      </c>
      <c r="D5" s="14">
        <v>20544751.6428</v>
      </c>
      <c r="E5" s="14">
        <v>28387314.176939476</v>
      </c>
      <c r="F5" s="14">
        <v>-6.5600265756349404E-6</v>
      </c>
    </row>
    <row r="6" spans="1:6" x14ac:dyDescent="0.25">
      <c r="A6" s="7" t="s">
        <v>9</v>
      </c>
      <c r="B6" s="14">
        <v>3127104.2599042403</v>
      </c>
      <c r="C6" s="14">
        <v>622098.65003548388</v>
      </c>
      <c r="D6" s="14">
        <v>2940644.16869384</v>
      </c>
      <c r="E6" s="14">
        <v>2260410.9587076404</v>
      </c>
      <c r="F6" s="14">
        <v>2747468.7031906978</v>
      </c>
    </row>
    <row r="7" spans="1:6" x14ac:dyDescent="0.25">
      <c r="A7" s="7" t="s">
        <v>3</v>
      </c>
      <c r="B7" s="14">
        <v>0</v>
      </c>
      <c r="C7" s="14">
        <v>2098753.9238408911</v>
      </c>
      <c r="D7" s="14">
        <v>0</v>
      </c>
      <c r="E7" s="14">
        <v>7775443.1491027633</v>
      </c>
      <c r="F7" s="14">
        <v>779186.95243328554</v>
      </c>
    </row>
    <row r="9" spans="1:6" x14ac:dyDescent="0.25">
      <c r="C9" t="s">
        <v>336</v>
      </c>
    </row>
    <row r="10" spans="1:6" x14ac:dyDescent="0.25">
      <c r="A10" s="6" t="s">
        <v>60</v>
      </c>
      <c r="B10" t="s">
        <v>335</v>
      </c>
      <c r="C10" t="s">
        <v>334</v>
      </c>
      <c r="D10" t="s">
        <v>333</v>
      </c>
      <c r="E10" t="s">
        <v>332</v>
      </c>
      <c r="F10" t="s">
        <v>331</v>
      </c>
    </row>
    <row r="11" spans="1:6" x14ac:dyDescent="0.25">
      <c r="A11" s="7" t="s">
        <v>106</v>
      </c>
      <c r="B11" s="14">
        <v>16880178.581833549</v>
      </c>
      <c r="C11" s="14">
        <v>12905194.079018056</v>
      </c>
      <c r="D11" s="14">
        <v>24327335.614871781</v>
      </c>
      <c r="E11" s="14">
        <v>21688423.630718485</v>
      </c>
      <c r="F11" s="14">
        <v>24814343.917568162</v>
      </c>
    </row>
    <row r="12" spans="1:6" x14ac:dyDescent="0.25">
      <c r="A12" s="7" t="s">
        <v>90</v>
      </c>
      <c r="B12" s="14">
        <v>25165998.558315486</v>
      </c>
      <c r="C12" s="14">
        <v>13133083.607847665</v>
      </c>
      <c r="D12" s="14">
        <v>24742160.778834503</v>
      </c>
      <c r="E12" s="14">
        <v>24966671.026449472</v>
      </c>
      <c r="F12" s="14">
        <v>25237473.455761466</v>
      </c>
    </row>
    <row r="13" spans="1:6" x14ac:dyDescent="0.25">
      <c r="A13" s="7" t="s">
        <v>97</v>
      </c>
      <c r="B13" s="14">
        <v>11702108.798587084</v>
      </c>
      <c r="C13" s="14">
        <v>9270464.1416704413</v>
      </c>
      <c r="D13" s="14">
        <v>15443819.458606943</v>
      </c>
      <c r="E13" s="14">
        <v>17244412.625613607</v>
      </c>
      <c r="F13" s="14">
        <v>15752988.881051045</v>
      </c>
    </row>
    <row r="14" spans="1:6" x14ac:dyDescent="0.25">
      <c r="A14" s="7" t="s">
        <v>123</v>
      </c>
      <c r="B14" s="14">
        <v>7203518.0655397801</v>
      </c>
      <c r="C14" s="14">
        <v>9994446.2613899931</v>
      </c>
      <c r="D14" s="14">
        <v>14888412.070625139</v>
      </c>
      <c r="E14" s="14">
        <v>16707921.35052887</v>
      </c>
      <c r="F14" s="14">
        <v>15186462.806929737</v>
      </c>
    </row>
    <row r="15" spans="1:6" x14ac:dyDescent="0.25">
      <c r="A15" s="7" t="s">
        <v>197</v>
      </c>
      <c r="B15" s="14">
        <v>30246377.625647597</v>
      </c>
      <c r="C15" s="14">
        <v>17479120.042463679</v>
      </c>
      <c r="D15" s="14">
        <v>33153026.279266626</v>
      </c>
      <c r="E15" s="14">
        <v>30459098.119267449</v>
      </c>
      <c r="F15" s="14">
        <v>33816715.855186753</v>
      </c>
    </row>
    <row r="16" spans="1:6" x14ac:dyDescent="0.25">
      <c r="A16" s="7" t="s">
        <v>99</v>
      </c>
      <c r="B16" s="14">
        <v>48791950.096321367</v>
      </c>
      <c r="C16" s="14">
        <v>19290337.93196065</v>
      </c>
      <c r="D16" s="14">
        <v>35157147.284641087</v>
      </c>
      <c r="E16" s="14">
        <v>33226895.648316111</v>
      </c>
      <c r="F16" s="14">
        <v>35860957.307151578</v>
      </c>
    </row>
    <row r="17" spans="1:6" x14ac:dyDescent="0.25">
      <c r="A17" s="7" t="s">
        <v>86</v>
      </c>
      <c r="B17" s="14">
        <v>9187881.8174619954</v>
      </c>
      <c r="C17" s="14">
        <v>19911723.728172351</v>
      </c>
      <c r="D17" s="14">
        <v>27497108.650337975</v>
      </c>
      <c r="E17" s="14">
        <v>29250734.560974404</v>
      </c>
      <c r="F17" s="14">
        <v>28047572.557477899</v>
      </c>
    </row>
    <row r="18" spans="1:6" x14ac:dyDescent="0.25">
      <c r="A18" s="7" t="s">
        <v>173</v>
      </c>
      <c r="B18" s="14">
        <v>39053220.760909289</v>
      </c>
      <c r="C18" s="14">
        <v>27145613.513085645</v>
      </c>
      <c r="D18" s="14">
        <v>50865918.542646378</v>
      </c>
      <c r="E18" s="14">
        <v>37051308.123722017</v>
      </c>
      <c r="F18" s="14">
        <v>51884202.050829455</v>
      </c>
    </row>
    <row r="19" spans="1:6" x14ac:dyDescent="0.25">
      <c r="A19" s="7" t="s">
        <v>132</v>
      </c>
      <c r="B19" s="14">
        <v>37383661.22058896</v>
      </c>
      <c r="C19" s="14">
        <v>17355237.911017261</v>
      </c>
      <c r="D19" s="14">
        <v>32483915.732267454</v>
      </c>
      <c r="E19" s="14">
        <v>25623202.268992424</v>
      </c>
      <c r="F19" s="14">
        <v>33134210.401449341</v>
      </c>
    </row>
    <row r="20" spans="1:6" x14ac:dyDescent="0.25">
      <c r="A20" s="7" t="s">
        <v>104</v>
      </c>
      <c r="B20" s="14">
        <v>32142444.950587671</v>
      </c>
      <c r="C20" s="14">
        <v>13283780.194935525</v>
      </c>
      <c r="D20" s="14">
        <v>25466434.504951321</v>
      </c>
      <c r="E20" s="14">
        <v>19372723.356026199</v>
      </c>
      <c r="F20" s="14">
        <v>25976246.398878761</v>
      </c>
    </row>
    <row r="21" spans="1:6" x14ac:dyDescent="0.25">
      <c r="A21" s="7" t="s">
        <v>92</v>
      </c>
      <c r="B21" s="14">
        <v>29390527.090001352</v>
      </c>
      <c r="C21" s="14">
        <v>12199245.397169288</v>
      </c>
      <c r="D21" s="14">
        <v>24505544.890533511</v>
      </c>
      <c r="E21" s="14">
        <v>21535905.623567313</v>
      </c>
      <c r="F21" s="14">
        <v>24996120.760111537</v>
      </c>
    </row>
    <row r="22" spans="1:6" x14ac:dyDescent="0.25">
      <c r="A22" s="7" t="s">
        <v>220</v>
      </c>
      <c r="B22" s="14">
        <v>5780056.4869553</v>
      </c>
      <c r="C22" s="14">
        <v>2028865.5993185155</v>
      </c>
      <c r="D22" s="14">
        <v>3922553.212708375</v>
      </c>
      <c r="E22" s="14">
        <v>3319440.4881744529</v>
      </c>
      <c r="F22" s="14">
        <v>4001078.7040569303</v>
      </c>
    </row>
    <row r="23" spans="1:6" x14ac:dyDescent="0.25">
      <c r="A23" s="7" t="s">
        <v>158</v>
      </c>
      <c r="B23" s="14">
        <v>13242993.193971479</v>
      </c>
      <c r="C23" s="14">
        <v>10587715.610539136</v>
      </c>
      <c r="D23" s="14">
        <v>20600468.538920462</v>
      </c>
      <c r="E23" s="14">
        <v>16894691.700746715</v>
      </c>
      <c r="F23" s="14">
        <v>21012868.785981297</v>
      </c>
    </row>
    <row r="24" spans="1:6" x14ac:dyDescent="0.25">
      <c r="A24" s="7" t="s">
        <v>117</v>
      </c>
      <c r="B24" s="14">
        <v>9782863.7876041736</v>
      </c>
      <c r="C24" s="14">
        <v>4218234.085336484</v>
      </c>
      <c r="D24" s="14">
        <v>6929544.0748028457</v>
      </c>
      <c r="E24" s="14">
        <v>12953990.325142873</v>
      </c>
      <c r="F24" s="14">
        <v>6951775.1278862543</v>
      </c>
    </row>
    <row r="25" spans="1:6" x14ac:dyDescent="0.25">
      <c r="A25" s="7" t="s">
        <v>109</v>
      </c>
      <c r="B25" s="14">
        <v>25427085.794581592</v>
      </c>
      <c r="C25" s="14">
        <v>13632993.879712276</v>
      </c>
      <c r="D25" s="14">
        <v>23572007.545753486</v>
      </c>
      <c r="E25" s="14">
        <v>46095888.03144528</v>
      </c>
      <c r="F25" s="14">
        <v>22850291.444698475</v>
      </c>
    </row>
    <row r="26" spans="1:6" x14ac:dyDescent="0.25">
      <c r="A26" s="7" t="s">
        <v>88</v>
      </c>
      <c r="B26" s="14">
        <v>59688498.872502901</v>
      </c>
      <c r="C26" s="14">
        <v>26193127.633977983</v>
      </c>
      <c r="D26" s="14">
        <v>51112790.522113547</v>
      </c>
      <c r="E26" s="14">
        <v>74313176.972485349</v>
      </c>
      <c r="F26" s="14">
        <v>49962788.837556794</v>
      </c>
    </row>
    <row r="27" spans="1:6" x14ac:dyDescent="0.25">
      <c r="A27" s="7" t="s">
        <v>3</v>
      </c>
      <c r="B27" s="14">
        <v>3022394.8253378109</v>
      </c>
      <c r="C27" s="14">
        <v>1368596.0518448008</v>
      </c>
      <c r="D27" s="14">
        <v>4663414.5308631603</v>
      </c>
      <c r="E27" s="14">
        <v>2419914.7591118254</v>
      </c>
      <c r="F27" s="14">
        <v>4512902.7074180972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Entry</vt:lpstr>
      <vt:lpstr>Entry Pivots</vt:lpstr>
      <vt:lpstr>Entry Chart</vt:lpstr>
      <vt:lpstr>Exit</vt:lpstr>
      <vt:lpstr>Exit Pivots</vt:lpstr>
      <vt:lpstr>Exit Charts</vt:lpstr>
      <vt:lpstr>Counterfactual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2018-05-04T13:21:14Z</dcterms:created>
  <dcterms:modified xsi:type="dcterms:W3CDTF">2018-05-08T18:45:49Z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-574460678</vt:i4>
  </property>
  <property fmtid="{D5CDD505-2E9C-101B-9397-08002B2CF9AE}" pid="3" name="_NewReviewCycle">
    <vt:lpwstr/>
  </property>
  <property fmtid="{D5CDD505-2E9C-101B-9397-08002B2CF9AE}" pid="4" name="_EmailSubject">
    <vt:lpwstr>EXT || analysis from today</vt:lpwstr>
  </property>
  <property fmtid="{D5CDD505-2E9C-101B-9397-08002B2CF9AE}" pid="5" name="_AuthorEmail">
    <vt:lpwstr>Colin.Williams@nationalgrid.com</vt:lpwstr>
  </property>
  <property fmtid="{D5CDD505-2E9C-101B-9397-08002B2CF9AE}" pid="6" name="_AuthorEmailDisplayName">
    <vt:lpwstr>Williams, Colin</vt:lpwstr>
  </property>
  <property fmtid="{D5CDD505-2E9C-101B-9397-08002B2CF9AE}" pid="8" name="_PreviousAdHocReviewCycleID">
    <vt:i4>1117840666</vt:i4>
  </property>
</Properties>
</file>