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12" r:id="rId20"/>
    <pivotCache cacheId="15" r:id="rId21"/>
    <pivotCache cacheId="23" r:id="rId22"/>
    <pivotCache cacheId="39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  <c r="V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J5" i="5"/>
  <c r="P5" i="5"/>
  <c r="D3" i="5"/>
  <c r="D4" i="5"/>
  <c r="D5" i="5" l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E3" i="5"/>
  <c r="C4" i="5"/>
  <c r="E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Q5" i="5" l="1"/>
  <c r="O5" i="5"/>
  <c r="N5" i="5"/>
  <c r="K5" i="5"/>
  <c r="I5" i="5"/>
  <c r="H5" i="5"/>
  <c r="E5" i="5"/>
  <c r="C5" i="5"/>
  <c r="B5" i="5"/>
</calcChain>
</file>

<file path=xl/sharedStrings.xml><?xml version="1.0" encoding="utf-8"?>
<sst xmlns="http://schemas.openxmlformats.org/spreadsheetml/2006/main" count="2145" uniqueCount="391">
  <si>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</si>
  <si>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</si>
  <si>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</si>
  <si>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</si>
  <si>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</si>
  <si>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</si>
  <si>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</si>
  <si>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</si>
  <si>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</si>
  <si>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</si>
  <si>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</si>
  <si>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</si>
  <si>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</si>
  <si>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</si>
  <si>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</si>
  <si>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</si>
  <si>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</si>
  <si>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</si>
  <si>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</si>
  <si>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</si>
  <si>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</si>
  <si>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</si>
  <si>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</si>
  <si>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</si>
  <si>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</si>
  <si>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</si>
  <si>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</si>
  <si>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</si>
  <si>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</si>
  <si>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</si>
  <si>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</si>
  <si>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</si>
  <si>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</si>
  <si>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</si>
  <si>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</si>
  <si>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</si>
  <si>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</si>
  <si>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</si>
  <si>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</si>
  <si>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</si>
  <si>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</si>
  <si>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</si>
  <si>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</si>
  <si>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</si>
  <si>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</si>
  <si>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</si>
  <si>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</si>
  <si>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</si>
  <si>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</si>
  <si>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</si>
  <si>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</si>
  <si>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</si>
  <si>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</si>
  <si>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</si>
  <si>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</si>
  <si>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</si>
  <si>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</si>
  <si>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</si>
  <si>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</si>
  <si>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</si>
  <si>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</si>
  <si>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</si>
  <si>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</si>
  <si>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</si>
  <si>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</si>
  <si>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</si>
  <si>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</si>
  <si>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</si>
  <si>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</si>
  <si>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</si>
  <si>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</si>
  <si>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</si>
  <si>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</si>
  <si>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</si>
  <si>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</si>
  <si>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</si>
  <si>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</si>
  <si>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</si>
  <si>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</si>
  <si>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</si>
  <si>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</si>
  <si>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</si>
  <si>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</si>
  <si>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</si>
  <si>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</si>
  <si>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</si>
  <si>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</si>
  <si>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</si>
  <si>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</si>
  <si>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</si>
  <si>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</si>
  <si>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</si>
  <si>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</si>
  <si>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</si>
  <si>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</si>
  <si>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</si>
  <si>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</si>
  <si>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</si>
  <si>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</si>
  <si>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</si>
  <si>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</si>
  <si>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</si>
  <si>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</si>
  <si>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</si>
  <si>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</si>
  <si>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</si>
  <si>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</si>
  <si>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</si>
  <si>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</si>
  <si>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</si>
  <si>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</si>
  <si>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</si>
  <si>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</si>
  <si>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</si>
  <si>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</si>
  <si>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</si>
  <si>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</si>
  <si>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</si>
  <si>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</si>
  <si>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</si>
  <si>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</si>
  <si>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</si>
  <si>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</si>
  <si>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</si>
  <si>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</si>
  <si>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</si>
  <si>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</si>
  <si>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</si>
  <si>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</si>
  <si>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</si>
  <si>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</si>
  <si>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</si>
  <si>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</si>
  <si>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</si>
  <si>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</si>
  <si>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</si>
  <si>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</si>
  <si>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</si>
  <si>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</si>
  <si>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</si>
  <si>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</si>
  <si>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</si>
  <si>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</si>
  <si>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</si>
  <si>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</si>
  <si>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</si>
  <si>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</si>
  <si>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</si>
  <si>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</si>
  <si>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</si>
  <si>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</si>
  <si>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</si>
  <si>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</si>
  <si>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</si>
  <si>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</si>
  <si>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</si>
  <si>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</si>
  <si>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</si>
  <si>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</si>
  <si>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</si>
  <si>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</si>
  <si>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</si>
  <si>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</si>
  <si>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</si>
  <si>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</si>
  <si>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</si>
  <si>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</si>
  <si>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</si>
  <si>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</si>
  <si>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</si>
  <si>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</si>
  <si>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</si>
  <si>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</si>
  <si>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</si>
  <si>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</si>
  <si>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</si>
  <si>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</si>
  <si>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</si>
  <si>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</si>
  <si>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</si>
  <si>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</si>
  <si>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</si>
  <si>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</si>
  <si>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</si>
  <si>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</si>
  <si>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</si>
  <si>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</si>
  <si>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</si>
  <si>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</si>
  <si>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</si>
  <si>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</si>
  <si>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</si>
  <si>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</si>
  <si>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</si>
  <si>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</si>
  <si>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</si>
  <si>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</si>
  <si>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</si>
  <si>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</si>
  <si>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</si>
  <si>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</si>
  <si>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</si>
  <si>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</si>
  <si>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</si>
  <si>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</si>
  <si>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</si>
  <si>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</si>
  <si>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</si>
  <si>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</si>
  <si>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</si>
  <si>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</si>
  <si>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</si>
  <si>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</si>
  <si>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</si>
  <si>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</si>
  <si>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</si>
  <si>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</si>
  <si>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</si>
  <si>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</si>
  <si>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</si>
  <si>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</si>
  <si>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</si>
  <si>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</si>
  <si>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</si>
  <si>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</si>
  <si>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</si>
  <si>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</si>
  <si>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</si>
  <si>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</si>
  <si>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</si>
  <si>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</si>
  <si>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</si>
  <si>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</si>
  <si>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</si>
  <si>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</si>
  <si>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</si>
  <si>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</si>
  <si>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</si>
  <si>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</si>
  <si>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</si>
  <si>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</si>
  <si>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</si>
  <si>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</si>
  <si>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</si>
  <si>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</si>
  <si>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</si>
  <si>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</si>
  <si>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</si>
  <si>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</si>
  <si>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</si>
  <si>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</si>
  <si>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</si>
  <si>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</si>
  <si>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</si>
  <si>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</si>
  <si>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</si>
  <si>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</si>
  <si>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</si>
  <si>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</si>
  <si>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</si>
  <si>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</si>
  <si>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</si>
  <si>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</si>
  <si>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</si>
  <si>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</si>
  <si>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</si>
  <si>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</si>
  <si>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</si>
  <si>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</si>
  <si>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</si>
  <si>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</si>
  <si>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</si>
  <si>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</si>
  <si>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</si>
  <si>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</si>
  <si>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</si>
  <si>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</si>
  <si>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</si>
  <si>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</si>
  <si>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</si>
  <si>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</si>
  <si>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</si>
  <si>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</si>
  <si>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</si>
  <si>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</si>
  <si>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</si>
  <si>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</si>
  <si>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</si>
  <si>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</si>
  <si>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</si>
  <si>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</si>
  <si>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</si>
  <si>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</si>
  <si>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</si>
  <si>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</si>
  <si>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</si>
  <si>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</si>
  <si>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</si>
  <si>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</si>
  <si>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</si>
  <si>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</si>
  <si>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</si>
  <si>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</si>
  <si>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</si>
  <si>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</si>
  <si>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</si>
  <si>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</si>
  <si>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</si>
  <si>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</si>
  <si>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</si>
  <si>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</si>
  <si>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</si>
  <si>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</si>
  <si>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</si>
  <si>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</si>
  <si>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</si>
  <si>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</si>
  <si>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</si>
  <si>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</si>
  <si>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</si>
  <si>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</si>
  <si>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</si>
  <si>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</si>
  <si>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</si>
  <si>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</si>
  <si>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</si>
  <si>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</si>
  <si>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</si>
  <si>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</si>
  <si>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</si>
  <si>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</si>
  <si>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</si>
  <si>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</si>
  <si>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</si>
  <si>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</si>
  <si>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</si>
  <si>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</si>
  <si>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</si>
  <si>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</si>
  <si>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</si>
  <si>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</si>
  <si>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</si>
  <si>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</si>
  <si>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</si>
  <si>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</si>
  <si>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</si>
  <si>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</si>
  <si>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</si>
  <si>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</si>
  <si>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</si>
  <si>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</si>
  <si>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</si>
  <si>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</si>
  <si>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</si>
  <si>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</si>
  <si>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</si>
  <si>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</si>
  <si>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</si>
  <si>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</si>
  <si>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</si>
  <si>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</si>
  <si>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</si>
  <si>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</si>
  <si>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</si>
  <si>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</si>
  <si>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</si>
  <si>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</si>
  <si>
    <t>2023/23</t>
  </si>
  <si>
    <t>2022/23</t>
  </si>
  <si>
    <t>2022/23 Exit Capacity Revenue</t>
  </si>
  <si>
    <t>2022/23 Exit Revenue Recovery Revenue</t>
  </si>
  <si>
    <t>2022/23 Exit Combined Revenue</t>
  </si>
  <si>
    <t>2022/23 Entry Capacity Revenue</t>
  </si>
  <si>
    <t>2022/23 Entry Revenue Recovery Revenue</t>
  </si>
  <si>
    <t>2022/23 Entry Combined Revenue</t>
  </si>
  <si>
    <t>2022/23 Exit Interruptible Price</t>
  </si>
  <si>
    <t>2022/23 Exit Revenue Recovery Price</t>
  </si>
  <si>
    <t>2022/23 Exit Combined Price</t>
  </si>
  <si>
    <t>2022/23 Entry Firm Price</t>
  </si>
  <si>
    <t>2022/23 Entry Interruptible Price</t>
  </si>
  <si>
    <t>2022/23 Entry Revenue Recovery Price</t>
  </si>
  <si>
    <t>2022/23 Entry Combined Price</t>
  </si>
  <si>
    <t>2022/23 Exit Firm Price</t>
  </si>
  <si>
    <t>(blank)</t>
  </si>
  <si>
    <t>Sum of 2022/23 Exit Combined Revenue</t>
  </si>
  <si>
    <t>Sum of 2022/23 Exit Capacity Revenue</t>
  </si>
  <si>
    <t>Sum of 2022/23 Entry Combined Revenue</t>
  </si>
  <si>
    <t>Sum of 2022/23 Exit Combined Price</t>
  </si>
  <si>
    <t>Sum of 2022/23 Entry Combined Price</t>
  </si>
  <si>
    <t>Sum of 2022/23 Exit Firm Price</t>
  </si>
  <si>
    <t>Sum of 2022/23 Entry Firm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</si>
</sst>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5"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2.2215715991272117E-2</c:v>
                </c:pt>
                <c:pt idx="1">
                  <c:v>3.4764480140883028E-2</c:v>
                </c:pt>
                <c:pt idx="2">
                  <c:v>3.4764480140883028E-2</c:v>
                </c:pt>
                <c:pt idx="3">
                  <c:v>4.3852681127438203E-2</c:v>
                </c:pt>
                <c:pt idx="4">
                  <c:v>2.1549133940601414E-2</c:v>
                </c:pt>
                <c:pt idx="5">
                  <c:v>3.9697741430348675E-2</c:v>
                </c:pt>
                <c:pt idx="6">
                  <c:v>4.3674436199794643E-2</c:v>
                </c:pt>
                <c:pt idx="7">
                  <c:v>1.6853794298651307E-2</c:v>
                </c:pt>
                <c:pt idx="8">
                  <c:v>1.7430231902694798E-2</c:v>
                </c:pt>
                <c:pt idx="9">
                  <c:v>2.3698952463328878E-2</c:v>
                </c:pt>
                <c:pt idx="10">
                  <c:v>3.3499190191936451E-2</c:v>
                </c:pt>
                <c:pt idx="11">
                  <c:v>1.9169776156547441E-2</c:v>
                </c:pt>
                <c:pt idx="12">
                  <c:v>1.607904865971551E-2</c:v>
                </c:pt>
                <c:pt idx="13">
                  <c:v>2.9005494749495906E-2</c:v>
                </c:pt>
                <c:pt idx="14">
                  <c:v>3.0831228592713963E-2</c:v>
                </c:pt>
                <c:pt idx="15">
                  <c:v>1.5415614296356982E-2</c:v>
                </c:pt>
                <c:pt idx="16">
                  <c:v>1.7187635105416876E-2</c:v>
                </c:pt>
                <c:pt idx="17">
                  <c:v>1.6548254772816778E-2</c:v>
                </c:pt>
                <c:pt idx="18">
                  <c:v>4.2336299835782625E-2</c:v>
                </c:pt>
                <c:pt idx="19">
                  <c:v>6.4128151425089583E-2</c:v>
                </c:pt>
                <c:pt idx="20">
                  <c:v>4.7593190027043576E-2</c:v>
                </c:pt>
                <c:pt idx="21">
                  <c:v>1.7938675098710739E-2</c:v>
                </c:pt>
                <c:pt idx="22">
                  <c:v>8.0795697670298219E-2</c:v>
                </c:pt>
                <c:pt idx="23">
                  <c:v>4.0176416914032412E-2</c:v>
                </c:pt>
                <c:pt idx="24">
                  <c:v>3.2331318493272129E-2</c:v>
                </c:pt>
                <c:pt idx="25">
                  <c:v>4.7275443146200663E-2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ser>
          <c:idx val="4"/>
          <c:order val="4"/>
          <c:tx>
            <c:strRef>
              <c:f>'Entry Prices Pivots'!$F$1</c:f>
              <c:strCache>
                <c:ptCount val="1"/>
                <c:pt idx="0">
                  <c:v>Sum of 2022/23 Entry Firm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Pivots'!$F$2:$F$27</c:f>
              <c:numCache>
                <c:formatCode>General</c:formatCode>
                <c:ptCount val="26"/>
                <c:pt idx="0">
                  <c:v>2.3104577751394517E-2</c:v>
                </c:pt>
                <c:pt idx="1">
                  <c:v>3.724904774935258E-2</c:v>
                </c:pt>
                <c:pt idx="2">
                  <c:v>3.724904774935258E-2</c:v>
                </c:pt>
                <c:pt idx="3">
                  <c:v>4.8521156775739732E-2</c:v>
                </c:pt>
                <c:pt idx="4">
                  <c:v>2.2240019173313932E-2</c:v>
                </c:pt>
                <c:pt idx="5">
                  <c:v>4.2332353314791162E-2</c:v>
                </c:pt>
                <c:pt idx="6">
                  <c:v>4.9413335247889843E-2</c:v>
                </c:pt>
                <c:pt idx="7">
                  <c:v>1.9059114003935895E-2</c:v>
                </c:pt>
                <c:pt idx="8">
                  <c:v>1.8528117657828976E-2</c:v>
                </c:pt>
                <c:pt idx="9">
                  <c:v>2.4679016909497285E-2</c:v>
                </c:pt>
                <c:pt idx="10">
                  <c:v>3.748514170915207E-2</c:v>
                </c:pt>
                <c:pt idx="11">
                  <c:v>2.0992676502579685E-2</c:v>
                </c:pt>
                <c:pt idx="12">
                  <c:v>1.8086416834969293E-2</c:v>
                </c:pt>
                <c:pt idx="13">
                  <c:v>3.2469082192861778E-2</c:v>
                </c:pt>
                <c:pt idx="14">
                  <c:v>3.4171088640158026E-2</c:v>
                </c:pt>
                <c:pt idx="15">
                  <c:v>1.7085544320079013E-2</c:v>
                </c:pt>
                <c:pt idx="16">
                  <c:v>1.8269309936628304E-2</c:v>
                </c:pt>
                <c:pt idx="17">
                  <c:v>1.8660992380921376E-2</c:v>
                </c:pt>
                <c:pt idx="18">
                  <c:v>4.3665382822217103E-2</c:v>
                </c:pt>
                <c:pt idx="19">
                  <c:v>6.7302812509898544E-2</c:v>
                </c:pt>
                <c:pt idx="20">
                  <c:v>5.3957458003380851E-2</c:v>
                </c:pt>
                <c:pt idx="21">
                  <c:v>1.9147637450791486E-2</c:v>
                </c:pt>
                <c:pt idx="22">
                  <c:v>8.9972240097494494E-2</c:v>
                </c:pt>
                <c:pt idx="23">
                  <c:v>4.5509041710259011E-2</c:v>
                </c:pt>
                <c:pt idx="24">
                  <c:v>3.547840421694666E-2</c:v>
                </c:pt>
                <c:pt idx="25">
                  <c:v>4.8452084763436584E-2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4-47FA-ACD6-9189BE6DE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4.6602064886692066E-2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6.4587663098179199E-3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4.6083646355384741E-2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4.5283997490588396E-2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5.0447121464815003E-2</c:v>
                </c:pt>
                <c:pt idx="21">
                  <c:v>5.3766295522449659E-3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5.1295815647134702E-2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6.1366476648941739E-3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4.7354792011718772E-2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4.6595024108144305E-2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5.4949107365656301E-2</c:v>
                </c:pt>
                <c:pt idx="21">
                  <c:v>5.108480413144911E-3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2.2215715991272117E-2</c:v>
                </c:pt>
                <c:pt idx="1">
                  <c:v>3.4764480140883208E-2</c:v>
                </c:pt>
                <c:pt idx="2">
                  <c:v>3.4764480140883153E-2</c:v>
                </c:pt>
                <c:pt idx="3">
                  <c:v>4.3852681127438328E-2</c:v>
                </c:pt>
                <c:pt idx="4">
                  <c:v>2.1549133940601414E-2</c:v>
                </c:pt>
                <c:pt idx="5">
                  <c:v>3.96977414303488E-2</c:v>
                </c:pt>
                <c:pt idx="6">
                  <c:v>4.3674436199794768E-2</c:v>
                </c:pt>
                <c:pt idx="7">
                  <c:v>1.6853794298651307E-2</c:v>
                </c:pt>
                <c:pt idx="8">
                  <c:v>1.7430231902694798E-2</c:v>
                </c:pt>
                <c:pt idx="9">
                  <c:v>2.3698952463328878E-2</c:v>
                </c:pt>
                <c:pt idx="10">
                  <c:v>3.3499190191936576E-2</c:v>
                </c:pt>
                <c:pt idx="11">
                  <c:v>1.9169776156547441E-2</c:v>
                </c:pt>
                <c:pt idx="12">
                  <c:v>1.607904865971551E-2</c:v>
                </c:pt>
                <c:pt idx="13">
                  <c:v>2.9005494749495906E-2</c:v>
                </c:pt>
                <c:pt idx="14">
                  <c:v>3.0831228592714088E-2</c:v>
                </c:pt>
                <c:pt idx="15">
                  <c:v>1.5415614296356982E-2</c:v>
                </c:pt>
                <c:pt idx="16">
                  <c:v>1.7187635105416876E-2</c:v>
                </c:pt>
                <c:pt idx="17">
                  <c:v>1.6548254772816778E-2</c:v>
                </c:pt>
                <c:pt idx="18">
                  <c:v>4.2336299835782749E-2</c:v>
                </c:pt>
                <c:pt idx="19">
                  <c:v>6.4128151425089708E-2</c:v>
                </c:pt>
                <c:pt idx="20">
                  <c:v>4.7593190027043757E-2</c:v>
                </c:pt>
                <c:pt idx="21">
                  <c:v>1.7938675098710739E-2</c:v>
                </c:pt>
                <c:pt idx="22">
                  <c:v>8.0795697670298344E-2</c:v>
                </c:pt>
                <c:pt idx="23">
                  <c:v>4.0176416914032537E-2</c:v>
                </c:pt>
                <c:pt idx="24">
                  <c:v>3.2331318493272254E-2</c:v>
                </c:pt>
                <c:pt idx="25">
                  <c:v>4.7275443146200788E-2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ser>
          <c:idx val="4"/>
          <c:order val="4"/>
          <c:tx>
            <c:strRef>
              <c:f>'Entry Prices Pivots'!$M$1</c:f>
              <c:strCache>
                <c:ptCount val="1"/>
                <c:pt idx="0">
                  <c:v>Sum of 2022/23 Entry Combined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Pivots'!$M$2:$M$27</c:f>
              <c:numCache>
                <c:formatCode>General</c:formatCode>
                <c:ptCount val="26"/>
                <c:pt idx="0">
                  <c:v>2.3104577751394517E-2</c:v>
                </c:pt>
                <c:pt idx="1">
                  <c:v>3.724904774935258E-2</c:v>
                </c:pt>
                <c:pt idx="2">
                  <c:v>3.724904774935258E-2</c:v>
                </c:pt>
                <c:pt idx="3">
                  <c:v>4.8521156775739732E-2</c:v>
                </c:pt>
                <c:pt idx="4">
                  <c:v>2.2240019173313932E-2</c:v>
                </c:pt>
                <c:pt idx="5">
                  <c:v>4.2332353314791162E-2</c:v>
                </c:pt>
                <c:pt idx="6">
                  <c:v>4.9413335247889843E-2</c:v>
                </c:pt>
                <c:pt idx="7">
                  <c:v>1.9059114003935895E-2</c:v>
                </c:pt>
                <c:pt idx="8">
                  <c:v>1.8528117657828976E-2</c:v>
                </c:pt>
                <c:pt idx="9">
                  <c:v>2.4679016909497285E-2</c:v>
                </c:pt>
                <c:pt idx="10">
                  <c:v>3.748514170915207E-2</c:v>
                </c:pt>
                <c:pt idx="11">
                  <c:v>2.0992676502579685E-2</c:v>
                </c:pt>
                <c:pt idx="12">
                  <c:v>1.8086416834969293E-2</c:v>
                </c:pt>
                <c:pt idx="13">
                  <c:v>3.2469082192861778E-2</c:v>
                </c:pt>
                <c:pt idx="14">
                  <c:v>3.4171088640158026E-2</c:v>
                </c:pt>
                <c:pt idx="15">
                  <c:v>1.7085544320079013E-2</c:v>
                </c:pt>
                <c:pt idx="16">
                  <c:v>1.8269309936628304E-2</c:v>
                </c:pt>
                <c:pt idx="17">
                  <c:v>1.8660992380921376E-2</c:v>
                </c:pt>
                <c:pt idx="18">
                  <c:v>4.3665382822217103E-2</c:v>
                </c:pt>
                <c:pt idx="19">
                  <c:v>6.7302812509898544E-2</c:v>
                </c:pt>
                <c:pt idx="20">
                  <c:v>5.3957458003380851E-2</c:v>
                </c:pt>
                <c:pt idx="21">
                  <c:v>1.9147637450791486E-2</c:v>
                </c:pt>
                <c:pt idx="22">
                  <c:v>8.9972240097494494E-2</c:v>
                </c:pt>
                <c:pt idx="23">
                  <c:v>4.5509041710259011E-2</c:v>
                </c:pt>
                <c:pt idx="24">
                  <c:v>3.547840421694666E-2</c:v>
                </c:pt>
                <c:pt idx="25">
                  <c:v>4.8452084763436584E-2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7-4B69-80EC-C8EE3ED7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1.25191016861341E-2</c:v>
                </c:pt>
                <c:pt idx="1">
                  <c:v>1.5193000822659768E-2</c:v>
                </c:pt>
                <c:pt idx="2">
                  <c:v>1.1747786350934212E-2</c:v>
                </c:pt>
                <c:pt idx="3">
                  <c:v>1.1747786350934212E-2</c:v>
                </c:pt>
                <c:pt idx="4">
                  <c:v>1.3109215477735978E-2</c:v>
                </c:pt>
                <c:pt idx="5">
                  <c:v>1.1891208235481138E-2</c:v>
                </c:pt>
                <c:pt idx="6">
                  <c:v>1.1949233167695663E-2</c:v>
                </c:pt>
                <c:pt idx="7">
                  <c:v>8.7881331132886875E-3</c:v>
                </c:pt>
                <c:pt idx="8">
                  <c:v>1.2034835393589237E-2</c:v>
                </c:pt>
                <c:pt idx="9">
                  <c:v>1.2034835393589238E-2</c:v>
                </c:pt>
                <c:pt idx="10">
                  <c:v>1.1750842685562668E-2</c:v>
                </c:pt>
                <c:pt idx="11">
                  <c:v>7.9437276081238007E-3</c:v>
                </c:pt>
                <c:pt idx="12">
                  <c:v>1.8521926050293961E-2</c:v>
                </c:pt>
                <c:pt idx="13">
                  <c:v>1.1426754667700784E-2</c:v>
                </c:pt>
                <c:pt idx="14">
                  <c:v>5.7133773338503922E-3</c:v>
                </c:pt>
                <c:pt idx="15">
                  <c:v>1.1426754667700784E-2</c:v>
                </c:pt>
                <c:pt idx="16">
                  <c:v>1.1426754667700784E-2</c:v>
                </c:pt>
                <c:pt idx="17">
                  <c:v>1.1426754667700788E-2</c:v>
                </c:pt>
                <c:pt idx="18">
                  <c:v>9.1448997572003698E-3</c:v>
                </c:pt>
                <c:pt idx="19">
                  <c:v>1.2783526563690532E-2</c:v>
                </c:pt>
                <c:pt idx="20">
                  <c:v>1.4296504521757111E-2</c:v>
                </c:pt>
                <c:pt idx="21">
                  <c:v>5.9598589527211079E-3</c:v>
                </c:pt>
                <c:pt idx="22">
                  <c:v>1.1919717905442216E-2</c:v>
                </c:pt>
                <c:pt idx="23">
                  <c:v>5.9598589527211079E-3</c:v>
                </c:pt>
                <c:pt idx="24">
                  <c:v>7.8897539727228148E-3</c:v>
                </c:pt>
                <c:pt idx="25">
                  <c:v>1.1731941940064468E-2</c:v>
                </c:pt>
                <c:pt idx="26">
                  <c:v>9.451249018061561E-3</c:v>
                </c:pt>
                <c:pt idx="27">
                  <c:v>9.2414925241038788E-3</c:v>
                </c:pt>
                <c:pt idx="28">
                  <c:v>9.2414925241038788E-3</c:v>
                </c:pt>
                <c:pt idx="29">
                  <c:v>1.154063590148632E-2</c:v>
                </c:pt>
                <c:pt idx="30">
                  <c:v>1.191267006059105E-2</c:v>
                </c:pt>
                <c:pt idx="31">
                  <c:v>1.2317298340775667E-2</c:v>
                </c:pt>
                <c:pt idx="32">
                  <c:v>9.1365175887813364E-3</c:v>
                </c:pt>
                <c:pt idx="33">
                  <c:v>9.1365175887813364E-3</c:v>
                </c:pt>
                <c:pt idx="34">
                  <c:v>9.1365175887813364E-3</c:v>
                </c:pt>
                <c:pt idx="35">
                  <c:v>1.6324962525885431E-2</c:v>
                </c:pt>
                <c:pt idx="36">
                  <c:v>1.6324962525885431E-2</c:v>
                </c:pt>
                <c:pt idx="37">
                  <c:v>9.5031616572126363E-3</c:v>
                </c:pt>
                <c:pt idx="38">
                  <c:v>1.0770210936798003E-2</c:v>
                </c:pt>
                <c:pt idx="39">
                  <c:v>1.2201366105890964E-2</c:v>
                </c:pt>
                <c:pt idx="40">
                  <c:v>9.1330151465858298E-3</c:v>
                </c:pt>
                <c:pt idx="41">
                  <c:v>1.2838697954500846E-2</c:v>
                </c:pt>
                <c:pt idx="42">
                  <c:v>1.34540691933269E-2</c:v>
                </c:pt>
                <c:pt idx="43">
                  <c:v>1.0773503490190189E-2</c:v>
                </c:pt>
                <c:pt idx="44">
                  <c:v>1.0773503490190187E-2</c:v>
                </c:pt>
                <c:pt idx="45">
                  <c:v>1.2157509564785484E-2</c:v>
                </c:pt>
                <c:pt idx="46">
                  <c:v>1.308275150799912E-2</c:v>
                </c:pt>
                <c:pt idx="47">
                  <c:v>1.2211992518737509E-2</c:v>
                </c:pt>
                <c:pt idx="48">
                  <c:v>4.3600190859717208E-3</c:v>
                </c:pt>
                <c:pt idx="49">
                  <c:v>1.9497466257726127E-2</c:v>
                </c:pt>
                <c:pt idx="50">
                  <c:v>1.4344032276904723E-2</c:v>
                </c:pt>
                <c:pt idx="51">
                  <c:v>1.1214079470679162E-2</c:v>
                </c:pt>
                <c:pt idx="52">
                  <c:v>1.9576416445334054E-2</c:v>
                </c:pt>
                <c:pt idx="53">
                  <c:v>1.0885640888485098E-2</c:v>
                </c:pt>
                <c:pt idx="54">
                  <c:v>9.845735800856785E-3</c:v>
                </c:pt>
                <c:pt idx="55">
                  <c:v>1.4407374058271491E-2</c:v>
                </c:pt>
                <c:pt idx="56">
                  <c:v>9.3684742538913159E-3</c:v>
                </c:pt>
                <c:pt idx="57">
                  <c:v>1.5968698399430225E-2</c:v>
                </c:pt>
                <c:pt idx="58">
                  <c:v>5.7133773338503922E-3</c:v>
                </c:pt>
                <c:pt idx="59">
                  <c:v>1.3454994467029389E-2</c:v>
                </c:pt>
                <c:pt idx="60">
                  <c:v>1.4454240886555109E-2</c:v>
                </c:pt>
                <c:pt idx="61">
                  <c:v>1.5847775065073681E-2</c:v>
                </c:pt>
                <c:pt idx="62">
                  <c:v>1.1719298076943347E-2</c:v>
                </c:pt>
                <c:pt idx="63">
                  <c:v>1.1850563823215308E-2</c:v>
                </c:pt>
                <c:pt idx="64">
                  <c:v>1.2103094886613439E-2</c:v>
                </c:pt>
                <c:pt idx="65">
                  <c:v>1.6882909317929171E-2</c:v>
                </c:pt>
                <c:pt idx="66">
                  <c:v>8.0215150061731071E-3</c:v>
                </c:pt>
                <c:pt idx="67">
                  <c:v>9.0235419790965152E-3</c:v>
                </c:pt>
                <c:pt idx="68">
                  <c:v>9.0235419790965152E-3</c:v>
                </c:pt>
                <c:pt idx="69">
                  <c:v>1.454744578911514E-2</c:v>
                </c:pt>
                <c:pt idx="70">
                  <c:v>1.3125305995558301E-2</c:v>
                </c:pt>
                <c:pt idx="71">
                  <c:v>9.0670237270558465E-3</c:v>
                </c:pt>
                <c:pt idx="72">
                  <c:v>9.4545272265435503E-3</c:v>
                </c:pt>
                <c:pt idx="73">
                  <c:v>1.3774821068891097E-2</c:v>
                </c:pt>
                <c:pt idx="74">
                  <c:v>1.2962914778545326E-2</c:v>
                </c:pt>
                <c:pt idx="75">
                  <c:v>1.5047076416360227E-2</c:v>
                </c:pt>
                <c:pt idx="76">
                  <c:v>1.5047076416360225E-2</c:v>
                </c:pt>
                <c:pt idx="77">
                  <c:v>1.177030055893556E-2</c:v>
                </c:pt>
                <c:pt idx="78">
                  <c:v>1.3409036650853426E-2</c:v>
                </c:pt>
                <c:pt idx="79">
                  <c:v>8.560722003590808E-3</c:v>
                </c:pt>
                <c:pt idx="80">
                  <c:v>4.3867996744095562E-3</c:v>
                </c:pt>
                <c:pt idx="81">
                  <c:v>1.5441518803813082E-2</c:v>
                </c:pt>
                <c:pt idx="82">
                  <c:v>1.2232415101648259E-2</c:v>
                </c:pt>
                <c:pt idx="83">
                  <c:v>6.1162075508241296E-3</c:v>
                </c:pt>
                <c:pt idx="84">
                  <c:v>8.8532537972124091E-3</c:v>
                </c:pt>
                <c:pt idx="85">
                  <c:v>9.5653387127040881E-3</c:v>
                </c:pt>
                <c:pt idx="86">
                  <c:v>1.2003330291552872E-2</c:v>
                </c:pt>
                <c:pt idx="87">
                  <c:v>1.51859185129574E-2</c:v>
                </c:pt>
                <c:pt idx="88">
                  <c:v>1.2379542998426911E-2</c:v>
                </c:pt>
                <c:pt idx="89">
                  <c:v>1.0182904103382365E-2</c:v>
                </c:pt>
                <c:pt idx="90">
                  <c:v>1.307792688690701E-2</c:v>
                </c:pt>
                <c:pt idx="91">
                  <c:v>1.3416640882110418E-2</c:v>
                </c:pt>
                <c:pt idx="92">
                  <c:v>4.5481016666210844E-3</c:v>
                </c:pt>
                <c:pt idx="93">
                  <c:v>9.0962033332421689E-3</c:v>
                </c:pt>
                <c:pt idx="94">
                  <c:v>6.061378261776558E-3</c:v>
                </c:pt>
                <c:pt idx="95">
                  <c:v>6.061378261776558E-3</c:v>
                </c:pt>
                <c:pt idx="96">
                  <c:v>6.0807961779574225E-3</c:v>
                </c:pt>
                <c:pt idx="97">
                  <c:v>1.212890322184264E-2</c:v>
                </c:pt>
                <c:pt idx="98">
                  <c:v>1.2132741642222594E-2</c:v>
                </c:pt>
                <c:pt idx="99">
                  <c:v>1.4296504521757111E-2</c:v>
                </c:pt>
                <c:pt idx="100">
                  <c:v>4.3664228783181483E-3</c:v>
                </c:pt>
                <c:pt idx="101">
                  <c:v>1.0687179641831511E-2</c:v>
                </c:pt>
                <c:pt idx="102">
                  <c:v>1.1237587072337516E-2</c:v>
                </c:pt>
                <c:pt idx="103">
                  <c:v>1.6829550921466676E-2</c:v>
                </c:pt>
                <c:pt idx="104">
                  <c:v>1.4341913185253042E-2</c:v>
                </c:pt>
                <c:pt idx="105">
                  <c:v>1.4341913185253038E-2</c:v>
                </c:pt>
                <c:pt idx="106">
                  <c:v>1.08238271158871E-2</c:v>
                </c:pt>
                <c:pt idx="107">
                  <c:v>1.8950278625273976E-2</c:v>
                </c:pt>
                <c:pt idx="108">
                  <c:v>1.2965704236398055E-2</c:v>
                </c:pt>
                <c:pt idx="109">
                  <c:v>9.2402934196650442E-3</c:v>
                </c:pt>
                <c:pt idx="110">
                  <c:v>2.0659317980551383E-2</c:v>
                </c:pt>
                <c:pt idx="111">
                  <c:v>1.0661795051632141E-2</c:v>
                </c:pt>
                <c:pt idx="112">
                  <c:v>1.1646591963184657E-2</c:v>
                </c:pt>
                <c:pt idx="113">
                  <c:v>1.206026028874722E-2</c:v>
                </c:pt>
                <c:pt idx="114">
                  <c:v>9.125648522690339E-3</c:v>
                </c:pt>
                <c:pt idx="115">
                  <c:v>1.4857626149974238E-2</c:v>
                </c:pt>
                <c:pt idx="116">
                  <c:v>1.081428771055969E-2</c:v>
                </c:pt>
                <c:pt idx="117">
                  <c:v>1.2705997484946588E-2</c:v>
                </c:pt>
                <c:pt idx="118">
                  <c:v>1.0533458512800319E-2</c:v>
                </c:pt>
                <c:pt idx="119">
                  <c:v>1.3998924554689705E-2</c:v>
                </c:pt>
                <c:pt idx="120">
                  <c:v>2.0659317980551383E-2</c:v>
                </c:pt>
                <c:pt idx="121">
                  <c:v>1.3096543875760829E-2</c:v>
                </c:pt>
                <c:pt idx="122">
                  <c:v>1.2778720640225068E-2</c:v>
                </c:pt>
                <c:pt idx="123">
                  <c:v>1.7621542764317103E-2</c:v>
                </c:pt>
                <c:pt idx="124">
                  <c:v>1.6399002755408228E-2</c:v>
                </c:pt>
                <c:pt idx="125">
                  <c:v>1.1137259031379031E-2</c:v>
                </c:pt>
                <c:pt idx="126">
                  <c:v>1.3401105301944251E-2</c:v>
                </c:pt>
                <c:pt idx="127">
                  <c:v>1.5221159254138788E-2</c:v>
                </c:pt>
                <c:pt idx="128">
                  <c:v>1.0866078833830688E-2</c:v>
                </c:pt>
                <c:pt idx="129">
                  <c:v>1.2976925542423271E-2</c:v>
                </c:pt>
                <c:pt idx="130">
                  <c:v>1.5057298927493683E-2</c:v>
                </c:pt>
                <c:pt idx="131">
                  <c:v>1.1883789582046164E-2</c:v>
                </c:pt>
                <c:pt idx="132">
                  <c:v>1.0936719739832264E-2</c:v>
                </c:pt>
                <c:pt idx="133">
                  <c:v>1.1044592900611378E-2</c:v>
                </c:pt>
                <c:pt idx="134">
                  <c:v>9.0973448980156343E-3</c:v>
                </c:pt>
                <c:pt idx="135">
                  <c:v>1.2211992518737513E-2</c:v>
                </c:pt>
                <c:pt idx="136">
                  <c:v>6.1059962593687546E-3</c:v>
                </c:pt>
                <c:pt idx="137">
                  <c:v>8.5331994793605599E-3</c:v>
                </c:pt>
                <c:pt idx="138">
                  <c:v>1.9535574149850084E-2</c:v>
                </c:pt>
                <c:pt idx="139">
                  <c:v>1.0419142949188385E-2</c:v>
                </c:pt>
                <c:pt idx="140">
                  <c:v>1.0419142949188385E-2</c:v>
                </c:pt>
                <c:pt idx="141">
                  <c:v>1.2757974010365681E-2</c:v>
                </c:pt>
                <c:pt idx="142">
                  <c:v>1.2757974010365682E-2</c:v>
                </c:pt>
                <c:pt idx="143">
                  <c:v>9.503161657212638E-3</c:v>
                </c:pt>
                <c:pt idx="144">
                  <c:v>8.9111056852368333E-3</c:v>
                </c:pt>
                <c:pt idx="145">
                  <c:v>1.2208086055208681E-2</c:v>
                </c:pt>
                <c:pt idx="146">
                  <c:v>1.2541046203028009E-2</c:v>
                </c:pt>
                <c:pt idx="147">
                  <c:v>1.5190289545744419E-2</c:v>
                </c:pt>
                <c:pt idx="148">
                  <c:v>8.8193224934837323E-3</c:v>
                </c:pt>
                <c:pt idx="149">
                  <c:v>1.25191016861341E-2</c:v>
                </c:pt>
                <c:pt idx="150">
                  <c:v>1.1919717905442216E-2</c:v>
                </c:pt>
                <c:pt idx="151">
                  <c:v>8.5404585334882318E-3</c:v>
                </c:pt>
                <c:pt idx="152">
                  <c:v>1.4400109266672238E-2</c:v>
                </c:pt>
                <c:pt idx="153">
                  <c:v>1.4400109266672238E-2</c:v>
                </c:pt>
                <c:pt idx="154">
                  <c:v>1.3108563757228693E-2</c:v>
                </c:pt>
                <c:pt idx="155">
                  <c:v>1.2507535414557059E-2</c:v>
                </c:pt>
                <c:pt idx="156">
                  <c:v>1.1680947270732042E-2</c:v>
                </c:pt>
                <c:pt idx="157">
                  <c:v>1.3951297958838224E-2</c:v>
                </c:pt>
                <c:pt idx="158">
                  <c:v>1.0243414250159021E-2</c:v>
                </c:pt>
                <c:pt idx="159">
                  <c:v>8.6367362305834073E-3</c:v>
                </c:pt>
                <c:pt idx="160">
                  <c:v>4.9332184015320763E-3</c:v>
                </c:pt>
                <c:pt idx="161">
                  <c:v>1.2224659419884775E-2</c:v>
                </c:pt>
                <c:pt idx="162">
                  <c:v>1.2224659419884775E-2</c:v>
                </c:pt>
                <c:pt idx="163">
                  <c:v>1.1753173297833234E-2</c:v>
                </c:pt>
                <c:pt idx="164">
                  <c:v>1.1911346857089248E-2</c:v>
                </c:pt>
                <c:pt idx="165">
                  <c:v>1.5948102073164421E-2</c:v>
                </c:pt>
                <c:pt idx="166">
                  <c:v>1.5898655761894406E-2</c:v>
                </c:pt>
                <c:pt idx="167">
                  <c:v>9.5031616572126363E-3</c:v>
                </c:pt>
                <c:pt idx="168">
                  <c:v>1.2762788483879985E-2</c:v>
                </c:pt>
                <c:pt idx="169">
                  <c:v>1.3205580584042066E-2</c:v>
                </c:pt>
                <c:pt idx="170">
                  <c:v>1.4650413190039449E-2</c:v>
                </c:pt>
                <c:pt idx="171">
                  <c:v>1.330654533639645E-2</c:v>
                </c:pt>
                <c:pt idx="172">
                  <c:v>1.2224543811210208E-2</c:v>
                </c:pt>
                <c:pt idx="173">
                  <c:v>9.5449196421550555E-3</c:v>
                </c:pt>
                <c:pt idx="174">
                  <c:v>1.1965053097970595E-2</c:v>
                </c:pt>
                <c:pt idx="175">
                  <c:v>9.7008471642772275E-3</c:v>
                </c:pt>
                <c:pt idx="176">
                  <c:v>1.3109215477735978E-2</c:v>
                </c:pt>
                <c:pt idx="177">
                  <c:v>1.3109215477735978E-2</c:v>
                </c:pt>
                <c:pt idx="178">
                  <c:v>1.3109215477735978E-2</c:v>
                </c:pt>
                <c:pt idx="179">
                  <c:v>1.1550301287247848E-2</c:v>
                </c:pt>
                <c:pt idx="180">
                  <c:v>8.9704928096754587E-3</c:v>
                </c:pt>
                <c:pt idx="181">
                  <c:v>1.4407374058271491E-2</c:v>
                </c:pt>
                <c:pt idx="182">
                  <c:v>1.0595858644672983E-2</c:v>
                </c:pt>
                <c:pt idx="183">
                  <c:v>1.0936719739832266E-2</c:v>
                </c:pt>
                <c:pt idx="184">
                  <c:v>1.2532964928428612E-2</c:v>
                </c:pt>
                <c:pt idx="185">
                  <c:v>6.0810657587068726E-3</c:v>
                </c:pt>
                <c:pt idx="186">
                  <c:v>9.8490424442462358E-3</c:v>
                </c:pt>
                <c:pt idx="187">
                  <c:v>9.8490424442462358E-3</c:v>
                </c:pt>
                <c:pt idx="188">
                  <c:v>1.5730856068895287E-2</c:v>
                </c:pt>
                <c:pt idx="189">
                  <c:v>9.5154549390200991E-3</c:v>
                </c:pt>
                <c:pt idx="190">
                  <c:v>9.5031616572126363E-3</c:v>
                </c:pt>
                <c:pt idx="191">
                  <c:v>1.5853853579307211E-2</c:v>
                </c:pt>
                <c:pt idx="192">
                  <c:v>8.6644068760063173E-3</c:v>
                </c:pt>
                <c:pt idx="193">
                  <c:v>8.6644068760063173E-3</c:v>
                </c:pt>
                <c:pt idx="194">
                  <c:v>8.6644068760063173E-3</c:v>
                </c:pt>
                <c:pt idx="195">
                  <c:v>9.3504728540266136E-3</c:v>
                </c:pt>
                <c:pt idx="196">
                  <c:v>1.4555109081065269E-2</c:v>
                </c:pt>
                <c:pt idx="197">
                  <c:v>1.6659560832208001E-2</c:v>
                </c:pt>
                <c:pt idx="198">
                  <c:v>9.9705952678348139E-3</c:v>
                </c:pt>
                <c:pt idx="199">
                  <c:v>8.9023534088144667E-3</c:v>
                </c:pt>
                <c:pt idx="200">
                  <c:v>1.2211992518737509E-2</c:v>
                </c:pt>
                <c:pt idx="201">
                  <c:v>1.1337499654379661E-2</c:v>
                </c:pt>
                <c:pt idx="202">
                  <c:v>1.9710217174571509E-2</c:v>
                </c:pt>
                <c:pt idx="203">
                  <c:v>8.9014442801378726E-3</c:v>
                </c:pt>
                <c:pt idx="204">
                  <c:v>1.2118290392960631E-2</c:v>
                </c:pt>
                <c:pt idx="205">
                  <c:v>9.1413222449335113E-3</c:v>
                </c:pt>
                <c:pt idx="206">
                  <c:v>1.021877080066113E-2</c:v>
                </c:pt>
                <c:pt idx="207">
                  <c:v>1.3353373149771775E-2</c:v>
                </c:pt>
                <c:pt idx="208">
                  <c:v>1.3353373149771773E-2</c:v>
                </c:pt>
                <c:pt idx="209">
                  <c:v>1.3353373149771778E-2</c:v>
                </c:pt>
                <c:pt idx="210">
                  <c:v>1.0864234762430838E-2</c:v>
                </c:pt>
                <c:pt idx="211">
                  <c:v>1.2589965825663704E-2</c:v>
                </c:pt>
                <c:pt idx="212">
                  <c:v>1.1690561554896249E-2</c:v>
                </c:pt>
                <c:pt idx="213">
                  <c:v>1.5134967384837671E-2</c:v>
                </c:pt>
                <c:pt idx="214">
                  <c:v>1.513496738483767E-2</c:v>
                </c:pt>
                <c:pt idx="215">
                  <c:v>1.513496738483767E-2</c:v>
                </c:pt>
                <c:pt idx="216">
                  <c:v>9.6205701639102466E-3</c:v>
                </c:pt>
                <c:pt idx="217">
                  <c:v>1.1408507211232615E-2</c:v>
                </c:pt>
                <c:pt idx="218">
                  <c:v>1.2338287950668719E-2</c:v>
                </c:pt>
                <c:pt idx="219">
                  <c:v>9.4512490180615628E-3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ser>
          <c:idx val="4"/>
          <c:order val="4"/>
          <c:tx>
            <c:strRef>
              <c:f>'Exit Prices Pivots'!$F$3</c:f>
              <c:strCache>
                <c:ptCount val="1"/>
                <c:pt idx="0">
                  <c:v>Sum of 2022/23 Exit Firm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Pivots'!$F$4:$F$223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2.2341405990803493E-2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1.3538113236056044E-2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9.7370344404660684E-3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1.0157101219123686E-2</c:v>
                </c:pt>
                <c:pt idx="22">
                  <c:v>2.0314202438247372E-2</c:v>
                </c:pt>
                <c:pt idx="23">
                  <c:v>1.0157101219123686E-2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1.6195781749152548E-2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2.0719459336468127E-2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7.4305710126422566E-3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1.9111616762504165E-2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2.4553795278129325E-2</c:v>
                </c:pt>
                <c:pt idx="56">
                  <c:v>1.5966240479916478E-2</c:v>
                </c:pt>
                <c:pt idx="57">
                  <c:v>2.7214685325164797E-2</c:v>
                </c:pt>
                <c:pt idx="58">
                  <c:v>9.7370344404660684E-3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1.9972636555475435E-2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1.3670682560569729E-2</c:v>
                </c:pt>
                <c:pt idx="67">
                  <c:v>1.5378388979297695E-2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1.6112896426033477E-2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1.0423558621723023E-2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2.0456699010001078E-2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2.2865336334513316E-2</c:v>
                </c:pt>
                <c:pt idx="92">
                  <c:v>7.7511111167561904E-3</c:v>
                </c:pt>
                <c:pt idx="93">
                  <c:v>1.5502222233512381E-2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1.9848727019603118E-2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1.0406156008387209E-2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2.1335703412999282E-2</c:v>
                </c:pt>
                <c:pt idx="150">
                  <c:v>2.0314202438247372E-2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8.4074470617341145E-3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1.6195781749152548E-2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1.6532687659298641E-2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2.2341405990803493E-2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2.7018960816961649E-2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2.4805572978244334E-2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2.0812312016774418E-2</c:v>
                </c:pt>
                <c:pt idx="201">
                  <c:v>1.9321955850773436E-2</c:v>
                </c:pt>
                <c:pt idx="202">
                  <c:v>3.3591175979362349E-2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1.9923662281850274E-2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1.9442970617733452E-2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C67-A9BE-736DCBA7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3.2683047938213285E-2</c:v>
                </c:pt>
                <c:pt idx="1">
                  <c:v>3.5356947074738951E-2</c:v>
                </c:pt>
                <c:pt idx="2">
                  <c:v>3.1911732603013401E-2</c:v>
                </c:pt>
                <c:pt idx="3">
                  <c:v>3.1911732603013401E-2</c:v>
                </c:pt>
                <c:pt idx="4">
                  <c:v>3.3273161729815162E-2</c:v>
                </c:pt>
                <c:pt idx="5">
                  <c:v>3.2055154487560328E-2</c:v>
                </c:pt>
                <c:pt idx="6">
                  <c:v>3.2113179419774845E-2</c:v>
                </c:pt>
                <c:pt idx="7">
                  <c:v>2.8952079365367873E-2</c:v>
                </c:pt>
                <c:pt idx="8">
                  <c:v>3.2198781645668424E-2</c:v>
                </c:pt>
                <c:pt idx="9">
                  <c:v>3.2198781645668424E-2</c:v>
                </c:pt>
                <c:pt idx="10">
                  <c:v>3.1914788937641853E-2</c:v>
                </c:pt>
                <c:pt idx="11">
                  <c:v>7.9437276081238007E-3</c:v>
                </c:pt>
                <c:pt idx="12">
                  <c:v>3.868587230237315E-2</c:v>
                </c:pt>
                <c:pt idx="13">
                  <c:v>3.1590700919779974E-2</c:v>
                </c:pt>
                <c:pt idx="14">
                  <c:v>5.7133773338503922E-3</c:v>
                </c:pt>
                <c:pt idx="15">
                  <c:v>3.0745645969314447E-2</c:v>
                </c:pt>
                <c:pt idx="16">
                  <c:v>3.1590700919779974E-2</c:v>
                </c:pt>
                <c:pt idx="17">
                  <c:v>3.074564596931445E-2</c:v>
                </c:pt>
                <c:pt idx="18">
                  <c:v>2.9308846009279556E-2</c:v>
                </c:pt>
                <c:pt idx="19">
                  <c:v>3.2947472815769721E-2</c:v>
                </c:pt>
                <c:pt idx="20">
                  <c:v>3.4460450773836297E-2</c:v>
                </c:pt>
                <c:pt idx="21">
                  <c:v>5.9598589527211079E-3</c:v>
                </c:pt>
                <c:pt idx="22">
                  <c:v>3.2083664157521403E-2</c:v>
                </c:pt>
                <c:pt idx="23">
                  <c:v>5.9598589527211079E-3</c:v>
                </c:pt>
                <c:pt idx="24">
                  <c:v>7.8897539727228148E-3</c:v>
                </c:pt>
                <c:pt idx="25">
                  <c:v>3.1895888192143652E-2</c:v>
                </c:pt>
                <c:pt idx="26">
                  <c:v>2.9615195270140747E-2</c:v>
                </c:pt>
                <c:pt idx="27">
                  <c:v>2.9405438776183065E-2</c:v>
                </c:pt>
                <c:pt idx="28">
                  <c:v>2.9405438776183065E-2</c:v>
                </c:pt>
                <c:pt idx="29">
                  <c:v>3.1704582153565503E-2</c:v>
                </c:pt>
                <c:pt idx="30">
                  <c:v>3.2076616312670239E-2</c:v>
                </c:pt>
                <c:pt idx="31">
                  <c:v>3.2481244592854855E-2</c:v>
                </c:pt>
                <c:pt idx="32">
                  <c:v>2.9300463840860522E-2</c:v>
                </c:pt>
                <c:pt idx="33">
                  <c:v>2.9300463840860522E-2</c:v>
                </c:pt>
                <c:pt idx="34">
                  <c:v>2.9300463840860522E-2</c:v>
                </c:pt>
                <c:pt idx="35">
                  <c:v>3.6488908777964617E-2</c:v>
                </c:pt>
                <c:pt idx="36">
                  <c:v>3.6488908777964617E-2</c:v>
                </c:pt>
                <c:pt idx="37">
                  <c:v>2.9667107909291821E-2</c:v>
                </c:pt>
                <c:pt idx="38">
                  <c:v>3.0934157188877189E-2</c:v>
                </c:pt>
                <c:pt idx="39">
                  <c:v>3.2365312357970147E-2</c:v>
                </c:pt>
                <c:pt idx="40">
                  <c:v>2.9296961398665014E-2</c:v>
                </c:pt>
                <c:pt idx="41">
                  <c:v>3.3002644206580029E-2</c:v>
                </c:pt>
                <c:pt idx="42">
                  <c:v>3.3618015445406088E-2</c:v>
                </c:pt>
                <c:pt idx="43">
                  <c:v>3.0937449742269377E-2</c:v>
                </c:pt>
                <c:pt idx="44">
                  <c:v>3.0937449742269373E-2</c:v>
                </c:pt>
                <c:pt idx="45">
                  <c:v>3.2321455816864672E-2</c:v>
                </c:pt>
                <c:pt idx="46">
                  <c:v>3.3246697760078305E-2</c:v>
                </c:pt>
                <c:pt idx="47">
                  <c:v>3.2375938770816695E-2</c:v>
                </c:pt>
                <c:pt idx="48">
                  <c:v>4.3600190859717208E-3</c:v>
                </c:pt>
                <c:pt idx="49">
                  <c:v>3.9661412509805316E-2</c:v>
                </c:pt>
                <c:pt idx="50">
                  <c:v>3.4507978528983907E-2</c:v>
                </c:pt>
                <c:pt idx="51">
                  <c:v>3.137802572275835E-2</c:v>
                </c:pt>
                <c:pt idx="52">
                  <c:v>3.974036269741324E-2</c:v>
                </c:pt>
                <c:pt idx="53">
                  <c:v>3.1049587140564286E-2</c:v>
                </c:pt>
                <c:pt idx="54">
                  <c:v>3.0009682052935971E-2</c:v>
                </c:pt>
                <c:pt idx="55">
                  <c:v>3.4571320310350678E-2</c:v>
                </c:pt>
                <c:pt idx="56">
                  <c:v>2.9532420505970502E-2</c:v>
                </c:pt>
                <c:pt idx="57">
                  <c:v>3.6132644651509407E-2</c:v>
                </c:pt>
                <c:pt idx="58">
                  <c:v>5.7133773338503922E-3</c:v>
                </c:pt>
                <c:pt idx="59">
                  <c:v>3.3618940719108578E-2</c:v>
                </c:pt>
                <c:pt idx="60">
                  <c:v>3.4618187138634293E-2</c:v>
                </c:pt>
                <c:pt idx="61">
                  <c:v>3.601172131715287E-2</c:v>
                </c:pt>
                <c:pt idx="62">
                  <c:v>3.1883244329022536E-2</c:v>
                </c:pt>
                <c:pt idx="63">
                  <c:v>3.2014510075294496E-2</c:v>
                </c:pt>
                <c:pt idx="64">
                  <c:v>3.2267041138692623E-2</c:v>
                </c:pt>
                <c:pt idx="65">
                  <c:v>3.7046855570008357E-2</c:v>
                </c:pt>
                <c:pt idx="66">
                  <c:v>8.0215150061731071E-3</c:v>
                </c:pt>
                <c:pt idx="67">
                  <c:v>2.9187488231175701E-2</c:v>
                </c:pt>
                <c:pt idx="68">
                  <c:v>2.9187488231175701E-2</c:v>
                </c:pt>
                <c:pt idx="69">
                  <c:v>3.4711392041194326E-2</c:v>
                </c:pt>
                <c:pt idx="70">
                  <c:v>3.3289252247637485E-2</c:v>
                </c:pt>
                <c:pt idx="71">
                  <c:v>2.9230969979135032E-2</c:v>
                </c:pt>
                <c:pt idx="72">
                  <c:v>2.9618473478622738E-2</c:v>
                </c:pt>
                <c:pt idx="73">
                  <c:v>3.3938767320970287E-2</c:v>
                </c:pt>
                <c:pt idx="74">
                  <c:v>3.312686103062451E-2</c:v>
                </c:pt>
                <c:pt idx="75">
                  <c:v>3.521102266843941E-2</c:v>
                </c:pt>
                <c:pt idx="76">
                  <c:v>3.521102266843941E-2</c:v>
                </c:pt>
                <c:pt idx="77">
                  <c:v>3.1934246811014748E-2</c:v>
                </c:pt>
                <c:pt idx="78">
                  <c:v>3.3572982902932612E-2</c:v>
                </c:pt>
                <c:pt idx="79">
                  <c:v>2.8724668255669994E-2</c:v>
                </c:pt>
                <c:pt idx="80">
                  <c:v>4.3867996744095562E-3</c:v>
                </c:pt>
                <c:pt idx="81">
                  <c:v>3.5605465055892266E-2</c:v>
                </c:pt>
                <c:pt idx="82">
                  <c:v>3.2396361353727449E-2</c:v>
                </c:pt>
                <c:pt idx="83">
                  <c:v>6.1162075508241296E-3</c:v>
                </c:pt>
                <c:pt idx="84">
                  <c:v>2.9017200049291595E-2</c:v>
                </c:pt>
                <c:pt idx="85">
                  <c:v>2.9729284964783276E-2</c:v>
                </c:pt>
                <c:pt idx="86">
                  <c:v>3.2167276543632058E-2</c:v>
                </c:pt>
                <c:pt idx="87">
                  <c:v>3.5349864765036584E-2</c:v>
                </c:pt>
                <c:pt idx="88">
                  <c:v>3.2543489250506097E-2</c:v>
                </c:pt>
                <c:pt idx="89">
                  <c:v>3.0346850355461551E-2</c:v>
                </c:pt>
                <c:pt idx="90">
                  <c:v>3.3241873138986196E-2</c:v>
                </c:pt>
                <c:pt idx="91">
                  <c:v>3.3580587134189606E-2</c:v>
                </c:pt>
                <c:pt idx="92">
                  <c:v>4.5481016666210844E-3</c:v>
                </c:pt>
                <c:pt idx="93">
                  <c:v>2.9260149585321353E-2</c:v>
                </c:pt>
                <c:pt idx="94">
                  <c:v>6.061378261776558E-3</c:v>
                </c:pt>
                <c:pt idx="95">
                  <c:v>6.061378261776558E-3</c:v>
                </c:pt>
                <c:pt idx="96">
                  <c:v>6.0807961779574225E-3</c:v>
                </c:pt>
                <c:pt idx="97">
                  <c:v>3.2292849473921824E-2</c:v>
                </c:pt>
                <c:pt idx="98">
                  <c:v>3.2296687894301776E-2</c:v>
                </c:pt>
                <c:pt idx="99">
                  <c:v>3.4460450773836297E-2</c:v>
                </c:pt>
                <c:pt idx="100">
                  <c:v>4.3664228783181483E-3</c:v>
                </c:pt>
                <c:pt idx="101">
                  <c:v>3.0851125893910696E-2</c:v>
                </c:pt>
                <c:pt idx="102">
                  <c:v>3.1401533324416704E-2</c:v>
                </c:pt>
                <c:pt idx="103">
                  <c:v>3.6993497173545858E-2</c:v>
                </c:pt>
                <c:pt idx="104">
                  <c:v>3.4505859437332226E-2</c:v>
                </c:pt>
                <c:pt idx="105">
                  <c:v>3.4505859437332226E-2</c:v>
                </c:pt>
                <c:pt idx="106">
                  <c:v>3.0987773367966286E-2</c:v>
                </c:pt>
                <c:pt idx="107">
                  <c:v>3.9114224877353165E-2</c:v>
                </c:pt>
                <c:pt idx="108">
                  <c:v>3.3129650488477241E-2</c:v>
                </c:pt>
                <c:pt idx="109">
                  <c:v>2.9404239671744228E-2</c:v>
                </c:pt>
                <c:pt idx="110">
                  <c:v>4.0823264232630566E-2</c:v>
                </c:pt>
                <c:pt idx="111">
                  <c:v>3.0825741303711327E-2</c:v>
                </c:pt>
                <c:pt idx="112">
                  <c:v>3.1810538215263841E-2</c:v>
                </c:pt>
                <c:pt idx="113">
                  <c:v>3.2224206540826403E-2</c:v>
                </c:pt>
                <c:pt idx="114">
                  <c:v>2.9289594774769525E-2</c:v>
                </c:pt>
                <c:pt idx="115">
                  <c:v>3.5021572402053426E-2</c:v>
                </c:pt>
                <c:pt idx="116">
                  <c:v>3.0978233962638876E-2</c:v>
                </c:pt>
                <c:pt idx="117">
                  <c:v>3.2869943737025772E-2</c:v>
                </c:pt>
                <c:pt idx="118">
                  <c:v>3.0697404764879505E-2</c:v>
                </c:pt>
                <c:pt idx="119">
                  <c:v>3.4162870806768893E-2</c:v>
                </c:pt>
                <c:pt idx="120">
                  <c:v>4.0823264232630566E-2</c:v>
                </c:pt>
                <c:pt idx="121">
                  <c:v>3.3260490127840013E-2</c:v>
                </c:pt>
                <c:pt idx="122">
                  <c:v>3.2942666892304254E-2</c:v>
                </c:pt>
                <c:pt idx="123">
                  <c:v>3.7785489016396293E-2</c:v>
                </c:pt>
                <c:pt idx="124">
                  <c:v>3.6562949007487411E-2</c:v>
                </c:pt>
                <c:pt idx="125">
                  <c:v>3.1301205283458214E-2</c:v>
                </c:pt>
                <c:pt idx="126">
                  <c:v>3.3565051554023437E-2</c:v>
                </c:pt>
                <c:pt idx="127">
                  <c:v>3.538510550621797E-2</c:v>
                </c:pt>
                <c:pt idx="128">
                  <c:v>3.1030025085909872E-2</c:v>
                </c:pt>
                <c:pt idx="129">
                  <c:v>3.3140871794502459E-2</c:v>
                </c:pt>
                <c:pt idx="130">
                  <c:v>3.5221245179572869E-2</c:v>
                </c:pt>
                <c:pt idx="131">
                  <c:v>3.2047735834125346E-2</c:v>
                </c:pt>
                <c:pt idx="132">
                  <c:v>3.0255611041445925E-2</c:v>
                </c:pt>
                <c:pt idx="133">
                  <c:v>3.1208539152690562E-2</c:v>
                </c:pt>
                <c:pt idx="134">
                  <c:v>2.926129115009482E-2</c:v>
                </c:pt>
                <c:pt idx="135">
                  <c:v>3.2375938770816695E-2</c:v>
                </c:pt>
                <c:pt idx="136">
                  <c:v>6.1059962593687546E-3</c:v>
                </c:pt>
                <c:pt idx="137">
                  <c:v>2.8697145731439746E-2</c:v>
                </c:pt>
                <c:pt idx="138">
                  <c:v>3.969952040192927E-2</c:v>
                </c:pt>
                <c:pt idx="139">
                  <c:v>3.0583089201267573E-2</c:v>
                </c:pt>
                <c:pt idx="140">
                  <c:v>3.0583089201267573E-2</c:v>
                </c:pt>
                <c:pt idx="141">
                  <c:v>3.2921920262444865E-2</c:v>
                </c:pt>
                <c:pt idx="142">
                  <c:v>3.2921920262444865E-2</c:v>
                </c:pt>
                <c:pt idx="143">
                  <c:v>2.9667107909291824E-2</c:v>
                </c:pt>
                <c:pt idx="144">
                  <c:v>2.9075051937316021E-2</c:v>
                </c:pt>
                <c:pt idx="145">
                  <c:v>3.2372032307287871E-2</c:v>
                </c:pt>
                <c:pt idx="146">
                  <c:v>3.2704992455107197E-2</c:v>
                </c:pt>
                <c:pt idx="147">
                  <c:v>3.5354235797823604E-2</c:v>
                </c:pt>
                <c:pt idx="148">
                  <c:v>2.8983268745562916E-2</c:v>
                </c:pt>
                <c:pt idx="149">
                  <c:v>3.2683047938213285E-2</c:v>
                </c:pt>
                <c:pt idx="150">
                  <c:v>3.2083664157521403E-2</c:v>
                </c:pt>
                <c:pt idx="151">
                  <c:v>2.8704404785567419E-2</c:v>
                </c:pt>
                <c:pt idx="152">
                  <c:v>3.4564055518751427E-2</c:v>
                </c:pt>
                <c:pt idx="153">
                  <c:v>3.4564055518751427E-2</c:v>
                </c:pt>
                <c:pt idx="154">
                  <c:v>3.3272510009307879E-2</c:v>
                </c:pt>
                <c:pt idx="155">
                  <c:v>3.2671481666636248E-2</c:v>
                </c:pt>
                <c:pt idx="156">
                  <c:v>3.1844893522811224E-2</c:v>
                </c:pt>
                <c:pt idx="157">
                  <c:v>3.4115244210917411E-2</c:v>
                </c:pt>
                <c:pt idx="158">
                  <c:v>3.0407360502238207E-2</c:v>
                </c:pt>
                <c:pt idx="159">
                  <c:v>2.8800682482662592E-2</c:v>
                </c:pt>
                <c:pt idx="160">
                  <c:v>4.9332184015320763E-3</c:v>
                </c:pt>
                <c:pt idx="161">
                  <c:v>3.2388605671963958E-2</c:v>
                </c:pt>
                <c:pt idx="162">
                  <c:v>3.2388605671963958E-2</c:v>
                </c:pt>
                <c:pt idx="163">
                  <c:v>3.1917119549912422E-2</c:v>
                </c:pt>
                <c:pt idx="164">
                  <c:v>3.2075293109168436E-2</c:v>
                </c:pt>
                <c:pt idx="165">
                  <c:v>3.6112048325243604E-2</c:v>
                </c:pt>
                <c:pt idx="166">
                  <c:v>3.6062602013973592E-2</c:v>
                </c:pt>
                <c:pt idx="167">
                  <c:v>2.9667107909291821E-2</c:v>
                </c:pt>
                <c:pt idx="168">
                  <c:v>3.2926734735959168E-2</c:v>
                </c:pt>
                <c:pt idx="169">
                  <c:v>3.3369526836121252E-2</c:v>
                </c:pt>
                <c:pt idx="170">
                  <c:v>3.4814359442118636E-2</c:v>
                </c:pt>
                <c:pt idx="171">
                  <c:v>3.3470491588475634E-2</c:v>
                </c:pt>
                <c:pt idx="172">
                  <c:v>3.2388490063289394E-2</c:v>
                </c:pt>
                <c:pt idx="173">
                  <c:v>2.9708865894234243E-2</c:v>
                </c:pt>
                <c:pt idx="174">
                  <c:v>3.2128999350049779E-2</c:v>
                </c:pt>
                <c:pt idx="175">
                  <c:v>2.9864793416356415E-2</c:v>
                </c:pt>
                <c:pt idx="176">
                  <c:v>3.3273161729815162E-2</c:v>
                </c:pt>
                <c:pt idx="177">
                  <c:v>3.3273161729815162E-2</c:v>
                </c:pt>
                <c:pt idx="178">
                  <c:v>3.3273161729815162E-2</c:v>
                </c:pt>
                <c:pt idx="179">
                  <c:v>3.1714247539327035E-2</c:v>
                </c:pt>
                <c:pt idx="180">
                  <c:v>2.9134439061754645E-2</c:v>
                </c:pt>
                <c:pt idx="181">
                  <c:v>3.4571320310350678E-2</c:v>
                </c:pt>
                <c:pt idx="182">
                  <c:v>3.0759804896752167E-2</c:v>
                </c:pt>
                <c:pt idx="183">
                  <c:v>3.1100665991911452E-2</c:v>
                </c:pt>
                <c:pt idx="184">
                  <c:v>3.2696911180507798E-2</c:v>
                </c:pt>
                <c:pt idx="185">
                  <c:v>6.0810657587068726E-3</c:v>
                </c:pt>
                <c:pt idx="186">
                  <c:v>3.0012988696325422E-2</c:v>
                </c:pt>
                <c:pt idx="187">
                  <c:v>3.0012988696325422E-2</c:v>
                </c:pt>
                <c:pt idx="188">
                  <c:v>3.5894802320974473E-2</c:v>
                </c:pt>
                <c:pt idx="189">
                  <c:v>2.9679401191099283E-2</c:v>
                </c:pt>
                <c:pt idx="190">
                  <c:v>2.9667107909291821E-2</c:v>
                </c:pt>
                <c:pt idx="191">
                  <c:v>3.6017799831386393E-2</c:v>
                </c:pt>
                <c:pt idx="192">
                  <c:v>2.8828353128085502E-2</c:v>
                </c:pt>
                <c:pt idx="193">
                  <c:v>2.8828353128085502E-2</c:v>
                </c:pt>
                <c:pt idx="194">
                  <c:v>2.8828353128085502E-2</c:v>
                </c:pt>
                <c:pt idx="195">
                  <c:v>2.9514419106105798E-2</c:v>
                </c:pt>
                <c:pt idx="196">
                  <c:v>3.4719055333144455E-2</c:v>
                </c:pt>
                <c:pt idx="197">
                  <c:v>3.6823507084287187E-2</c:v>
                </c:pt>
                <c:pt idx="198">
                  <c:v>3.0134541519914002E-2</c:v>
                </c:pt>
                <c:pt idx="199">
                  <c:v>2.9066299660893653E-2</c:v>
                </c:pt>
                <c:pt idx="200">
                  <c:v>3.2375938770816695E-2</c:v>
                </c:pt>
                <c:pt idx="201">
                  <c:v>3.1501445906458848E-2</c:v>
                </c:pt>
                <c:pt idx="202">
                  <c:v>3.9874163426650691E-2</c:v>
                </c:pt>
                <c:pt idx="203">
                  <c:v>2.9065390532217059E-2</c:v>
                </c:pt>
                <c:pt idx="204">
                  <c:v>3.2282236645039819E-2</c:v>
                </c:pt>
                <c:pt idx="205">
                  <c:v>2.9305268497012697E-2</c:v>
                </c:pt>
                <c:pt idx="206">
                  <c:v>3.0382717052740316E-2</c:v>
                </c:pt>
                <c:pt idx="207">
                  <c:v>3.3517319401850959E-2</c:v>
                </c:pt>
                <c:pt idx="208">
                  <c:v>3.3517319401850959E-2</c:v>
                </c:pt>
                <c:pt idx="209">
                  <c:v>3.3517319401850966E-2</c:v>
                </c:pt>
                <c:pt idx="210">
                  <c:v>3.1028181014510024E-2</c:v>
                </c:pt>
                <c:pt idx="211">
                  <c:v>3.2753912077742892E-2</c:v>
                </c:pt>
                <c:pt idx="212">
                  <c:v>3.1854507806975435E-2</c:v>
                </c:pt>
                <c:pt idx="213">
                  <c:v>3.5298913636916854E-2</c:v>
                </c:pt>
                <c:pt idx="214">
                  <c:v>3.5298913636916854E-2</c:v>
                </c:pt>
                <c:pt idx="215">
                  <c:v>3.5298913636916854E-2</c:v>
                </c:pt>
                <c:pt idx="216">
                  <c:v>2.9784516415989434E-2</c:v>
                </c:pt>
                <c:pt idx="217">
                  <c:v>3.1572453463311799E-2</c:v>
                </c:pt>
                <c:pt idx="218">
                  <c:v>3.2502234202747907E-2</c:v>
                </c:pt>
                <c:pt idx="219">
                  <c:v>2.9615195270140747E-2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ser>
          <c:idx val="4"/>
          <c:order val="4"/>
          <c:tx>
            <c:strRef>
              <c:f>'Exit Prices Pivots'!$L$3</c:f>
              <c:strCache>
                <c:ptCount val="1"/>
                <c:pt idx="0">
                  <c:v>Sum of 2022/23 Exit Combined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Pivots'!$L$4:$L$223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2.2341405990803493E-2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1.3538113236056044E-2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9.7370344404660684E-3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1.0157101219123686E-2</c:v>
                </c:pt>
                <c:pt idx="22">
                  <c:v>2.0314202438247372E-2</c:v>
                </c:pt>
                <c:pt idx="23">
                  <c:v>1.0157101219123686E-2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1.6195781749152548E-2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2.0719459336468127E-2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7.4305710126422566E-3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1.9111616762504165E-2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2.4553795278129325E-2</c:v>
                </c:pt>
                <c:pt idx="56">
                  <c:v>1.5966240479916478E-2</c:v>
                </c:pt>
                <c:pt idx="57">
                  <c:v>2.7214685325164797E-2</c:v>
                </c:pt>
                <c:pt idx="58">
                  <c:v>9.7370344404660684E-3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1.9972636555475435E-2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1.3670682560569729E-2</c:v>
                </c:pt>
                <c:pt idx="67">
                  <c:v>1.5378388979297695E-2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1.6112896426033477E-2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1.0423558621723023E-2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2.0456699010001078E-2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2.2865336334513316E-2</c:v>
                </c:pt>
                <c:pt idx="92">
                  <c:v>7.7511111167561904E-3</c:v>
                </c:pt>
                <c:pt idx="93">
                  <c:v>1.5502222233512381E-2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1.9848727019603118E-2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1.0406156008387209E-2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2.1335703412999282E-2</c:v>
                </c:pt>
                <c:pt idx="150">
                  <c:v>2.0314202438247372E-2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8.4074470617341145E-3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1.6195781749152548E-2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1.6532687659298641E-2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2.2341405990803493E-2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2.7018960816961649E-2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2.4805572978244334E-2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2.0812312016774418E-2</c:v>
                </c:pt>
                <c:pt idx="201">
                  <c:v>1.9321955850773436E-2</c:v>
                </c:pt>
                <c:pt idx="202">
                  <c:v>3.3591175979362349E-2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1.9923662281850274E-2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1.9442970617733452E-2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D-49B8-A43B-A846E3449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Pivots'!$B$4:$B$30</c:f>
              <c:numCache>
                <c:formatCode>"£"#,##0</c:formatCode>
                <c:ptCount val="27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Pivots'!$C$4:$C$30</c:f>
              <c:numCache>
                <c:formatCode>"£"#,##0</c:formatCode>
                <c:ptCount val="27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Pivots'!$D$4:$D$30</c:f>
              <c:numCache>
                <c:formatCode>"£"#,##0</c:formatCode>
                <c:ptCount val="27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Pivots'!$E$4:$E$30</c:f>
              <c:numCache>
                <c:formatCode>"£"#,##0</c:formatCode>
                <c:ptCount val="27"/>
                <c:pt idx="0">
                  <c:v>0</c:v>
                </c:pt>
                <c:pt idx="1">
                  <c:v>25257082.224263728</c:v>
                </c:pt>
                <c:pt idx="2">
                  <c:v>15059009.591569105</c:v>
                </c:pt>
                <c:pt idx="3">
                  <c:v>0</c:v>
                </c:pt>
                <c:pt idx="4">
                  <c:v>837963.55490505346</c:v>
                </c:pt>
                <c:pt idx="5">
                  <c:v>2853065.1222566976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43450797.476348668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260918523.06284195</c:v>
                </c:pt>
                <c:pt idx="23">
                  <c:v>21349475.099912066</c:v>
                </c:pt>
                <c:pt idx="24">
                  <c:v>7759418.5259252591</c:v>
                </c:pt>
                <c:pt idx="25">
                  <c:v>6865.4440373743564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ser>
          <c:idx val="4"/>
          <c:order val="4"/>
          <c:tx>
            <c:strRef>
              <c:f>'Entry Revenue Pivots'!$F$3</c:f>
              <c:strCache>
                <c:ptCount val="1"/>
                <c:pt idx="0">
                  <c:v>Sum of 2022/23 Entry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Pivots'!$F$4:$F$30</c:f>
              <c:numCache>
                <c:formatCode>"£"#,##0</c:formatCode>
                <c:ptCount val="27"/>
                <c:pt idx="0">
                  <c:v>0</c:v>
                </c:pt>
                <c:pt idx="1">
                  <c:v>28081663.79867696</c:v>
                </c:pt>
                <c:pt idx="2">
                  <c:v>16077692.774011664</c:v>
                </c:pt>
                <c:pt idx="3">
                  <c:v>-4.6409942905932833E-7</c:v>
                </c:pt>
                <c:pt idx="4">
                  <c:v>832371.27307141654</c:v>
                </c:pt>
                <c:pt idx="5">
                  <c:v>2928228.1702238778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13686164.15206752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195954.40068945428</c:v>
                </c:pt>
                <c:pt idx="16">
                  <c:v>0</c:v>
                </c:pt>
                <c:pt idx="17">
                  <c:v>0</c:v>
                </c:pt>
                <c:pt idx="18">
                  <c:v>-2.2794513840259443E-8</c:v>
                </c:pt>
                <c:pt idx="19">
                  <c:v>-6.628984714576199E-6</c:v>
                </c:pt>
                <c:pt idx="20">
                  <c:v>0</c:v>
                </c:pt>
                <c:pt idx="21">
                  <c:v>0</c:v>
                </c:pt>
                <c:pt idx="22">
                  <c:v>280987719.24248219</c:v>
                </c:pt>
                <c:pt idx="23">
                  <c:v>27164582.626472741</c:v>
                </c:pt>
                <c:pt idx="24">
                  <c:v>8195141.47179743</c:v>
                </c:pt>
                <c:pt idx="25">
                  <c:v>6772.2363628286967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C-4728-8D0C-5C4D8B4A4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Pivots'!$I$4:$I$30</c:f>
              <c:numCache>
                <c:formatCode>"£"#,##0</c:formatCode>
                <c:ptCount val="27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Pivots'!$J$4:$J$30</c:f>
              <c:numCache>
                <c:formatCode>"£"#,##0</c:formatCode>
                <c:ptCount val="27"/>
                <c:pt idx="0">
                  <c:v>0</c:v>
                </c:pt>
                <c:pt idx="1">
                  <c:v>37724392.91001559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Pivots'!$K$4:$K$30</c:f>
              <c:numCache>
                <c:formatCode>"£"#,##0</c:formatCode>
                <c:ptCount val="27"/>
                <c:pt idx="0">
                  <c:v>0</c:v>
                </c:pt>
                <c:pt idx="1">
                  <c:v>41948483.447526358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Pivots'!$L$4:$L$30</c:f>
              <c:numCache>
                <c:formatCode>"£"#,##0</c:formatCode>
                <c:ptCount val="27"/>
                <c:pt idx="0">
                  <c:v>0</c:v>
                </c:pt>
                <c:pt idx="1">
                  <c:v>25257082.224263877</c:v>
                </c:pt>
                <c:pt idx="2">
                  <c:v>15059009.591569254</c:v>
                </c:pt>
                <c:pt idx="3">
                  <c:v>5.018585684156743E-9</c:v>
                </c:pt>
                <c:pt idx="4">
                  <c:v>837963.55490505346</c:v>
                </c:pt>
                <c:pt idx="5">
                  <c:v>2853065.1222567065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43450797.476348989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2.4649075968032465E-10</c:v>
                </c:pt>
                <c:pt idx="19">
                  <c:v>7.168319051048248E-8</c:v>
                </c:pt>
                <c:pt idx="20">
                  <c:v>0</c:v>
                </c:pt>
                <c:pt idx="21">
                  <c:v>0</c:v>
                </c:pt>
                <c:pt idx="22">
                  <c:v>260918523.06284237</c:v>
                </c:pt>
                <c:pt idx="23">
                  <c:v>21349475.099912148</c:v>
                </c:pt>
                <c:pt idx="24">
                  <c:v>7759418.5259252889</c:v>
                </c:pt>
                <c:pt idx="25">
                  <c:v>6865.4440373743746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ser>
          <c:idx val="4"/>
          <c:order val="4"/>
          <c:tx>
            <c:strRef>
              <c:f>'Entry Revenue Pivots'!$M$3</c:f>
              <c:strCache>
                <c:ptCount val="1"/>
                <c:pt idx="0">
                  <c:v>Sum of 2022/23 Entry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Pivots'!$M$4:$M$30</c:f>
              <c:numCache>
                <c:formatCode>"£"#,##0</c:formatCode>
                <c:ptCount val="27"/>
                <c:pt idx="0">
                  <c:v>0</c:v>
                </c:pt>
                <c:pt idx="1">
                  <c:v>28081663.79867696</c:v>
                </c:pt>
                <c:pt idx="2">
                  <c:v>16077692.774011664</c:v>
                </c:pt>
                <c:pt idx="3">
                  <c:v>-4.6409942905932833E-7</c:v>
                </c:pt>
                <c:pt idx="4">
                  <c:v>832371.27307141654</c:v>
                </c:pt>
                <c:pt idx="5">
                  <c:v>2928228.1702238778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13686164.15206752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195954.40068945428</c:v>
                </c:pt>
                <c:pt idx="16">
                  <c:v>0</c:v>
                </c:pt>
                <c:pt idx="17">
                  <c:v>0</c:v>
                </c:pt>
                <c:pt idx="18">
                  <c:v>-2.2794513840259443E-8</c:v>
                </c:pt>
                <c:pt idx="19">
                  <c:v>-6.628984714576199E-6</c:v>
                </c:pt>
                <c:pt idx="20">
                  <c:v>0</c:v>
                </c:pt>
                <c:pt idx="21">
                  <c:v>0</c:v>
                </c:pt>
                <c:pt idx="22">
                  <c:v>280987719.24248219</c:v>
                </c:pt>
                <c:pt idx="23">
                  <c:v>27164582.626472741</c:v>
                </c:pt>
                <c:pt idx="24">
                  <c:v>8195141.47179743</c:v>
                </c:pt>
                <c:pt idx="25">
                  <c:v>6772.2363628286967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C-4266-BD46-57B1B999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1043471.2856118045</c:v>
                </c:pt>
                <c:pt idx="1">
                  <c:v>1311386.041417974</c:v>
                </c:pt>
                <c:pt idx="2">
                  <c:v>3010628.7717373427</c:v>
                </c:pt>
                <c:pt idx="3">
                  <c:v>3181117.3135599336</c:v>
                </c:pt>
                <c:pt idx="4">
                  <c:v>0</c:v>
                </c:pt>
                <c:pt idx="5">
                  <c:v>325399.95054143033</c:v>
                </c:pt>
                <c:pt idx="6">
                  <c:v>2549194.6392965172</c:v>
                </c:pt>
                <c:pt idx="7">
                  <c:v>146681.81470286907</c:v>
                </c:pt>
                <c:pt idx="8">
                  <c:v>352019.10109111987</c:v>
                </c:pt>
                <c:pt idx="9">
                  <c:v>671442.16858555085</c:v>
                </c:pt>
                <c:pt idx="10">
                  <c:v>2593174.9549336201</c:v>
                </c:pt>
                <c:pt idx="11">
                  <c:v>0</c:v>
                </c:pt>
                <c:pt idx="12">
                  <c:v>1289367.2741712392</c:v>
                </c:pt>
                <c:pt idx="13">
                  <c:v>103290.74101909959</c:v>
                </c:pt>
                <c:pt idx="14">
                  <c:v>0</c:v>
                </c:pt>
                <c:pt idx="15">
                  <c:v>11756.801024928245</c:v>
                </c:pt>
                <c:pt idx="16">
                  <c:v>464659.34991702216</c:v>
                </c:pt>
                <c:pt idx="17">
                  <c:v>9546499.8960647881</c:v>
                </c:pt>
                <c:pt idx="18">
                  <c:v>37494.36277903436</c:v>
                </c:pt>
                <c:pt idx="19">
                  <c:v>695864.60389201483</c:v>
                </c:pt>
                <c:pt idx="20">
                  <c:v>251.53305196387575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262123.79955930274</c:v>
                </c:pt>
                <c:pt idx="25">
                  <c:v>900073.51821895118</c:v>
                </c:pt>
                <c:pt idx="26">
                  <c:v>637726.25296965754</c:v>
                </c:pt>
                <c:pt idx="27">
                  <c:v>1767949.0382162295</c:v>
                </c:pt>
                <c:pt idx="28">
                  <c:v>37868.190765705011</c:v>
                </c:pt>
                <c:pt idx="29">
                  <c:v>427429.44783622544</c:v>
                </c:pt>
                <c:pt idx="30">
                  <c:v>706435.57329711481</c:v>
                </c:pt>
                <c:pt idx="31">
                  <c:v>5686329.9372654986</c:v>
                </c:pt>
                <c:pt idx="32">
                  <c:v>2100944.9359748978</c:v>
                </c:pt>
                <c:pt idx="33">
                  <c:v>9704.9129752588779</c:v>
                </c:pt>
                <c:pt idx="34">
                  <c:v>417968.33746225701</c:v>
                </c:pt>
                <c:pt idx="35">
                  <c:v>4290598.368226557</c:v>
                </c:pt>
                <c:pt idx="36">
                  <c:v>3394597.2298126617</c:v>
                </c:pt>
                <c:pt idx="37">
                  <c:v>0</c:v>
                </c:pt>
                <c:pt idx="38">
                  <c:v>90335.149379334893</c:v>
                </c:pt>
                <c:pt idx="39">
                  <c:v>2497677.4515746771</c:v>
                </c:pt>
                <c:pt idx="40">
                  <c:v>480371.87047207408</c:v>
                </c:pt>
                <c:pt idx="41">
                  <c:v>963616.28812367632</c:v>
                </c:pt>
                <c:pt idx="42">
                  <c:v>916662.75881547364</c:v>
                </c:pt>
                <c:pt idx="43">
                  <c:v>356682.04533672094</c:v>
                </c:pt>
                <c:pt idx="44">
                  <c:v>2003.9231959939859</c:v>
                </c:pt>
                <c:pt idx="45">
                  <c:v>0</c:v>
                </c:pt>
                <c:pt idx="46">
                  <c:v>170288.61450370424</c:v>
                </c:pt>
                <c:pt idx="47">
                  <c:v>1185698.5899998592</c:v>
                </c:pt>
                <c:pt idx="48">
                  <c:v>0</c:v>
                </c:pt>
                <c:pt idx="49">
                  <c:v>1484.2473007458852</c:v>
                </c:pt>
                <c:pt idx="50">
                  <c:v>404207.1416372431</c:v>
                </c:pt>
                <c:pt idx="51">
                  <c:v>0</c:v>
                </c:pt>
                <c:pt idx="52">
                  <c:v>344138.0991066345</c:v>
                </c:pt>
                <c:pt idx="53">
                  <c:v>112859.05639277413</c:v>
                </c:pt>
                <c:pt idx="54">
                  <c:v>5972.608194171692</c:v>
                </c:pt>
                <c:pt idx="55">
                  <c:v>0</c:v>
                </c:pt>
                <c:pt idx="56">
                  <c:v>1214944.5888238419</c:v>
                </c:pt>
                <c:pt idx="57">
                  <c:v>0</c:v>
                </c:pt>
                <c:pt idx="58">
                  <c:v>0</c:v>
                </c:pt>
                <c:pt idx="59">
                  <c:v>144667.8682261756</c:v>
                </c:pt>
                <c:pt idx="60">
                  <c:v>1895517.9507172294</c:v>
                </c:pt>
                <c:pt idx="61">
                  <c:v>5464090.0262951767</c:v>
                </c:pt>
                <c:pt idx="62">
                  <c:v>0</c:v>
                </c:pt>
                <c:pt idx="63">
                  <c:v>2685310.4681311315</c:v>
                </c:pt>
                <c:pt idx="64">
                  <c:v>2949117.6284504305</c:v>
                </c:pt>
                <c:pt idx="65">
                  <c:v>2471836.3830106426</c:v>
                </c:pt>
                <c:pt idx="66">
                  <c:v>0</c:v>
                </c:pt>
                <c:pt idx="67">
                  <c:v>0</c:v>
                </c:pt>
                <c:pt idx="68">
                  <c:v>418037.6652490925</c:v>
                </c:pt>
                <c:pt idx="69">
                  <c:v>1450130.9474757696</c:v>
                </c:pt>
                <c:pt idx="70">
                  <c:v>787946.4918967241</c:v>
                </c:pt>
                <c:pt idx="71">
                  <c:v>1986782.06155937</c:v>
                </c:pt>
                <c:pt idx="72">
                  <c:v>0</c:v>
                </c:pt>
                <c:pt idx="73">
                  <c:v>371008.44828029338</c:v>
                </c:pt>
                <c:pt idx="74">
                  <c:v>263435.77545082243</c:v>
                </c:pt>
                <c:pt idx="75">
                  <c:v>7779869.165075222</c:v>
                </c:pt>
                <c:pt idx="76">
                  <c:v>4072736.3015006352</c:v>
                </c:pt>
                <c:pt idx="77">
                  <c:v>12.694857667839949</c:v>
                </c:pt>
                <c:pt idx="78">
                  <c:v>1084764.5253430621</c:v>
                </c:pt>
                <c:pt idx="79">
                  <c:v>525378.57913636486</c:v>
                </c:pt>
                <c:pt idx="80">
                  <c:v>627506.39568747114</c:v>
                </c:pt>
                <c:pt idx="81">
                  <c:v>4393746.3442467712</c:v>
                </c:pt>
                <c:pt idx="82">
                  <c:v>5709689.2613395508</c:v>
                </c:pt>
                <c:pt idx="83">
                  <c:v>0</c:v>
                </c:pt>
                <c:pt idx="84">
                  <c:v>45532.235503832278</c:v>
                </c:pt>
                <c:pt idx="85">
                  <c:v>430265.49411597784</c:v>
                </c:pt>
                <c:pt idx="86">
                  <c:v>0</c:v>
                </c:pt>
                <c:pt idx="87">
                  <c:v>1634295.1083468222</c:v>
                </c:pt>
                <c:pt idx="88">
                  <c:v>932072.60192985612</c:v>
                </c:pt>
                <c:pt idx="89">
                  <c:v>66961.937768634685</c:v>
                </c:pt>
                <c:pt idx="90">
                  <c:v>4527698.5224055247</c:v>
                </c:pt>
                <c:pt idx="91">
                  <c:v>0</c:v>
                </c:pt>
                <c:pt idx="92">
                  <c:v>44409.44413776794</c:v>
                </c:pt>
                <c:pt idx="93">
                  <c:v>0</c:v>
                </c:pt>
                <c:pt idx="94">
                  <c:v>93587.545066969673</c:v>
                </c:pt>
                <c:pt idx="95">
                  <c:v>81272.023948205024</c:v>
                </c:pt>
                <c:pt idx="96">
                  <c:v>799473.21152350307</c:v>
                </c:pt>
                <c:pt idx="97">
                  <c:v>24086.038420847985</c:v>
                </c:pt>
                <c:pt idx="98">
                  <c:v>811845.56040343957</c:v>
                </c:pt>
                <c:pt idx="99">
                  <c:v>2618731.3192562959</c:v>
                </c:pt>
                <c:pt idx="100">
                  <c:v>309876.1673578124</c:v>
                </c:pt>
                <c:pt idx="101">
                  <c:v>9723.0878304444359</c:v>
                </c:pt>
                <c:pt idx="102">
                  <c:v>68883.550747438538</c:v>
                </c:pt>
                <c:pt idx="103">
                  <c:v>1852240.9534065996</c:v>
                </c:pt>
                <c:pt idx="104">
                  <c:v>467557.51590085047</c:v>
                </c:pt>
                <c:pt idx="105">
                  <c:v>608945.51086859824</c:v>
                </c:pt>
                <c:pt idx="106">
                  <c:v>56112.699030264412</c:v>
                </c:pt>
                <c:pt idx="107">
                  <c:v>965544.10522074613</c:v>
                </c:pt>
                <c:pt idx="108">
                  <c:v>144779.82354114047</c:v>
                </c:pt>
                <c:pt idx="109">
                  <c:v>28875.52126827641</c:v>
                </c:pt>
                <c:pt idx="110">
                  <c:v>1426931.439385504</c:v>
                </c:pt>
                <c:pt idx="111">
                  <c:v>6026.3729674330098</c:v>
                </c:pt>
                <c:pt idx="112">
                  <c:v>0</c:v>
                </c:pt>
                <c:pt idx="113">
                  <c:v>113506.93531498544</c:v>
                </c:pt>
                <c:pt idx="114">
                  <c:v>694730.81813224242</c:v>
                </c:pt>
                <c:pt idx="115">
                  <c:v>124330.28890887697</c:v>
                </c:pt>
                <c:pt idx="116">
                  <c:v>265925.54835979722</c:v>
                </c:pt>
                <c:pt idx="117">
                  <c:v>1233855.0889114123</c:v>
                </c:pt>
                <c:pt idx="118">
                  <c:v>592805.43275407364</c:v>
                </c:pt>
                <c:pt idx="119">
                  <c:v>4012245.0790102482</c:v>
                </c:pt>
                <c:pt idx="120">
                  <c:v>3038926.620184496</c:v>
                </c:pt>
                <c:pt idx="121">
                  <c:v>2347703.7611895539</c:v>
                </c:pt>
                <c:pt idx="122">
                  <c:v>31865.428635949665</c:v>
                </c:pt>
                <c:pt idx="123">
                  <c:v>2334699.0289218016</c:v>
                </c:pt>
                <c:pt idx="124">
                  <c:v>1699858.1638931674</c:v>
                </c:pt>
                <c:pt idx="125">
                  <c:v>290788.43434785429</c:v>
                </c:pt>
                <c:pt idx="126">
                  <c:v>3322652.7506344602</c:v>
                </c:pt>
                <c:pt idx="127">
                  <c:v>705449.12278882728</c:v>
                </c:pt>
                <c:pt idx="128">
                  <c:v>96205.676908760099</c:v>
                </c:pt>
                <c:pt idx="129">
                  <c:v>1386593.9564264186</c:v>
                </c:pt>
                <c:pt idx="130">
                  <c:v>1293238.9069174007</c:v>
                </c:pt>
                <c:pt idx="131">
                  <c:v>819530.24006483797</c:v>
                </c:pt>
                <c:pt idx="132">
                  <c:v>3849556.3295884198</c:v>
                </c:pt>
                <c:pt idx="133">
                  <c:v>12946.658947221293</c:v>
                </c:pt>
                <c:pt idx="134">
                  <c:v>4223094.2951381095</c:v>
                </c:pt>
                <c:pt idx="135">
                  <c:v>2431070.9692791281</c:v>
                </c:pt>
                <c:pt idx="136">
                  <c:v>0</c:v>
                </c:pt>
                <c:pt idx="137">
                  <c:v>1455130.4750934571</c:v>
                </c:pt>
                <c:pt idx="138">
                  <c:v>5118770.2522695586</c:v>
                </c:pt>
                <c:pt idx="139">
                  <c:v>11952.739835908935</c:v>
                </c:pt>
                <c:pt idx="140">
                  <c:v>774395.5953130495</c:v>
                </c:pt>
                <c:pt idx="141">
                  <c:v>5245602.1431304915</c:v>
                </c:pt>
                <c:pt idx="142">
                  <c:v>7675854.6536186486</c:v>
                </c:pt>
                <c:pt idx="143">
                  <c:v>6139.8696061818064</c:v>
                </c:pt>
                <c:pt idx="144">
                  <c:v>271724.76964086638</c:v>
                </c:pt>
                <c:pt idx="145">
                  <c:v>238296.37791095968</c:v>
                </c:pt>
                <c:pt idx="146">
                  <c:v>156643.06057427096</c:v>
                </c:pt>
                <c:pt idx="147">
                  <c:v>1254209.6894565381</c:v>
                </c:pt>
                <c:pt idx="148">
                  <c:v>161955.91517333873</c:v>
                </c:pt>
                <c:pt idx="149">
                  <c:v>0</c:v>
                </c:pt>
                <c:pt idx="150">
                  <c:v>0</c:v>
                </c:pt>
                <c:pt idx="151">
                  <c:v>1260001.4160276614</c:v>
                </c:pt>
                <c:pt idx="152">
                  <c:v>210841.18486060138</c:v>
                </c:pt>
                <c:pt idx="153">
                  <c:v>527437.67764056928</c:v>
                </c:pt>
                <c:pt idx="154">
                  <c:v>792449.48710369563</c:v>
                </c:pt>
                <c:pt idx="155">
                  <c:v>107774.04413712553</c:v>
                </c:pt>
                <c:pt idx="156">
                  <c:v>2724756.0925914841</c:v>
                </c:pt>
                <c:pt idx="157">
                  <c:v>336426.70355398499</c:v>
                </c:pt>
                <c:pt idx="158">
                  <c:v>1.0766002514959383</c:v>
                </c:pt>
                <c:pt idx="159">
                  <c:v>137699.75128341472</c:v>
                </c:pt>
                <c:pt idx="160">
                  <c:v>0</c:v>
                </c:pt>
                <c:pt idx="161">
                  <c:v>252384.26712450007</c:v>
                </c:pt>
                <c:pt idx="162">
                  <c:v>1768345.204718061</c:v>
                </c:pt>
                <c:pt idx="163">
                  <c:v>4271121.5358647313</c:v>
                </c:pt>
                <c:pt idx="164">
                  <c:v>12825.143281353994</c:v>
                </c:pt>
                <c:pt idx="165">
                  <c:v>2959885.8299760339</c:v>
                </c:pt>
                <c:pt idx="166">
                  <c:v>426550.99856116856</c:v>
                </c:pt>
                <c:pt idx="167">
                  <c:v>0</c:v>
                </c:pt>
                <c:pt idx="168">
                  <c:v>241669.89679196136</c:v>
                </c:pt>
                <c:pt idx="169">
                  <c:v>497340.9937159117</c:v>
                </c:pt>
                <c:pt idx="170">
                  <c:v>2574020.4421620965</c:v>
                </c:pt>
                <c:pt idx="171">
                  <c:v>7878.8084464027488</c:v>
                </c:pt>
                <c:pt idx="172">
                  <c:v>82548.103033719497</c:v>
                </c:pt>
                <c:pt idx="173">
                  <c:v>76525.399632094137</c:v>
                </c:pt>
                <c:pt idx="174">
                  <c:v>467082.71832533291</c:v>
                </c:pt>
                <c:pt idx="175">
                  <c:v>0</c:v>
                </c:pt>
                <c:pt idx="176">
                  <c:v>50374.131860115922</c:v>
                </c:pt>
                <c:pt idx="177">
                  <c:v>420485.93816986249</c:v>
                </c:pt>
                <c:pt idx="178">
                  <c:v>0</c:v>
                </c:pt>
                <c:pt idx="179">
                  <c:v>923170.29498474137</c:v>
                </c:pt>
                <c:pt idx="180">
                  <c:v>409970.5059345098</c:v>
                </c:pt>
                <c:pt idx="181">
                  <c:v>791091.98891168868</c:v>
                </c:pt>
                <c:pt idx="182">
                  <c:v>1646605.9534959067</c:v>
                </c:pt>
                <c:pt idx="183">
                  <c:v>29549.260118095626</c:v>
                </c:pt>
                <c:pt idx="184">
                  <c:v>170353.15143681521</c:v>
                </c:pt>
                <c:pt idx="185">
                  <c:v>429776.96876295639</c:v>
                </c:pt>
                <c:pt idx="186">
                  <c:v>38683.414612240966</c:v>
                </c:pt>
                <c:pt idx="187">
                  <c:v>489236.38597400126</c:v>
                </c:pt>
                <c:pt idx="188">
                  <c:v>11035787.595204299</c:v>
                </c:pt>
                <c:pt idx="189">
                  <c:v>189727.15400551993</c:v>
                </c:pt>
                <c:pt idx="190">
                  <c:v>114109.80764285133</c:v>
                </c:pt>
                <c:pt idx="191">
                  <c:v>0</c:v>
                </c:pt>
                <c:pt idx="192">
                  <c:v>3012254.8858711421</c:v>
                </c:pt>
                <c:pt idx="193">
                  <c:v>1401679.9066819714</c:v>
                </c:pt>
                <c:pt idx="194">
                  <c:v>225364.48395342258</c:v>
                </c:pt>
                <c:pt idx="195">
                  <c:v>235523.30319164408</c:v>
                </c:pt>
                <c:pt idx="196">
                  <c:v>0</c:v>
                </c:pt>
                <c:pt idx="197">
                  <c:v>555817.04577486217</c:v>
                </c:pt>
                <c:pt idx="198">
                  <c:v>20756.706555132921</c:v>
                </c:pt>
                <c:pt idx="199">
                  <c:v>1941513.0209044372</c:v>
                </c:pt>
                <c:pt idx="200">
                  <c:v>0</c:v>
                </c:pt>
                <c:pt idx="201">
                  <c:v>2332988.6360798064</c:v>
                </c:pt>
                <c:pt idx="202">
                  <c:v>0</c:v>
                </c:pt>
                <c:pt idx="203">
                  <c:v>17156.877295302471</c:v>
                </c:pt>
                <c:pt idx="204">
                  <c:v>4248869.6049597478</c:v>
                </c:pt>
                <c:pt idx="205">
                  <c:v>991685.82741482137</c:v>
                </c:pt>
                <c:pt idx="206">
                  <c:v>376120.93468830234</c:v>
                </c:pt>
                <c:pt idx="207">
                  <c:v>441583.53229485836</c:v>
                </c:pt>
                <c:pt idx="208">
                  <c:v>20153.039247130353</c:v>
                </c:pt>
                <c:pt idx="209">
                  <c:v>845147.26452257042</c:v>
                </c:pt>
                <c:pt idx="210">
                  <c:v>621674.84532329324</c:v>
                </c:pt>
                <c:pt idx="211">
                  <c:v>4786134.8916635402</c:v>
                </c:pt>
                <c:pt idx="212">
                  <c:v>0</c:v>
                </c:pt>
                <c:pt idx="213">
                  <c:v>290123.49445986218</c:v>
                </c:pt>
                <c:pt idx="214">
                  <c:v>4981560.5617348934</c:v>
                </c:pt>
                <c:pt idx="215">
                  <c:v>3817988.3558804244</c:v>
                </c:pt>
                <c:pt idx="216">
                  <c:v>725261.9543721244</c:v>
                </c:pt>
                <c:pt idx="217">
                  <c:v>0</c:v>
                </c:pt>
                <c:pt idx="218">
                  <c:v>3275029.3891208922</c:v>
                </c:pt>
                <c:pt idx="219">
                  <c:v>81.039474796020869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ser>
          <c:idx val="4"/>
          <c:order val="4"/>
          <c:tx>
            <c:strRef>
              <c:f>'Exit Revenue Pivots'!$F$3</c:f>
              <c:strCache>
                <c:ptCount val="1"/>
                <c:pt idx="0">
                  <c:v>Sum of 2022/23 Exit Capacity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Pivots'!$F$4:$F$224</c:f>
              <c:numCache>
                <c:formatCode>"£"#,##0</c:formatCode>
                <c:ptCount val="220"/>
                <c:pt idx="0">
                  <c:v>1778337.9692851908</c:v>
                </c:pt>
                <c:pt idx="1">
                  <c:v>2234932.2132777655</c:v>
                </c:pt>
                <c:pt idx="2">
                  <c:v>5130869.9434540411</c:v>
                </c:pt>
                <c:pt idx="3">
                  <c:v>5421425.3726563063</c:v>
                </c:pt>
                <c:pt idx="4">
                  <c:v>0</c:v>
                </c:pt>
                <c:pt idx="5">
                  <c:v>554563.49899658642</c:v>
                </c:pt>
                <c:pt idx="6">
                  <c:v>4344469.9252086245</c:v>
                </c:pt>
                <c:pt idx="7">
                  <c:v>249982.76817634352</c:v>
                </c:pt>
                <c:pt idx="8">
                  <c:v>599929.23812651064</c:v>
                </c:pt>
                <c:pt idx="9">
                  <c:v>1144306.6225581677</c:v>
                </c:pt>
                <c:pt idx="10">
                  <c:v>4419423.4637266956</c:v>
                </c:pt>
                <c:pt idx="11">
                  <c:v>0</c:v>
                </c:pt>
                <c:pt idx="12">
                  <c:v>2197406.6863450678</c:v>
                </c:pt>
                <c:pt idx="13">
                  <c:v>176033.44640400921</c:v>
                </c:pt>
                <c:pt idx="14">
                  <c:v>0</c:v>
                </c:pt>
                <c:pt idx="15">
                  <c:v>20036.551027566129</c:v>
                </c:pt>
                <c:pt idx="16">
                  <c:v>791896.60140607355</c:v>
                </c:pt>
                <c:pt idx="17">
                  <c:v>16269641.027060272</c:v>
                </c:pt>
                <c:pt idx="18">
                  <c:v>63899.840736888116</c:v>
                </c:pt>
                <c:pt idx="19">
                  <c:v>1185928.6054596249</c:v>
                </c:pt>
                <c:pt idx="20">
                  <c:v>428.67569333762697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1533952.0451282836</c:v>
                </c:pt>
                <c:pt idx="26">
                  <c:v>1086846.2077525952</c:v>
                </c:pt>
                <c:pt idx="27">
                  <c:v>3013030.5891242325</c:v>
                </c:pt>
                <c:pt idx="28">
                  <c:v>64536.937810707524</c:v>
                </c:pt>
                <c:pt idx="29">
                  <c:v>728447.46832884452</c:v>
                </c:pt>
                <c:pt idx="30">
                  <c:v>1203944.2006412586</c:v>
                </c:pt>
                <c:pt idx="31">
                  <c:v>9690938.8621972017</c:v>
                </c:pt>
                <c:pt idx="32">
                  <c:v>3580539.4959488655</c:v>
                </c:pt>
                <c:pt idx="33">
                  <c:v>16539.616825576915</c:v>
                </c:pt>
                <c:pt idx="34">
                  <c:v>712323.35256100004</c:v>
                </c:pt>
                <c:pt idx="35">
                  <c:v>7312260.6193199614</c:v>
                </c:pt>
                <c:pt idx="36">
                  <c:v>5785248.9354000222</c:v>
                </c:pt>
                <c:pt idx="37">
                  <c:v>0</c:v>
                </c:pt>
                <c:pt idx="38">
                  <c:v>153953.85413804764</c:v>
                </c:pt>
                <c:pt idx="39">
                  <c:v>4256671.6577720381</c:v>
                </c:pt>
                <c:pt idx="40">
                  <c:v>818674.69514138869</c:v>
                </c:pt>
                <c:pt idx="41">
                  <c:v>1642244.9344039776</c:v>
                </c:pt>
                <c:pt idx="42">
                  <c:v>1562224.2907005288</c:v>
                </c:pt>
                <c:pt idx="43">
                  <c:v>607876.06993199757</c:v>
                </c:pt>
                <c:pt idx="44">
                  <c:v>3415.190006764783</c:v>
                </c:pt>
                <c:pt idx="45">
                  <c:v>0</c:v>
                </c:pt>
                <c:pt idx="46">
                  <c:v>290214.70267996058</c:v>
                </c:pt>
                <c:pt idx="47">
                  <c:v>2020729.1295882412</c:v>
                </c:pt>
                <c:pt idx="48">
                  <c:v>0</c:v>
                </c:pt>
                <c:pt idx="49">
                  <c:v>2529.5313509062062</c:v>
                </c:pt>
                <c:pt idx="50">
                  <c:v>688870.80779447814</c:v>
                </c:pt>
                <c:pt idx="51">
                  <c:v>0</c:v>
                </c:pt>
                <c:pt idx="52">
                  <c:v>586498.02515661565</c:v>
                </c:pt>
                <c:pt idx="53">
                  <c:v>192340.26650124264</c:v>
                </c:pt>
                <c:pt idx="54">
                  <c:v>10178.829138678146</c:v>
                </c:pt>
                <c:pt idx="55">
                  <c:v>0</c:v>
                </c:pt>
                <c:pt idx="56">
                  <c:v>2070571.6800019445</c:v>
                </c:pt>
                <c:pt idx="57">
                  <c:v>0</c:v>
                </c:pt>
                <c:pt idx="58">
                  <c:v>0</c:v>
                </c:pt>
                <c:pt idx="59">
                  <c:v>246550.49597393966</c:v>
                </c:pt>
                <c:pt idx="60">
                  <c:v>3230440.1565259225</c:v>
                </c:pt>
                <c:pt idx="61">
                  <c:v>9312186.0614075232</c:v>
                </c:pt>
                <c:pt idx="62">
                  <c:v>0</c:v>
                </c:pt>
                <c:pt idx="63">
                  <c:v>4576445.5914057018</c:v>
                </c:pt>
                <c:pt idx="64">
                  <c:v>5026039.4577956637</c:v>
                </c:pt>
                <c:pt idx="65">
                  <c:v>4212631.9663804546</c:v>
                </c:pt>
                <c:pt idx="66">
                  <c:v>0</c:v>
                </c:pt>
                <c:pt idx="67">
                  <c:v>0</c:v>
                </c:pt>
                <c:pt idx="68">
                  <c:v>712441.50457663904</c:v>
                </c:pt>
                <c:pt idx="69">
                  <c:v>2471388.4894491024</c:v>
                </c:pt>
                <c:pt idx="70">
                  <c:v>1342859.3422994316</c:v>
                </c:pt>
                <c:pt idx="71">
                  <c:v>3385977.1950448821</c:v>
                </c:pt>
                <c:pt idx="72">
                  <c:v>0</c:v>
                </c:pt>
                <c:pt idx="73">
                  <c:v>632291.87003031699</c:v>
                </c:pt>
                <c:pt idx="74">
                  <c:v>448960.93300507922</c:v>
                </c:pt>
                <c:pt idx="75">
                  <c:v>13258857.165592743</c:v>
                </c:pt>
                <c:pt idx="76">
                  <c:v>6940968.7681038622</c:v>
                </c:pt>
                <c:pt idx="77">
                  <c:v>21.635235886873968</c:v>
                </c:pt>
                <c:pt idx="78">
                  <c:v>1848712.0534611985</c:v>
                </c:pt>
                <c:pt idx="79">
                  <c:v>895377.46597359062</c:v>
                </c:pt>
                <c:pt idx="80">
                  <c:v>1069428.9960897635</c:v>
                </c:pt>
                <c:pt idx="81">
                  <c:v>7488050.7581967749</c:v>
                </c:pt>
                <c:pt idx="82">
                  <c:v>9730749.0357118193</c:v>
                </c:pt>
                <c:pt idx="83">
                  <c:v>0</c:v>
                </c:pt>
                <c:pt idx="84">
                  <c:v>77598.400971259223</c:v>
                </c:pt>
                <c:pt idx="85">
                  <c:v>733280.80572056456</c:v>
                </c:pt>
                <c:pt idx="86">
                  <c:v>0</c:v>
                </c:pt>
                <c:pt idx="87">
                  <c:v>2785250.6190299047</c:v>
                </c:pt>
                <c:pt idx="88">
                  <c:v>1588486.5458185188</c:v>
                </c:pt>
                <c:pt idx="89">
                  <c:v>114120.01276207231</c:v>
                </c:pt>
                <c:pt idx="90">
                  <c:v>7716339.018518663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41048.677854457812</c:v>
                </c:pt>
                <c:pt idx="98">
                  <c:v>1383589.3763138526</c:v>
                </c:pt>
                <c:pt idx="99">
                  <c:v>4462977.947360862</c:v>
                </c:pt>
                <c:pt idx="100">
                  <c:v>528107.06129385415</c:v>
                </c:pt>
                <c:pt idx="101">
                  <c:v>16570.591357898411</c:v>
                </c:pt>
                <c:pt idx="102">
                  <c:v>117394.92542100046</c:v>
                </c:pt>
                <c:pt idx="103">
                  <c:v>3156685.2496345257</c:v>
                </c:pt>
                <c:pt idx="104">
                  <c:v>796835.80642436061</c:v>
                </c:pt>
                <c:pt idx="105">
                  <c:v>1037796.5720144066</c:v>
                </c:pt>
                <c:pt idx="106">
                  <c:v>95630.17652765075</c:v>
                </c:pt>
                <c:pt idx="107">
                  <c:v>1645530.4204435349</c:v>
                </c:pt>
                <c:pt idx="108">
                  <c:v>246741.29603735346</c:v>
                </c:pt>
                <c:pt idx="109">
                  <c:v>49211.163318375737</c:v>
                </c:pt>
                <c:pt idx="110">
                  <c:v>2431850.6826358852</c:v>
                </c:pt>
                <c:pt idx="111">
                  <c:v>10270.457858144586</c:v>
                </c:pt>
                <c:pt idx="112">
                  <c:v>0</c:v>
                </c:pt>
                <c:pt idx="113">
                  <c:v>193444.41541530925</c:v>
                </c:pt>
                <c:pt idx="114">
                  <c:v>1183996.3488719834</c:v>
                </c:pt>
                <c:pt idx="115">
                  <c:v>211890.13684187579</c:v>
                </c:pt>
                <c:pt idx="116">
                  <c:v>453204.13333074166</c:v>
                </c:pt>
                <c:pt idx="117">
                  <c:v>2102799.9365793923</c:v>
                </c:pt>
                <c:pt idx="118">
                  <c:v>1010289.8124762565</c:v>
                </c:pt>
                <c:pt idx="119">
                  <c:v>6837876.4844479077</c:v>
                </c:pt>
                <c:pt idx="120">
                  <c:v>5179096.606742763</c:v>
                </c:pt>
                <c:pt idx="121">
                  <c:v>4001078.7040576371</c:v>
                </c:pt>
                <c:pt idx="122">
                  <c:v>54306.718768626037</c:v>
                </c:pt>
                <c:pt idx="123">
                  <c:v>3978915.3637807919</c:v>
                </c:pt>
                <c:pt idx="124">
                  <c:v>2896986.5840421645</c:v>
                </c:pt>
                <c:pt idx="125">
                  <c:v>495576.75516349945</c:v>
                </c:pt>
                <c:pt idx="126">
                  <c:v>5662637.4167437814</c:v>
                </c:pt>
                <c:pt idx="127">
                  <c:v>1202263.040442701</c:v>
                </c:pt>
                <c:pt idx="128">
                  <c:v>163958.71210516436</c:v>
                </c:pt>
                <c:pt idx="129">
                  <c:v>2363105.4487989261</c:v>
                </c:pt>
                <c:pt idx="130">
                  <c:v>2204004.923987601</c:v>
                </c:pt>
                <c:pt idx="131">
                  <c:v>1396686.0065825486</c:v>
                </c:pt>
                <c:pt idx="132">
                  <c:v>6560613.866624427</c:v>
                </c:pt>
                <c:pt idx="133">
                  <c:v>22064.368707309844</c:v>
                </c:pt>
                <c:pt idx="134">
                  <c:v>7197216.6713840058</c:v>
                </c:pt>
                <c:pt idx="135">
                  <c:v>4143157.4306917535</c:v>
                </c:pt>
                <c:pt idx="136">
                  <c:v>0</c:v>
                </c:pt>
                <c:pt idx="137">
                  <c:v>2479908.9441215182</c:v>
                </c:pt>
                <c:pt idx="138">
                  <c:v>8723674.1644704752</c:v>
                </c:pt>
                <c:pt idx="139">
                  <c:v>20370.480127511844</c:v>
                </c:pt>
                <c:pt idx="140">
                  <c:v>1319765.2004242425</c:v>
                </c:pt>
                <c:pt idx="141">
                  <c:v>8939827.6613077056</c:v>
                </c:pt>
                <c:pt idx="142">
                  <c:v>13081590.232012084</c:v>
                </c:pt>
                <c:pt idx="143">
                  <c:v>10463.884725616925</c:v>
                </c:pt>
                <c:pt idx="144">
                  <c:v>463087.46748532297</c:v>
                </c:pt>
                <c:pt idx="145">
                  <c:v>406117.06582201552</c:v>
                </c:pt>
                <c:pt idx="146">
                  <c:v>266959.24083904165</c:v>
                </c:pt>
                <c:pt idx="147">
                  <c:v>2137489.3041721066</c:v>
                </c:pt>
                <c:pt idx="148">
                  <c:v>276013.68362926581</c:v>
                </c:pt>
                <c:pt idx="149">
                  <c:v>0</c:v>
                </c:pt>
                <c:pt idx="150">
                  <c:v>0</c:v>
                </c:pt>
                <c:pt idx="151">
                  <c:v>2147359.865452677</c:v>
                </c:pt>
                <c:pt idx="152">
                  <c:v>359326.49963323894</c:v>
                </c:pt>
                <c:pt idx="153">
                  <c:v>898886.68860675383</c:v>
                </c:pt>
                <c:pt idx="154">
                  <c:v>1350533.5806445454</c:v>
                </c:pt>
                <c:pt idx="155">
                  <c:v>183674.12446821251</c:v>
                </c:pt>
                <c:pt idx="156">
                  <c:v>4643670.8736604787</c:v>
                </c:pt>
                <c:pt idx="157">
                  <c:v>573355.86427826132</c:v>
                </c:pt>
                <c:pt idx="158">
                  <c:v>1.8347980738681038</c:v>
                </c:pt>
                <c:pt idx="159">
                  <c:v>234675.06911304069</c:v>
                </c:pt>
                <c:pt idx="160">
                  <c:v>0</c:v>
                </c:pt>
                <c:pt idx="161">
                  <c:v>430126.37843173754</c:v>
                </c:pt>
                <c:pt idx="162">
                  <c:v>3013705.7566559901</c:v>
                </c:pt>
                <c:pt idx="163">
                  <c:v>7279067.1898619272</c:v>
                </c:pt>
                <c:pt idx="164">
                  <c:v>21857.275397264326</c:v>
                </c:pt>
                <c:pt idx="165">
                  <c:v>5044391.1862025121</c:v>
                </c:pt>
                <c:pt idx="166">
                  <c:v>726950.3694422096</c:v>
                </c:pt>
                <c:pt idx="167">
                  <c:v>0</c:v>
                </c:pt>
                <c:pt idx="168">
                  <c:v>411866.39194043214</c:v>
                </c:pt>
                <c:pt idx="169">
                  <c:v>847594.35645464004</c:v>
                </c:pt>
                <c:pt idx="170">
                  <c:v>4386779.3480577292</c:v>
                </c:pt>
                <c:pt idx="171">
                  <c:v>13427.474628348671</c:v>
                </c:pt>
                <c:pt idx="172">
                  <c:v>140682.76524855124</c:v>
                </c:pt>
                <c:pt idx="173">
                  <c:v>130418.561255076</c:v>
                </c:pt>
                <c:pt idx="174">
                  <c:v>796026.63173224428</c:v>
                </c:pt>
                <c:pt idx="175">
                  <c:v>0</c:v>
                </c:pt>
                <c:pt idx="176">
                  <c:v>85850.212259649721</c:v>
                </c:pt>
                <c:pt idx="177">
                  <c:v>716613.97846663708</c:v>
                </c:pt>
                <c:pt idx="178">
                  <c:v>0</c:v>
                </c:pt>
                <c:pt idx="179">
                  <c:v>1573314.7718818299</c:v>
                </c:pt>
                <c:pt idx="180">
                  <c:v>698693.03261462995</c:v>
                </c:pt>
                <c:pt idx="181">
                  <c:v>1348220.0617088838</c:v>
                </c:pt>
                <c:pt idx="182">
                  <c:v>2806231.4008343322</c:v>
                </c:pt>
                <c:pt idx="183">
                  <c:v>50359.384064396138</c:v>
                </c:pt>
                <c:pt idx="184">
                  <c:v>290324.68987381534</c:v>
                </c:pt>
                <c:pt idx="185">
                  <c:v>732448.23543692054</c:v>
                </c:pt>
                <c:pt idx="186">
                  <c:v>65926.284637737481</c:v>
                </c:pt>
                <c:pt idx="187">
                  <c:v>833782.06293747691</c:v>
                </c:pt>
                <c:pt idx="188">
                  <c:v>18807762.486738332</c:v>
                </c:pt>
                <c:pt idx="189">
                  <c:v>323342.87145679555</c:v>
                </c:pt>
                <c:pt idx="190">
                  <c:v>194471.86175337184</c:v>
                </c:pt>
                <c:pt idx="191">
                  <c:v>0</c:v>
                </c:pt>
                <c:pt idx="192">
                  <c:v>5133641.2516312776</c:v>
                </c:pt>
                <c:pt idx="193">
                  <c:v>2388815.7088819034</c:v>
                </c:pt>
                <c:pt idx="194">
                  <c:v>384077.86037711037</c:v>
                </c:pt>
                <c:pt idx="195">
                  <c:v>401391.0478347239</c:v>
                </c:pt>
                <c:pt idx="196">
                  <c:v>0</c:v>
                </c:pt>
                <c:pt idx="197">
                  <c:v>947252.28198093548</c:v>
                </c:pt>
                <c:pt idx="198">
                  <c:v>35374.657542839159</c:v>
                </c:pt>
                <c:pt idx="199">
                  <c:v>3308827.3444070844</c:v>
                </c:pt>
                <c:pt idx="200">
                  <c:v>0</c:v>
                </c:pt>
                <c:pt idx="201">
                  <c:v>3976000.423451093</c:v>
                </c:pt>
                <c:pt idx="202">
                  <c:v>0</c:v>
                </c:pt>
                <c:pt idx="203">
                  <c:v>29239.641520863177</c:v>
                </c:pt>
                <c:pt idx="204">
                  <c:v>7241144.2933108816</c:v>
                </c:pt>
                <c:pt idx="205">
                  <c:v>1690082.5013692426</c:v>
                </c:pt>
                <c:pt idx="206">
                  <c:v>641004.8349409767</c:v>
                </c:pt>
                <c:pt idx="207">
                  <c:v>752569.59431384283</c:v>
                </c:pt>
                <c:pt idx="208">
                  <c:v>34345.856358331519</c:v>
                </c:pt>
                <c:pt idx="209">
                  <c:v>1440343.8703699382</c:v>
                </c:pt>
                <c:pt idx="210">
                  <c:v>1059490.5650323757</c:v>
                </c:pt>
                <c:pt idx="211">
                  <c:v>8156779.703789915</c:v>
                </c:pt>
                <c:pt idx="212">
                  <c:v>0</c:v>
                </c:pt>
                <c:pt idx="213">
                  <c:v>494443.53006529709</c:v>
                </c:pt>
                <c:pt idx="214">
                  <c:v>8489834.2823422365</c:v>
                </c:pt>
                <c:pt idx="215">
                  <c:v>6506814.0859956695</c:v>
                </c:pt>
                <c:pt idx="216">
                  <c:v>1236029.0972278405</c:v>
                </c:pt>
                <c:pt idx="217">
                  <c:v>0</c:v>
                </c:pt>
                <c:pt idx="218">
                  <c:v>5581475.2102007223</c:v>
                </c:pt>
                <c:pt idx="219">
                  <c:v>138.11168263839363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3-417A-947F-C8AE46C3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2070187.3150044265</c:v>
                </c:pt>
                <c:pt idx="1">
                  <c:v>3020772.0401012097</c:v>
                </c:pt>
                <c:pt idx="2">
                  <c:v>3965420.571624944</c:v>
                </c:pt>
                <c:pt idx="3">
                  <c:v>3727278.5438911626</c:v>
                </c:pt>
                <c:pt idx="4">
                  <c:v>0</c:v>
                </c:pt>
                <c:pt idx="5">
                  <c:v>524850.3050130842</c:v>
                </c:pt>
                <c:pt idx="6">
                  <c:v>4919963.9745974988</c:v>
                </c:pt>
                <c:pt idx="7">
                  <c:v>261203.10663490157</c:v>
                </c:pt>
                <c:pt idx="8">
                  <c:v>550573.33050164604</c:v>
                </c:pt>
                <c:pt idx="9">
                  <c:v>569231.95936443622</c:v>
                </c:pt>
                <c:pt idx="10">
                  <c:v>3475647.2121778298</c:v>
                </c:pt>
                <c:pt idx="11">
                  <c:v>0</c:v>
                </c:pt>
                <c:pt idx="12">
                  <c:v>1619348.6500443371</c:v>
                </c:pt>
                <c:pt idx="13">
                  <c:v>164014.28776617991</c:v>
                </c:pt>
                <c:pt idx="14">
                  <c:v>0</c:v>
                </c:pt>
                <c:pt idx="15">
                  <c:v>39371.746473079664</c:v>
                </c:pt>
                <c:pt idx="16">
                  <c:v>1317118.4711842458</c:v>
                </c:pt>
                <c:pt idx="17">
                  <c:v>31969782.665896405</c:v>
                </c:pt>
                <c:pt idx="18">
                  <c:v>75453.863116945038</c:v>
                </c:pt>
                <c:pt idx="19">
                  <c:v>1270924.5406956053</c:v>
                </c:pt>
                <c:pt idx="20">
                  <c:v>608.46360501873312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1614080.4431131852</c:v>
                </c:pt>
                <c:pt idx="26">
                  <c:v>2146916.4323649285</c:v>
                </c:pt>
                <c:pt idx="27">
                  <c:v>3973209.2884875638</c:v>
                </c:pt>
                <c:pt idx="28">
                  <c:v>129893.34659570064</c:v>
                </c:pt>
                <c:pt idx="29">
                  <c:v>848024.61946727266</c:v>
                </c:pt>
                <c:pt idx="30">
                  <c:v>2114894.3675813861</c:v>
                </c:pt>
                <c:pt idx="31">
                  <c:v>9250824.3791990746</c:v>
                </c:pt>
                <c:pt idx="32">
                  <c:v>2799097.1180632547</c:v>
                </c:pt>
                <c:pt idx="33">
                  <c:v>32663.480834879643</c:v>
                </c:pt>
                <c:pt idx="34">
                  <c:v>1406741.185118228</c:v>
                </c:pt>
                <c:pt idx="35">
                  <c:v>6878167.8541606702</c:v>
                </c:pt>
                <c:pt idx="36">
                  <c:v>4268460.1213519219</c:v>
                </c:pt>
                <c:pt idx="37">
                  <c:v>0</c:v>
                </c:pt>
                <c:pt idx="38">
                  <c:v>149609.05124609772</c:v>
                </c:pt>
                <c:pt idx="39">
                  <c:v>4412160.9577930579</c:v>
                </c:pt>
                <c:pt idx="40">
                  <c:v>1119251.8228468341</c:v>
                </c:pt>
                <c:pt idx="41">
                  <c:v>1305628.1845324966</c:v>
                </c:pt>
                <c:pt idx="42">
                  <c:v>2297270.6293895151</c:v>
                </c:pt>
                <c:pt idx="43">
                  <c:v>543595.04432291142</c:v>
                </c:pt>
                <c:pt idx="44">
                  <c:v>5780.5142905677003</c:v>
                </c:pt>
                <c:pt idx="45">
                  <c:v>0</c:v>
                </c:pt>
                <c:pt idx="46">
                  <c:v>340750.61720515025</c:v>
                </c:pt>
                <c:pt idx="47">
                  <c:v>3159435.0541335111</c:v>
                </c:pt>
                <c:pt idx="48">
                  <c:v>0</c:v>
                </c:pt>
                <c:pt idx="49">
                  <c:v>2958.8002673399528</c:v>
                </c:pt>
                <c:pt idx="50">
                  <c:v>518211.9701746853</c:v>
                </c:pt>
                <c:pt idx="51">
                  <c:v>0</c:v>
                </c:pt>
                <c:pt idx="52">
                  <c:v>441104.52537193592</c:v>
                </c:pt>
                <c:pt idx="53">
                  <c:v>208837.40529036836</c:v>
                </c:pt>
                <c:pt idx="54">
                  <c:v>8833.7336243778591</c:v>
                </c:pt>
                <c:pt idx="55">
                  <c:v>0</c:v>
                </c:pt>
                <c:pt idx="56">
                  <c:v>2554816.3953023301</c:v>
                </c:pt>
                <c:pt idx="57">
                  <c:v>0</c:v>
                </c:pt>
                <c:pt idx="58">
                  <c:v>0</c:v>
                </c:pt>
                <c:pt idx="59">
                  <c:v>362541.16485554195</c:v>
                </c:pt>
                <c:pt idx="60">
                  <c:v>4584263.507589981</c:v>
                </c:pt>
                <c:pt idx="61">
                  <c:v>7198536.9898157092</c:v>
                </c:pt>
                <c:pt idx="62">
                  <c:v>0</c:v>
                </c:pt>
                <c:pt idx="63">
                  <c:v>5305425.3704116959</c:v>
                </c:pt>
                <c:pt idx="64">
                  <c:v>4769829.4571304014</c:v>
                </c:pt>
                <c:pt idx="65">
                  <c:v>3205024.9166570618</c:v>
                </c:pt>
                <c:pt idx="66">
                  <c:v>0</c:v>
                </c:pt>
                <c:pt idx="67">
                  <c:v>0</c:v>
                </c:pt>
                <c:pt idx="68">
                  <c:v>1426802.1727753771</c:v>
                </c:pt>
                <c:pt idx="69">
                  <c:v>1577804.033392102</c:v>
                </c:pt>
                <c:pt idx="70">
                  <c:v>979390.4487070539</c:v>
                </c:pt>
                <c:pt idx="71">
                  <c:v>3772186.3947535399</c:v>
                </c:pt>
                <c:pt idx="72">
                  <c:v>0</c:v>
                </c:pt>
                <c:pt idx="73">
                  <c:v>919412.04767009767</c:v>
                </c:pt>
                <c:pt idx="74">
                  <c:v>388317.9646288394</c:v>
                </c:pt>
                <c:pt idx="75">
                  <c:v>11778074.421894889</c:v>
                </c:pt>
                <c:pt idx="76">
                  <c:v>4317445.0542845186</c:v>
                </c:pt>
                <c:pt idx="77">
                  <c:v>34.387129847235371</c:v>
                </c:pt>
                <c:pt idx="78">
                  <c:v>1546050.5222160483</c:v>
                </c:pt>
                <c:pt idx="79">
                  <c:v>1215677.6604438415</c:v>
                </c:pt>
                <c:pt idx="80">
                  <c:v>629990.04190200358</c:v>
                </c:pt>
                <c:pt idx="81">
                  <c:v>6491129.7942739436</c:v>
                </c:pt>
                <c:pt idx="82">
                  <c:v>10931447.342864048</c:v>
                </c:pt>
                <c:pt idx="83">
                  <c:v>0</c:v>
                </c:pt>
                <c:pt idx="84">
                  <c:v>155109.44552016462</c:v>
                </c:pt>
                <c:pt idx="85">
                  <c:v>794837.45610647579</c:v>
                </c:pt>
                <c:pt idx="86">
                  <c:v>0</c:v>
                </c:pt>
                <c:pt idx="87">
                  <c:v>3810368.7249814416</c:v>
                </c:pt>
                <c:pt idx="88">
                  <c:v>1505598.541362351</c:v>
                </c:pt>
                <c:pt idx="89">
                  <c:v>136297.27883405369</c:v>
                </c:pt>
                <c:pt idx="90">
                  <c:v>6825629.2271116767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63060.095692570409</c:v>
                </c:pt>
                <c:pt idx="98">
                  <c:v>1346359.8853723509</c:v>
                </c:pt>
                <c:pt idx="99">
                  <c:v>3104329.4589886689</c:v>
                </c:pt>
                <c:pt idx="100">
                  <c:v>318280.35549428151</c:v>
                </c:pt>
                <c:pt idx="101">
                  <c:v>15182.506847921224</c:v>
                </c:pt>
                <c:pt idx="102">
                  <c:v>126839.02491461422</c:v>
                </c:pt>
                <c:pt idx="103">
                  <c:v>2441967.2677333881</c:v>
                </c:pt>
                <c:pt idx="104">
                  <c:v>465343.55532667355</c:v>
                </c:pt>
                <c:pt idx="105">
                  <c:v>661190.36982701521</c:v>
                </c:pt>
                <c:pt idx="106">
                  <c:v>108655.64414159431</c:v>
                </c:pt>
                <c:pt idx="107">
                  <c:v>1532310.1499596899</c:v>
                </c:pt>
                <c:pt idx="108">
                  <c:v>280067.2303784758</c:v>
                </c:pt>
                <c:pt idx="109">
                  <c:v>44288.948911833424</c:v>
                </c:pt>
                <c:pt idx="110">
                  <c:v>2808462.4281592043</c:v>
                </c:pt>
                <c:pt idx="111">
                  <c:v>9474.8984799761565</c:v>
                </c:pt>
                <c:pt idx="112">
                  <c:v>0</c:v>
                </c:pt>
                <c:pt idx="113">
                  <c:v>100972.59837789458</c:v>
                </c:pt>
                <c:pt idx="114">
                  <c:v>1018877.8761169942</c:v>
                </c:pt>
                <c:pt idx="115">
                  <c:v>128273.18754570841</c:v>
                </c:pt>
                <c:pt idx="116">
                  <c:v>490315.23666328809</c:v>
                </c:pt>
                <c:pt idx="117">
                  <c:v>1605223.7046857763</c:v>
                </c:pt>
                <c:pt idx="118">
                  <c:v>1449050.3071011622</c:v>
                </c:pt>
                <c:pt idx="119">
                  <c:v>7479695.0975803416</c:v>
                </c:pt>
                <c:pt idx="120">
                  <c:v>3432720.6541382344</c:v>
                </c:pt>
                <c:pt idx="121">
                  <c:v>3319440.4881744529</c:v>
                </c:pt>
                <c:pt idx="122">
                  <c:v>45109.282020070692</c:v>
                </c:pt>
                <c:pt idx="123">
                  <c:v>2945735.8197220946</c:v>
                </c:pt>
                <c:pt idx="124">
                  <c:v>3804522.9756214344</c:v>
                </c:pt>
                <c:pt idx="125">
                  <c:v>383706.58483957278</c:v>
                </c:pt>
                <c:pt idx="126">
                  <c:v>4574227.8941153884</c:v>
                </c:pt>
                <c:pt idx="127">
                  <c:v>1642681.7306450529</c:v>
                </c:pt>
                <c:pt idx="128">
                  <c:v>150265.85281657672</c:v>
                </c:pt>
                <c:pt idx="129">
                  <c:v>2189014.4198544277</c:v>
                </c:pt>
                <c:pt idx="130">
                  <c:v>3030733.9568290175</c:v>
                </c:pt>
                <c:pt idx="131">
                  <c:v>1165006.8979039427</c:v>
                </c:pt>
                <c:pt idx="132">
                  <c:v>14086733.619075796</c:v>
                </c:pt>
                <c:pt idx="133">
                  <c:v>20499.403117464724</c:v>
                </c:pt>
                <c:pt idx="134">
                  <c:v>8325492.2542311568</c:v>
                </c:pt>
                <c:pt idx="135">
                  <c:v>2651264.4656056906</c:v>
                </c:pt>
                <c:pt idx="136">
                  <c:v>0</c:v>
                </c:pt>
                <c:pt idx="137">
                  <c:v>2504034.0082759224</c:v>
                </c:pt>
                <c:pt idx="138">
                  <c:v>10279688.595220052</c:v>
                </c:pt>
                <c:pt idx="139">
                  <c:v>35623.45959002414</c:v>
                </c:pt>
                <c:pt idx="140">
                  <c:v>1133669.3480754944</c:v>
                </c:pt>
                <c:pt idx="141">
                  <c:v>8172769.5371869002</c:v>
                </c:pt>
                <c:pt idx="142">
                  <c:v>11438333.27149339</c:v>
                </c:pt>
                <c:pt idx="143">
                  <c:v>20597.828616226361</c:v>
                </c:pt>
                <c:pt idx="144">
                  <c:v>516602.88922324131</c:v>
                </c:pt>
                <c:pt idx="145">
                  <c:v>622738.58793297235</c:v>
                </c:pt>
                <c:pt idx="146">
                  <c:v>238569.64339825587</c:v>
                </c:pt>
                <c:pt idx="147">
                  <c:v>1599372.9253713936</c:v>
                </c:pt>
                <c:pt idx="148">
                  <c:v>258596.51594929353</c:v>
                </c:pt>
                <c:pt idx="149">
                  <c:v>0</c:v>
                </c:pt>
                <c:pt idx="150">
                  <c:v>0</c:v>
                </c:pt>
                <c:pt idx="151">
                  <c:v>4512410.8613173161</c:v>
                </c:pt>
                <c:pt idx="152">
                  <c:v>301801.87859047402</c:v>
                </c:pt>
                <c:pt idx="153">
                  <c:v>910836.62425548502</c:v>
                </c:pt>
                <c:pt idx="154">
                  <c:v>1532758.8175982861</c:v>
                </c:pt>
                <c:pt idx="155">
                  <c:v>177126.27170751599</c:v>
                </c:pt>
                <c:pt idx="156">
                  <c:v>4755756.1384874657</c:v>
                </c:pt>
                <c:pt idx="157">
                  <c:v>827677.55489250063</c:v>
                </c:pt>
                <c:pt idx="158">
                  <c:v>3.2752207636365376</c:v>
                </c:pt>
                <c:pt idx="159">
                  <c:v>480271.87416423502</c:v>
                </c:pt>
                <c:pt idx="160">
                  <c:v>0</c:v>
                </c:pt>
                <c:pt idx="161">
                  <c:v>1075169.1173086788</c:v>
                </c:pt>
                <c:pt idx="162">
                  <c:v>2302393.5224659676</c:v>
                </c:pt>
                <c:pt idx="163">
                  <c:v>6015343.140122965</c:v>
                </c:pt>
                <c:pt idx="164">
                  <c:v>35530.440128172049</c:v>
                </c:pt>
                <c:pt idx="165">
                  <c:v>3845439.6268593622</c:v>
                </c:pt>
                <c:pt idx="166">
                  <c:v>958365.30293787294</c:v>
                </c:pt>
                <c:pt idx="167">
                  <c:v>0</c:v>
                </c:pt>
                <c:pt idx="168">
                  <c:v>650824.15607676585</c:v>
                </c:pt>
                <c:pt idx="169">
                  <c:v>1238734.5613472587</c:v>
                </c:pt>
                <c:pt idx="170">
                  <c:v>2264267.7370959772</c:v>
                </c:pt>
                <c:pt idx="171">
                  <c:v>19538.513010541894</c:v>
                </c:pt>
                <c:pt idx="172">
                  <c:v>69895.834951824814</c:v>
                </c:pt>
                <c:pt idx="173">
                  <c:v>132543.41123672086</c:v>
                </c:pt>
                <c:pt idx="174">
                  <c:v>709972.35234552331</c:v>
                </c:pt>
                <c:pt idx="175">
                  <c:v>0</c:v>
                </c:pt>
                <c:pt idx="176">
                  <c:v>102410.11136321632</c:v>
                </c:pt>
                <c:pt idx="177">
                  <c:v>1287878.6114477911</c:v>
                </c:pt>
                <c:pt idx="178">
                  <c:v>0</c:v>
                </c:pt>
                <c:pt idx="179">
                  <c:v>2558004.5845673215</c:v>
                </c:pt>
                <c:pt idx="180">
                  <c:v>1410655.0931552192</c:v>
                </c:pt>
                <c:pt idx="181">
                  <c:v>1904571.2782516526</c:v>
                </c:pt>
                <c:pt idx="182">
                  <c:v>4933900.6265554549</c:v>
                </c:pt>
                <c:pt idx="183">
                  <c:v>32727.496962134082</c:v>
                </c:pt>
                <c:pt idx="184">
                  <c:v>236092.13487399236</c:v>
                </c:pt>
                <c:pt idx="185">
                  <c:v>365731.90550937736</c:v>
                </c:pt>
                <c:pt idx="186">
                  <c:v>66082.753900548239</c:v>
                </c:pt>
                <c:pt idx="187">
                  <c:v>1530264.2329910062</c:v>
                </c:pt>
                <c:pt idx="188">
                  <c:v>13084360.203811076</c:v>
                </c:pt>
                <c:pt idx="189">
                  <c:v>635927.76246410515</c:v>
                </c:pt>
                <c:pt idx="190">
                  <c:v>382811.75530039618</c:v>
                </c:pt>
                <c:pt idx="191">
                  <c:v>0</c:v>
                </c:pt>
                <c:pt idx="192">
                  <c:v>6344306.3098391965</c:v>
                </c:pt>
                <c:pt idx="193">
                  <c:v>4854823.001067427</c:v>
                </c:pt>
                <c:pt idx="194">
                  <c:v>795195.37513419497</c:v>
                </c:pt>
                <c:pt idx="195">
                  <c:v>389380.23216867016</c:v>
                </c:pt>
                <c:pt idx="196">
                  <c:v>0</c:v>
                </c:pt>
                <c:pt idx="197">
                  <c:v>1214119.0823415038</c:v>
                </c:pt>
                <c:pt idx="198">
                  <c:v>34951.150923552268</c:v>
                </c:pt>
                <c:pt idx="199">
                  <c:v>2968100.5048914691</c:v>
                </c:pt>
                <c:pt idx="200">
                  <c:v>0</c:v>
                </c:pt>
                <c:pt idx="201">
                  <c:v>3707845.7695591711</c:v>
                </c:pt>
                <c:pt idx="202">
                  <c:v>0</c:v>
                </c:pt>
                <c:pt idx="203">
                  <c:v>31497.068165873912</c:v>
                </c:pt>
                <c:pt idx="204">
                  <c:v>8350464.3140785601</c:v>
                </c:pt>
                <c:pt idx="205">
                  <c:v>3336878.409427328</c:v>
                </c:pt>
                <c:pt idx="206">
                  <c:v>692772.47176945291</c:v>
                </c:pt>
                <c:pt idx="207">
                  <c:v>399501.67575310473</c:v>
                </c:pt>
                <c:pt idx="208">
                  <c:v>49876.305169649255</c:v>
                </c:pt>
                <c:pt idx="209">
                  <c:v>2127231.8696089718</c:v>
                </c:pt>
                <c:pt idx="210">
                  <c:v>958864.95144668035</c:v>
                </c:pt>
                <c:pt idx="211">
                  <c:v>7666905.3423594497</c:v>
                </c:pt>
                <c:pt idx="212">
                  <c:v>0</c:v>
                </c:pt>
                <c:pt idx="213">
                  <c:v>263970.75401814934</c:v>
                </c:pt>
                <c:pt idx="214">
                  <c:v>5607160.7066355608</c:v>
                </c:pt>
                <c:pt idx="215">
                  <c:v>3578675.3214923735</c:v>
                </c:pt>
                <c:pt idx="216">
                  <c:v>2319706.0559652839</c:v>
                </c:pt>
                <c:pt idx="217">
                  <c:v>0</c:v>
                </c:pt>
                <c:pt idx="218">
                  <c:v>4091741.6047182688</c:v>
                </c:pt>
                <c:pt idx="219">
                  <c:v>272.82078995433585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1682444.6749174157</c:v>
                </c:pt>
                <c:pt idx="1">
                  <c:v>3132954.3878058479</c:v>
                </c:pt>
                <c:pt idx="2">
                  <c:v>4422731.3015534757</c:v>
                </c:pt>
                <c:pt idx="3">
                  <c:v>4229972.400828735</c:v>
                </c:pt>
                <c:pt idx="4">
                  <c:v>0</c:v>
                </c:pt>
                <c:pt idx="5">
                  <c:v>461974.06867287302</c:v>
                </c:pt>
                <c:pt idx="6">
                  <c:v>5215497.4086165577</c:v>
                </c:pt>
                <c:pt idx="7">
                  <c:v>258429.03368354676</c:v>
                </c:pt>
                <c:pt idx="8">
                  <c:v>594785.59363393253</c:v>
                </c:pt>
                <c:pt idx="9">
                  <c:v>673816.5740764644</c:v>
                </c:pt>
                <c:pt idx="10">
                  <c:v>3871852.753219476</c:v>
                </c:pt>
                <c:pt idx="11">
                  <c:v>0</c:v>
                </c:pt>
                <c:pt idx="12">
                  <c:v>1749305.0330981102</c:v>
                </c:pt>
                <c:pt idx="13">
                  <c:v>170705.55817982164</c:v>
                </c:pt>
                <c:pt idx="14">
                  <c:v>0</c:v>
                </c:pt>
                <c:pt idx="15">
                  <c:v>32736.378996832962</c:v>
                </c:pt>
                <c:pt idx="16">
                  <c:v>1322823.2727876827</c:v>
                </c:pt>
                <c:pt idx="17">
                  <c:v>26581876.994274531</c:v>
                </c:pt>
                <c:pt idx="18">
                  <c:v>72120.9357755206</c:v>
                </c:pt>
                <c:pt idx="19">
                  <c:v>1074195.7872529449</c:v>
                </c:pt>
                <c:pt idx="20">
                  <c:v>622.83195824966185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262123.79955930274</c:v>
                </c:pt>
                <c:pt idx="25">
                  <c:v>1431979.8291903557</c:v>
                </c:pt>
                <c:pt idx="26">
                  <c:v>2025354.1518088384</c:v>
                </c:pt>
                <c:pt idx="27">
                  <c:v>3699095.7211324368</c:v>
                </c:pt>
                <c:pt idx="28">
                  <c:v>122135.74182669417</c:v>
                </c:pt>
                <c:pt idx="29">
                  <c:v>898768.12377743085</c:v>
                </c:pt>
                <c:pt idx="30">
                  <c:v>1925962.4614656265</c:v>
                </c:pt>
                <c:pt idx="31">
                  <c:v>9258714.0486442875</c:v>
                </c:pt>
                <c:pt idx="32">
                  <c:v>2861677.1734443312</c:v>
                </c:pt>
                <c:pt idx="33">
                  <c:v>32121.496663229962</c:v>
                </c:pt>
                <c:pt idx="34">
                  <c:v>1383399.170230224</c:v>
                </c:pt>
                <c:pt idx="35">
                  <c:v>7194064.8759838082</c:v>
                </c:pt>
                <c:pt idx="36">
                  <c:v>4567803.0711588422</c:v>
                </c:pt>
                <c:pt idx="37">
                  <c:v>0</c:v>
                </c:pt>
                <c:pt idx="38">
                  <c:v>155596.43288359937</c:v>
                </c:pt>
                <c:pt idx="39">
                  <c:v>3918450.2766397414</c:v>
                </c:pt>
                <c:pt idx="40">
                  <c:v>1090396.1442748765</c:v>
                </c:pt>
                <c:pt idx="41">
                  <c:v>969819.39751580462</c:v>
                </c:pt>
                <c:pt idx="42">
                  <c:v>2354515.48883207</c:v>
                </c:pt>
                <c:pt idx="43">
                  <c:v>590517.18001847633</c:v>
                </c:pt>
                <c:pt idx="44">
                  <c:v>5929.3112030927477</c:v>
                </c:pt>
                <c:pt idx="45">
                  <c:v>0</c:v>
                </c:pt>
                <c:pt idx="46">
                  <c:v>288184.24615590682</c:v>
                </c:pt>
                <c:pt idx="47">
                  <c:v>3234718.8351290962</c:v>
                </c:pt>
                <c:pt idx="48">
                  <c:v>0</c:v>
                </c:pt>
                <c:pt idx="49">
                  <c:v>3049.7579402056863</c:v>
                </c:pt>
                <c:pt idx="50">
                  <c:v>573106.17879233591</c:v>
                </c:pt>
                <c:pt idx="51">
                  <c:v>0</c:v>
                </c:pt>
                <c:pt idx="52">
                  <c:v>472286.12754220457</c:v>
                </c:pt>
                <c:pt idx="53">
                  <c:v>179956.14017042902</c:v>
                </c:pt>
                <c:pt idx="54">
                  <c:v>7739.0727219797145</c:v>
                </c:pt>
                <c:pt idx="55">
                  <c:v>0</c:v>
                </c:pt>
                <c:pt idx="56">
                  <c:v>2387522.5047197863</c:v>
                </c:pt>
                <c:pt idx="57">
                  <c:v>0</c:v>
                </c:pt>
                <c:pt idx="58">
                  <c:v>0</c:v>
                </c:pt>
                <c:pt idx="59">
                  <c:v>371574.41892638849</c:v>
                </c:pt>
                <c:pt idx="60">
                  <c:v>4663039.9958598614</c:v>
                </c:pt>
                <c:pt idx="61">
                  <c:v>7881216.6281656865</c:v>
                </c:pt>
                <c:pt idx="62">
                  <c:v>0</c:v>
                </c:pt>
                <c:pt idx="63">
                  <c:v>5629637.378049111</c:v>
                </c:pt>
                <c:pt idx="64">
                  <c:v>4108166.8672316824</c:v>
                </c:pt>
                <c:pt idx="65">
                  <c:v>3495993.4389091763</c:v>
                </c:pt>
                <c:pt idx="66">
                  <c:v>0</c:v>
                </c:pt>
                <c:pt idx="67">
                  <c:v>0</c:v>
                </c:pt>
                <c:pt idx="68">
                  <c:v>1395717.9239716544</c:v>
                </c:pt>
                <c:pt idx="69">
                  <c:v>1785043.6699625924</c:v>
                </c:pt>
                <c:pt idx="70">
                  <c:v>1074637.1570856459</c:v>
                </c:pt>
                <c:pt idx="71">
                  <c:v>3528603.3650109796</c:v>
                </c:pt>
                <c:pt idx="72">
                  <c:v>0</c:v>
                </c:pt>
                <c:pt idx="73">
                  <c:v>939411.378967889</c:v>
                </c:pt>
                <c:pt idx="74">
                  <c:v>426186.28903268604</c:v>
                </c:pt>
                <c:pt idx="75">
                  <c:v>12475111.51843602</c:v>
                </c:pt>
                <c:pt idx="76">
                  <c:v>4760182.696480833</c:v>
                </c:pt>
                <c:pt idx="77">
                  <c:v>34.875198545127056</c:v>
                </c:pt>
                <c:pt idx="78">
                  <c:v>1699598.4729830588</c:v>
                </c:pt>
                <c:pt idx="79">
                  <c:v>1182229.4562711145</c:v>
                </c:pt>
                <c:pt idx="80">
                  <c:v>627506.39568747114</c:v>
                </c:pt>
                <c:pt idx="81">
                  <c:v>7023947.858426759</c:v>
                </c:pt>
                <c:pt idx="82">
                  <c:v>9777482.1545795761</c:v>
                </c:pt>
                <c:pt idx="83">
                  <c:v>0</c:v>
                </c:pt>
                <c:pt idx="84">
                  <c:v>151297.72707467794</c:v>
                </c:pt>
                <c:pt idx="85">
                  <c:v>815666.66113154311</c:v>
                </c:pt>
                <c:pt idx="86">
                  <c:v>0</c:v>
                </c:pt>
                <c:pt idx="87">
                  <c:v>3905455.9477909468</c:v>
                </c:pt>
                <c:pt idx="88">
                  <c:v>1593372.5892804991</c:v>
                </c:pt>
                <c:pt idx="89">
                  <c:v>120433.59378469037</c:v>
                </c:pt>
                <c:pt idx="90">
                  <c:v>7244812.4602140728</c:v>
                </c:pt>
                <c:pt idx="91">
                  <c:v>0</c:v>
                </c:pt>
                <c:pt idx="92">
                  <c:v>44409.44413776794</c:v>
                </c:pt>
                <c:pt idx="93">
                  <c:v>0</c:v>
                </c:pt>
                <c:pt idx="94">
                  <c:v>93587.545066969673</c:v>
                </c:pt>
                <c:pt idx="95">
                  <c:v>81272.023948205024</c:v>
                </c:pt>
                <c:pt idx="96">
                  <c:v>799473.21152350307</c:v>
                </c:pt>
                <c:pt idx="97">
                  <c:v>64924.726027858647</c:v>
                </c:pt>
                <c:pt idx="98">
                  <c:v>1437880.3583830576</c:v>
                </c:pt>
                <c:pt idx="99">
                  <c:v>3389966.1921148747</c:v>
                </c:pt>
                <c:pt idx="100">
                  <c:v>309876.1673578124</c:v>
                </c:pt>
                <c:pt idx="101">
                  <c:v>12774.348603569313</c:v>
                </c:pt>
                <c:pt idx="102">
                  <c:v>110368.19642181843</c:v>
                </c:pt>
                <c:pt idx="103">
                  <c:v>2655232.5736769158</c:v>
                </c:pt>
                <c:pt idx="104">
                  <c:v>514011.57822742302</c:v>
                </c:pt>
                <c:pt idx="105">
                  <c:v>722253.78224021941</c:v>
                </c:pt>
                <c:pt idx="106">
                  <c:v>106848.85360592426</c:v>
                </c:pt>
                <c:pt idx="107">
                  <c:v>1612480.9910328933</c:v>
                </c:pt>
                <c:pt idx="108">
                  <c:v>222585.39845162258</c:v>
                </c:pt>
                <c:pt idx="109">
                  <c:v>45421.722857619432</c:v>
                </c:pt>
                <c:pt idx="110">
                  <c:v>2884555.747440455</c:v>
                </c:pt>
                <c:pt idx="111">
                  <c:v>8859.8227931429283</c:v>
                </c:pt>
                <c:pt idx="112">
                  <c:v>0</c:v>
                </c:pt>
                <c:pt idx="113">
                  <c:v>120720.00434862009</c:v>
                </c:pt>
                <c:pt idx="114">
                  <c:v>946729.25651568128</c:v>
                </c:pt>
                <c:pt idx="115">
                  <c:v>145958.56110172841</c:v>
                </c:pt>
                <c:pt idx="116">
                  <c:v>457005.70270410791</c:v>
                </c:pt>
                <c:pt idx="117">
                  <c:v>1792566.7854398359</c:v>
                </c:pt>
                <c:pt idx="118">
                  <c:v>1439879.8372881124</c:v>
                </c:pt>
                <c:pt idx="119">
                  <c:v>7798154.2305362783</c:v>
                </c:pt>
                <c:pt idx="120">
                  <c:v>3702101.3121264284</c:v>
                </c:pt>
                <c:pt idx="121">
                  <c:v>3589699.3124864167</c:v>
                </c:pt>
                <c:pt idx="122">
                  <c:v>48925.992330236972</c:v>
                </c:pt>
                <c:pt idx="123">
                  <c:v>3216715.5883423286</c:v>
                </c:pt>
                <c:pt idx="124">
                  <c:v>3887386.6750586876</c:v>
                </c:pt>
                <c:pt idx="125">
                  <c:v>427589.45736647164</c:v>
                </c:pt>
                <c:pt idx="126">
                  <c:v>4923534.3796912711</c:v>
                </c:pt>
                <c:pt idx="127">
                  <c:v>1683533.7734862641</c:v>
                </c:pt>
                <c:pt idx="128">
                  <c:v>147699.0017809479</c:v>
                </c:pt>
                <c:pt idx="129">
                  <c:v>2339148.8795117117</c:v>
                </c:pt>
                <c:pt idx="130">
                  <c:v>3105789.6139182048</c:v>
                </c:pt>
                <c:pt idx="131">
                  <c:v>1281212.4828017077</c:v>
                </c:pt>
                <c:pt idx="132">
                  <c:v>11026740.298110407</c:v>
                </c:pt>
                <c:pt idx="133">
                  <c:v>18739.387672437981</c:v>
                </c:pt>
                <c:pt idx="134">
                  <c:v>8167890.6993737025</c:v>
                </c:pt>
                <c:pt idx="135">
                  <c:v>2966774.9982155417</c:v>
                </c:pt>
                <c:pt idx="136">
                  <c:v>0</c:v>
                </c:pt>
                <c:pt idx="137">
                  <c:v>2458008.7544303429</c:v>
                </c:pt>
                <c:pt idx="138">
                  <c:v>10648423.943032779</c:v>
                </c:pt>
                <c:pt idx="139">
                  <c:v>36162.692805172192</c:v>
                </c:pt>
                <c:pt idx="140">
                  <c:v>1218060.0817450725</c:v>
                </c:pt>
                <c:pt idx="141">
                  <c:v>8664722.0952779055</c:v>
                </c:pt>
                <c:pt idx="142">
                  <c:v>12180138.245640758</c:v>
                </c:pt>
                <c:pt idx="143">
                  <c:v>19426.625742925731</c:v>
                </c:pt>
                <c:pt idx="144">
                  <c:v>486331.54501269286</c:v>
                </c:pt>
                <c:pt idx="145">
                  <c:v>639715.25553378486</c:v>
                </c:pt>
                <c:pt idx="146">
                  <c:v>199626.78676718319</c:v>
                </c:pt>
                <c:pt idx="147">
                  <c:v>1761016.9484946132</c:v>
                </c:pt>
                <c:pt idx="148">
                  <c:v>257074.4438769508</c:v>
                </c:pt>
                <c:pt idx="149">
                  <c:v>0</c:v>
                </c:pt>
                <c:pt idx="150">
                  <c:v>0</c:v>
                </c:pt>
                <c:pt idx="151">
                  <c:v>4373497.4752919376</c:v>
                </c:pt>
                <c:pt idx="152">
                  <c:v>329599.74267463479</c:v>
                </c:pt>
                <c:pt idx="153">
                  <c:v>973811.8254158661</c:v>
                </c:pt>
                <c:pt idx="154">
                  <c:v>1578713.5149569742</c:v>
                </c:pt>
                <c:pt idx="155">
                  <c:v>187308.11083183374</c:v>
                </c:pt>
                <c:pt idx="156">
                  <c:v>5140470.9157651551</c:v>
                </c:pt>
                <c:pt idx="157">
                  <c:v>845328.89578791987</c:v>
                </c:pt>
                <c:pt idx="158">
                  <c:v>3.2946343392246487</c:v>
                </c:pt>
                <c:pt idx="159">
                  <c:v>465577.11362771183</c:v>
                </c:pt>
                <c:pt idx="160">
                  <c:v>0</c:v>
                </c:pt>
                <c:pt idx="161">
                  <c:v>989270.42011676216</c:v>
                </c:pt>
                <c:pt idx="162">
                  <c:v>1920831.055788052</c:v>
                </c:pt>
                <c:pt idx="163">
                  <c:v>6078005.3432141151</c:v>
                </c:pt>
                <c:pt idx="164">
                  <c:v>34967.777579149712</c:v>
                </c:pt>
                <c:pt idx="165">
                  <c:v>4200411.1130171642</c:v>
                </c:pt>
                <c:pt idx="166">
                  <c:v>992749.91313647002</c:v>
                </c:pt>
                <c:pt idx="167">
                  <c:v>0</c:v>
                </c:pt>
                <c:pt idx="168">
                  <c:v>641279.08040260873</c:v>
                </c:pt>
                <c:pt idx="169">
                  <c:v>1271846.8236240046</c:v>
                </c:pt>
                <c:pt idx="170">
                  <c:v>2575385.6421430935</c:v>
                </c:pt>
                <c:pt idx="171">
                  <c:v>20055.32762053407</c:v>
                </c:pt>
                <c:pt idx="172">
                  <c:v>83506.293759618304</c:v>
                </c:pt>
                <c:pt idx="173">
                  <c:v>137408.8161753632</c:v>
                </c:pt>
                <c:pt idx="174">
                  <c:v>618557.14585131954</c:v>
                </c:pt>
                <c:pt idx="175">
                  <c:v>0</c:v>
                </c:pt>
                <c:pt idx="176">
                  <c:v>81775.528030658461</c:v>
                </c:pt>
                <c:pt idx="177">
                  <c:v>1097399.5546776629</c:v>
                </c:pt>
                <c:pt idx="178">
                  <c:v>0</c:v>
                </c:pt>
                <c:pt idx="179">
                  <c:v>2609905.7909017443</c:v>
                </c:pt>
                <c:pt idx="180">
                  <c:v>1374453.9719829261</c:v>
                </c:pt>
                <c:pt idx="181">
                  <c:v>1949871.0267803734</c:v>
                </c:pt>
                <c:pt idx="182">
                  <c:v>4926138.9209088124</c:v>
                </c:pt>
                <c:pt idx="183">
                  <c:v>29549.260118095626</c:v>
                </c:pt>
                <c:pt idx="184">
                  <c:v>261650.71717817878</c:v>
                </c:pt>
                <c:pt idx="185">
                  <c:v>429776.96876295639</c:v>
                </c:pt>
                <c:pt idx="186">
                  <c:v>68969.938128927548</c:v>
                </c:pt>
                <c:pt idx="187">
                  <c:v>1537530.6655040616</c:v>
                </c:pt>
                <c:pt idx="188">
                  <c:v>14144851.88927925</c:v>
                </c:pt>
                <c:pt idx="189">
                  <c:v>599768.70568541309</c:v>
                </c:pt>
                <c:pt idx="190">
                  <c:v>361044.88675834588</c:v>
                </c:pt>
                <c:pt idx="191">
                  <c:v>0</c:v>
                </c:pt>
                <c:pt idx="192">
                  <c:v>6245174.6470116805</c:v>
                </c:pt>
                <c:pt idx="193">
                  <c:v>4728566.0830799332</c:v>
                </c:pt>
                <c:pt idx="194">
                  <c:v>774279.50098214322</c:v>
                </c:pt>
                <c:pt idx="195">
                  <c:v>371522.55124822928</c:v>
                </c:pt>
                <c:pt idx="196">
                  <c:v>0</c:v>
                </c:pt>
                <c:pt idx="197">
                  <c:v>1259904.7960067666</c:v>
                </c:pt>
                <c:pt idx="198">
                  <c:v>32745.336061692738</c:v>
                </c:pt>
                <c:pt idx="199">
                  <c:v>2935371.2653774382</c:v>
                </c:pt>
                <c:pt idx="200">
                  <c:v>0</c:v>
                </c:pt>
                <c:pt idx="201">
                  <c:v>4005943.0647832742</c:v>
                </c:pt>
                <c:pt idx="202">
                  <c:v>0</c:v>
                </c:pt>
                <c:pt idx="203">
                  <c:v>31618.903154111213</c:v>
                </c:pt>
                <c:pt idx="204">
                  <c:v>8750327.6433574986</c:v>
                </c:pt>
                <c:pt idx="205">
                  <c:v>3281095.7641191422</c:v>
                </c:pt>
                <c:pt idx="206">
                  <c:v>718582.29258589237</c:v>
                </c:pt>
                <c:pt idx="207">
                  <c:v>457484.39686637674</c:v>
                </c:pt>
                <c:pt idx="208">
                  <c:v>51189.879335013815</c:v>
                </c:pt>
                <c:pt idx="209">
                  <c:v>2180819.4449232947</c:v>
                </c:pt>
                <c:pt idx="210">
                  <c:v>918331.73653758387</c:v>
                </c:pt>
                <c:pt idx="211">
                  <c:v>8118072.3523518723</c:v>
                </c:pt>
                <c:pt idx="212">
                  <c:v>0</c:v>
                </c:pt>
                <c:pt idx="213">
                  <c:v>292641.62855966057</c:v>
                </c:pt>
                <c:pt idx="214">
                  <c:v>6054195.4142616428</c:v>
                </c:pt>
                <c:pt idx="215">
                  <c:v>3951564.5791388932</c:v>
                </c:pt>
                <c:pt idx="216">
                  <c:v>2316197.4084317195</c:v>
                </c:pt>
                <c:pt idx="217">
                  <c:v>0</c:v>
                </c:pt>
                <c:pt idx="218">
                  <c:v>4346356.9545366764</c:v>
                </c:pt>
                <c:pt idx="219">
                  <c:v>257.37318477045335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ser>
          <c:idx val="4"/>
          <c:order val="4"/>
          <c:tx>
            <c:strRef>
              <c:f>'Exit Revenue Pivots'!$M$3</c:f>
              <c:strCache>
                <c:ptCount val="1"/>
                <c:pt idx="0">
                  <c:v>Sum of 2022/23 Exit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Pivots'!$M$4:$M$224</c:f>
              <c:numCache>
                <c:formatCode>"£"#,##0</c:formatCode>
                <c:ptCount val="220"/>
                <c:pt idx="0">
                  <c:v>1778337.9692848271</c:v>
                </c:pt>
                <c:pt idx="1">
                  <c:v>2234932.213276729</c:v>
                </c:pt>
                <c:pt idx="2">
                  <c:v>5130869.9434532374</c:v>
                </c:pt>
                <c:pt idx="3">
                  <c:v>5421425.3726557093</c:v>
                </c:pt>
                <c:pt idx="4">
                  <c:v>0</c:v>
                </c:pt>
                <c:pt idx="5">
                  <c:v>554563.49899650866</c:v>
                </c:pt>
                <c:pt idx="6">
                  <c:v>4344469.9252071073</c:v>
                </c:pt>
                <c:pt idx="7">
                  <c:v>249982.76817627993</c:v>
                </c:pt>
                <c:pt idx="8">
                  <c:v>599929.23812637245</c:v>
                </c:pt>
                <c:pt idx="9">
                  <c:v>1144306.6225581663</c:v>
                </c:pt>
                <c:pt idx="10">
                  <c:v>4419423.4637259683</c:v>
                </c:pt>
                <c:pt idx="11">
                  <c:v>0</c:v>
                </c:pt>
                <c:pt idx="12">
                  <c:v>2197406.6863448061</c:v>
                </c:pt>
                <c:pt idx="13">
                  <c:v>176033.44640397085</c:v>
                </c:pt>
                <c:pt idx="14">
                  <c:v>0</c:v>
                </c:pt>
                <c:pt idx="15">
                  <c:v>20036.551027554189</c:v>
                </c:pt>
                <c:pt idx="16">
                  <c:v>791896.60140558518</c:v>
                </c:pt>
                <c:pt idx="17">
                  <c:v>16269641.027050577</c:v>
                </c:pt>
                <c:pt idx="18">
                  <c:v>63899.840736868406</c:v>
                </c:pt>
                <c:pt idx="19">
                  <c:v>1185928.6054594095</c:v>
                </c:pt>
                <c:pt idx="20">
                  <c:v>428.67569333741562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1533952.0451279809</c:v>
                </c:pt>
                <c:pt idx="26">
                  <c:v>1086846.2077518054</c:v>
                </c:pt>
                <c:pt idx="27">
                  <c:v>3013030.5891231336</c:v>
                </c:pt>
                <c:pt idx="28">
                  <c:v>64536.937810659561</c:v>
                </c:pt>
                <c:pt idx="29">
                  <c:v>728447.4683285763</c:v>
                </c:pt>
                <c:pt idx="30">
                  <c:v>1203944.2006405646</c:v>
                </c:pt>
                <c:pt idx="31">
                  <c:v>9690938.8621951677</c:v>
                </c:pt>
                <c:pt idx="32">
                  <c:v>3580539.4959484325</c:v>
                </c:pt>
                <c:pt idx="33">
                  <c:v>16539.616825564157</c:v>
                </c:pt>
                <c:pt idx="34">
                  <c:v>712323.35256045056</c:v>
                </c:pt>
                <c:pt idx="35">
                  <c:v>7312260.6193183092</c:v>
                </c:pt>
                <c:pt idx="36">
                  <c:v>5785248.9353993544</c:v>
                </c:pt>
                <c:pt idx="37">
                  <c:v>0</c:v>
                </c:pt>
                <c:pt idx="38">
                  <c:v>153953.8541380105</c:v>
                </c:pt>
                <c:pt idx="39">
                  <c:v>4256671.6577712297</c:v>
                </c:pt>
                <c:pt idx="40">
                  <c:v>818674.69514104153</c:v>
                </c:pt>
                <c:pt idx="41">
                  <c:v>1642244.9344039741</c:v>
                </c:pt>
                <c:pt idx="42">
                  <c:v>1562224.2906997104</c:v>
                </c:pt>
                <c:pt idx="43">
                  <c:v>607876.06993186451</c:v>
                </c:pt>
                <c:pt idx="44">
                  <c:v>3415.1900067625488</c:v>
                </c:pt>
                <c:pt idx="45">
                  <c:v>0</c:v>
                </c:pt>
                <c:pt idx="46">
                  <c:v>290214.70267989347</c:v>
                </c:pt>
                <c:pt idx="47">
                  <c:v>2020729.129587075</c:v>
                </c:pt>
                <c:pt idx="48">
                  <c:v>0</c:v>
                </c:pt>
                <c:pt idx="49">
                  <c:v>2529.5313509053153</c:v>
                </c:pt>
                <c:pt idx="50">
                  <c:v>688870.80779438198</c:v>
                </c:pt>
                <c:pt idx="51">
                  <c:v>0</c:v>
                </c:pt>
                <c:pt idx="52">
                  <c:v>586498.02515654278</c:v>
                </c:pt>
                <c:pt idx="53">
                  <c:v>192340.26650120446</c:v>
                </c:pt>
                <c:pt idx="54">
                  <c:v>10178.82913867714</c:v>
                </c:pt>
                <c:pt idx="55">
                  <c:v>0</c:v>
                </c:pt>
                <c:pt idx="56">
                  <c:v>2070571.6800012772</c:v>
                </c:pt>
                <c:pt idx="57">
                  <c:v>0</c:v>
                </c:pt>
                <c:pt idx="58">
                  <c:v>0</c:v>
                </c:pt>
                <c:pt idx="59">
                  <c:v>246550.49597381052</c:v>
                </c:pt>
                <c:pt idx="60">
                  <c:v>3230440.1565243471</c:v>
                </c:pt>
                <c:pt idx="61">
                  <c:v>9312186.0614061467</c:v>
                </c:pt>
                <c:pt idx="62">
                  <c:v>0</c:v>
                </c:pt>
                <c:pt idx="63">
                  <c:v>4576445.5914040264</c:v>
                </c:pt>
                <c:pt idx="64">
                  <c:v>5026039.4577950044</c:v>
                </c:pt>
                <c:pt idx="65">
                  <c:v>4212631.9663798716</c:v>
                </c:pt>
                <c:pt idx="66">
                  <c:v>0</c:v>
                </c:pt>
                <c:pt idx="67">
                  <c:v>0</c:v>
                </c:pt>
                <c:pt idx="68">
                  <c:v>712441.50457608257</c:v>
                </c:pt>
                <c:pt idx="69">
                  <c:v>2471388.489448912</c:v>
                </c:pt>
                <c:pt idx="70">
                  <c:v>1342859.3422992683</c:v>
                </c:pt>
                <c:pt idx="71">
                  <c:v>3385977.1950440048</c:v>
                </c:pt>
                <c:pt idx="72">
                  <c:v>0</c:v>
                </c:pt>
                <c:pt idx="73">
                  <c:v>632291.87002999347</c:v>
                </c:pt>
                <c:pt idx="74">
                  <c:v>448960.93300498661</c:v>
                </c:pt>
                <c:pt idx="75">
                  <c:v>13258857.16559007</c:v>
                </c:pt>
                <c:pt idx="76">
                  <c:v>6940968.768103471</c:v>
                </c:pt>
                <c:pt idx="77">
                  <c:v>21.635235886861345</c:v>
                </c:pt>
                <c:pt idx="78">
                  <c:v>1848712.0534608485</c:v>
                </c:pt>
                <c:pt idx="79">
                  <c:v>895377.46597321681</c:v>
                </c:pt>
                <c:pt idx="80">
                  <c:v>1069428.9960897635</c:v>
                </c:pt>
                <c:pt idx="81">
                  <c:v>7488050.7581952782</c:v>
                </c:pt>
                <c:pt idx="82">
                  <c:v>9730749.035709504</c:v>
                </c:pt>
                <c:pt idx="83">
                  <c:v>0</c:v>
                </c:pt>
                <c:pt idx="84">
                  <c:v>77598.400971199022</c:v>
                </c:pt>
                <c:pt idx="85">
                  <c:v>733280.80572034523</c:v>
                </c:pt>
                <c:pt idx="86">
                  <c:v>0</c:v>
                </c:pt>
                <c:pt idx="87">
                  <c:v>2785250.619028612</c:v>
                </c:pt>
                <c:pt idx="88">
                  <c:v>1588486.5458181426</c:v>
                </c:pt>
                <c:pt idx="89">
                  <c:v>114120.01276204188</c:v>
                </c:pt>
                <c:pt idx="90">
                  <c:v>7716339.018517117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41048.677854434573</c:v>
                </c:pt>
                <c:pt idx="98">
                  <c:v>1383589.3763134964</c:v>
                </c:pt>
                <c:pt idx="99">
                  <c:v>4462977.9473604234</c:v>
                </c:pt>
                <c:pt idx="100">
                  <c:v>528107.06129385415</c:v>
                </c:pt>
                <c:pt idx="101">
                  <c:v>16570.591357896676</c:v>
                </c:pt>
                <c:pt idx="102">
                  <c:v>117394.92542097686</c:v>
                </c:pt>
                <c:pt idx="103">
                  <c:v>3156685.2496340689</c:v>
                </c:pt>
                <c:pt idx="104">
                  <c:v>796835.80642433418</c:v>
                </c:pt>
                <c:pt idx="105">
                  <c:v>1037796.5720143421</c:v>
                </c:pt>
                <c:pt idx="106">
                  <c:v>95630.176527621879</c:v>
                </c:pt>
                <c:pt idx="107">
                  <c:v>1645530.4204431667</c:v>
                </c:pt>
                <c:pt idx="108">
                  <c:v>246741.29603730916</c:v>
                </c:pt>
                <c:pt idx="109">
                  <c:v>49211.163318366322</c:v>
                </c:pt>
                <c:pt idx="110">
                  <c:v>2431850.6826350554</c:v>
                </c:pt>
                <c:pt idx="111">
                  <c:v>10270.457858142972</c:v>
                </c:pt>
                <c:pt idx="112">
                  <c:v>0</c:v>
                </c:pt>
                <c:pt idx="113">
                  <c:v>193444.41541530515</c:v>
                </c:pt>
                <c:pt idx="114">
                  <c:v>1183996.3488718399</c:v>
                </c:pt>
                <c:pt idx="115">
                  <c:v>211890.13684186348</c:v>
                </c:pt>
                <c:pt idx="116">
                  <c:v>453204.13333063293</c:v>
                </c:pt>
                <c:pt idx="117">
                  <c:v>2102799.9365790742</c:v>
                </c:pt>
                <c:pt idx="118">
                  <c:v>1010289.8124757744</c:v>
                </c:pt>
                <c:pt idx="119">
                  <c:v>6837876.4844457526</c:v>
                </c:pt>
                <c:pt idx="120">
                  <c:v>5179096.6067423858</c:v>
                </c:pt>
                <c:pt idx="121">
                  <c:v>4001078.7040569303</c:v>
                </c:pt>
                <c:pt idx="122">
                  <c:v>54306.718768616323</c:v>
                </c:pt>
                <c:pt idx="123">
                  <c:v>3978915.3637802899</c:v>
                </c:pt>
                <c:pt idx="124">
                  <c:v>2896986.5840409193</c:v>
                </c:pt>
                <c:pt idx="125">
                  <c:v>495576.75516342156</c:v>
                </c:pt>
                <c:pt idx="126">
                  <c:v>5662637.4167428706</c:v>
                </c:pt>
                <c:pt idx="127">
                  <c:v>1202263.0404421443</c:v>
                </c:pt>
                <c:pt idx="128">
                  <c:v>163958.71210513506</c:v>
                </c:pt>
                <c:pt idx="129">
                  <c:v>2363105.4487983841</c:v>
                </c:pt>
                <c:pt idx="130">
                  <c:v>2204004.9239865695</c:v>
                </c:pt>
                <c:pt idx="131">
                  <c:v>1396686.0065822857</c:v>
                </c:pt>
                <c:pt idx="132">
                  <c:v>6560613.8666203422</c:v>
                </c:pt>
                <c:pt idx="133">
                  <c:v>22064.368707306548</c:v>
                </c:pt>
                <c:pt idx="134">
                  <c:v>7197216.6713817604</c:v>
                </c:pt>
                <c:pt idx="135">
                  <c:v>4143157.4306914485</c:v>
                </c:pt>
                <c:pt idx="136">
                  <c:v>0</c:v>
                </c:pt>
                <c:pt idx="137">
                  <c:v>2479908.9441209473</c:v>
                </c:pt>
                <c:pt idx="138">
                  <c:v>8723674.1644673273</c:v>
                </c:pt>
                <c:pt idx="139">
                  <c:v>20370.480127498067</c:v>
                </c:pt>
                <c:pt idx="140">
                  <c:v>1319765.2004239899</c:v>
                </c:pt>
                <c:pt idx="141">
                  <c:v>8939827.6613057591</c:v>
                </c:pt>
                <c:pt idx="142">
                  <c:v>13081590.232009521</c:v>
                </c:pt>
                <c:pt idx="143">
                  <c:v>10463.884725609363</c:v>
                </c:pt>
                <c:pt idx="144">
                  <c:v>463087.46748520085</c:v>
                </c:pt>
                <c:pt idx="145">
                  <c:v>406117.06582178705</c:v>
                </c:pt>
                <c:pt idx="146">
                  <c:v>266959.24083901721</c:v>
                </c:pt>
                <c:pt idx="147">
                  <c:v>2137489.3041718183</c:v>
                </c:pt>
                <c:pt idx="148">
                  <c:v>276013.68362921168</c:v>
                </c:pt>
                <c:pt idx="149">
                  <c:v>0</c:v>
                </c:pt>
                <c:pt idx="150">
                  <c:v>0</c:v>
                </c:pt>
                <c:pt idx="151">
                  <c:v>2147359.8654509052</c:v>
                </c:pt>
                <c:pt idx="152">
                  <c:v>359326.49963317136</c:v>
                </c:pt>
                <c:pt idx="153">
                  <c:v>898886.68860649981</c:v>
                </c:pt>
                <c:pt idx="154">
                  <c:v>1350533.5806440979</c:v>
                </c:pt>
                <c:pt idx="155">
                  <c:v>183674.12446816725</c:v>
                </c:pt>
                <c:pt idx="156">
                  <c:v>4643670.8736591041</c:v>
                </c:pt>
                <c:pt idx="157">
                  <c:v>573355.86427797168</c:v>
                </c:pt>
                <c:pt idx="158">
                  <c:v>1.8347980738668415</c:v>
                </c:pt>
                <c:pt idx="159">
                  <c:v>234675.06911285408</c:v>
                </c:pt>
                <c:pt idx="160">
                  <c:v>0</c:v>
                </c:pt>
                <c:pt idx="161">
                  <c:v>430126.37843131815</c:v>
                </c:pt>
                <c:pt idx="162">
                  <c:v>3013705.7566559035</c:v>
                </c:pt>
                <c:pt idx="163">
                  <c:v>7279067.189860899</c:v>
                </c:pt>
                <c:pt idx="164">
                  <c:v>21857.275397251724</c:v>
                </c:pt>
                <c:pt idx="165">
                  <c:v>5044391.1862018062</c:v>
                </c:pt>
                <c:pt idx="166">
                  <c:v>726950.36944188736</c:v>
                </c:pt>
                <c:pt idx="167">
                  <c:v>0</c:v>
                </c:pt>
                <c:pt idx="168">
                  <c:v>411866.39194020472</c:v>
                </c:pt>
                <c:pt idx="169">
                  <c:v>847594.3564541993</c:v>
                </c:pt>
                <c:pt idx="170">
                  <c:v>4386779.3480577283</c:v>
                </c:pt>
                <c:pt idx="171">
                  <c:v>13427.474628341741</c:v>
                </c:pt>
                <c:pt idx="172">
                  <c:v>140682.76524855068</c:v>
                </c:pt>
                <c:pt idx="173">
                  <c:v>130418.56125504135</c:v>
                </c:pt>
                <c:pt idx="174">
                  <c:v>796026.63173215801</c:v>
                </c:pt>
                <c:pt idx="175">
                  <c:v>0</c:v>
                </c:pt>
                <c:pt idx="176">
                  <c:v>85850.212259631851</c:v>
                </c:pt>
                <c:pt idx="177">
                  <c:v>716613.97846625187</c:v>
                </c:pt>
                <c:pt idx="178">
                  <c:v>0</c:v>
                </c:pt>
                <c:pt idx="179">
                  <c:v>1573314.77188087</c:v>
                </c:pt>
                <c:pt idx="180">
                  <c:v>698693.03261408105</c:v>
                </c:pt>
                <c:pt idx="181">
                  <c:v>1348220.0617082242</c:v>
                </c:pt>
                <c:pt idx="182">
                  <c:v>2806231.4008324658</c:v>
                </c:pt>
                <c:pt idx="183">
                  <c:v>50359.384064396138</c:v>
                </c:pt>
                <c:pt idx="184">
                  <c:v>290324.68987376336</c:v>
                </c:pt>
                <c:pt idx="185">
                  <c:v>732448.23543692054</c:v>
                </c:pt>
                <c:pt idx="186">
                  <c:v>65926.284637720237</c:v>
                </c:pt>
                <c:pt idx="187">
                  <c:v>833782.06293688028</c:v>
                </c:pt>
                <c:pt idx="188">
                  <c:v>18807762.486736562</c:v>
                </c:pt>
                <c:pt idx="189">
                  <c:v>323342.87145656219</c:v>
                </c:pt>
                <c:pt idx="190">
                  <c:v>194471.86175323129</c:v>
                </c:pt>
                <c:pt idx="191">
                  <c:v>0</c:v>
                </c:pt>
                <c:pt idx="192">
                  <c:v>5133641.2516294373</c:v>
                </c:pt>
                <c:pt idx="193">
                  <c:v>2388815.7088800101</c:v>
                </c:pt>
                <c:pt idx="194">
                  <c:v>384077.86037679797</c:v>
                </c:pt>
                <c:pt idx="195">
                  <c:v>401391.04783464648</c:v>
                </c:pt>
                <c:pt idx="196">
                  <c:v>0</c:v>
                </c:pt>
                <c:pt idx="197">
                  <c:v>947252.28198053478</c:v>
                </c:pt>
                <c:pt idx="198">
                  <c:v>35374.657542832334</c:v>
                </c:pt>
                <c:pt idx="199">
                  <c:v>3308827.3444065186</c:v>
                </c:pt>
                <c:pt idx="200">
                  <c:v>0</c:v>
                </c:pt>
                <c:pt idx="201">
                  <c:v>3976000.4234501407</c:v>
                </c:pt>
                <c:pt idx="202">
                  <c:v>0</c:v>
                </c:pt>
                <c:pt idx="203">
                  <c:v>29239.641520854948</c:v>
                </c:pt>
                <c:pt idx="204">
                  <c:v>7241144.2933083195</c:v>
                </c:pt>
                <c:pt idx="205">
                  <c:v>1690082.5013679396</c:v>
                </c:pt>
                <c:pt idx="206">
                  <c:v>641004.83494078182</c:v>
                </c:pt>
                <c:pt idx="207">
                  <c:v>752569.59431383375</c:v>
                </c:pt>
                <c:pt idx="208">
                  <c:v>34345.856358313853</c:v>
                </c:pt>
                <c:pt idx="209">
                  <c:v>1440343.870369178</c:v>
                </c:pt>
                <c:pt idx="210">
                  <c:v>1059490.5650322069</c:v>
                </c:pt>
                <c:pt idx="211">
                  <c:v>8156779.7037880188</c:v>
                </c:pt>
                <c:pt idx="212">
                  <c:v>0</c:v>
                </c:pt>
                <c:pt idx="213">
                  <c:v>494443.53006529564</c:v>
                </c:pt>
                <c:pt idx="214">
                  <c:v>8489834.2823416255</c:v>
                </c:pt>
                <c:pt idx="215">
                  <c:v>6506814.0859955931</c:v>
                </c:pt>
                <c:pt idx="216">
                  <c:v>1236029.097226935</c:v>
                </c:pt>
                <c:pt idx="217">
                  <c:v>0</c:v>
                </c:pt>
                <c:pt idx="218">
                  <c:v>5581475.2102001123</c:v>
                </c:pt>
                <c:pt idx="219">
                  <c:v>138.11168263829327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B-4D8B-8EA5-A33252724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Recovery'!$B$2:$E$2</c:f>
              <c:strCache>
                <c:ptCount val="4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2023/23</c:v>
                </c:pt>
              </c:strCache>
            </c:strRef>
          </c:cat>
          <c:val>
            <c:numRef>
              <c:f>'Under Recovery'!$B$3:$E$3</c:f>
              <c:numCache>
                <c:formatCode>"£"#,##0.00</c:formatCode>
                <c:ptCount val="4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Recovery'!$B$2:$E$2</c:f>
              <c:strCache>
                <c:ptCount val="4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2023/23</c:v>
                </c:pt>
              </c:strCache>
            </c:strRef>
          </c:cat>
          <c:val>
            <c:numRef>
              <c:f>'Under Recovery'!$B$4:$E$4</c:f>
              <c:numCache>
                <c:formatCode>"£"#,##0.00</c:formatCode>
                <c:ptCount val="4"/>
                <c:pt idx="0">
                  <c:v>-159622384.31366658</c:v>
                </c:pt>
                <c:pt idx="1">
                  <c:v>-165685067.49586323</c:v>
                </c:pt>
                <c:pt idx="2">
                  <c:v>-167671299.81390822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theme="9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theme="4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theme="4"/>
  </sheetPr>
  <sheetViews>
    <sheetView zoomScale="7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theme="9"/>
  </sheetPr>
  <sheetViews>
    <sheetView zoomScale="6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8"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2333654" cy="80718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60.574632754629" createdVersion="6" refreshedVersion="6" minRefreshableVersion="3" recordCount="26">
  <cacheSource type="worksheet">
    <worksheetSource name="EntryPrices"/>
  </cacheSource>
  <cacheFields count="22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3.6182358288218766E-2"/>
    </cacheField>
    <cacheField name="2019/20 Entry Combined Price" numFmtId="164">
      <sharedItems containsSemiMixedTypes="0" containsString="0" containsNumber="1" minValue="4.6204107569660941E-3" maxValue="6.025948701400792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4.1395772032117119E-2"/>
    </cacheField>
    <cacheField name="2020/21 Entry Combined Price" numFmtId="164">
      <sharedItems containsSemiMixedTypes="0" containsString="0" containsNumber="1" minValue="4.3899765872450697E-3" maxValue="6.0823639668184645E-2"/>
    </cacheField>
    <cacheField name="2021/22 Entry Firm Price" numFmtId="164">
      <sharedItems containsSemiMixedTypes="0" containsString="0" containsNumber="1" minValue="1.5415614296356982E-2" maxValue="8.0795697670298219E-2"/>
    </cacheField>
    <cacheField name="2021/22 Entry Interruptible Price" numFmtId="164">
      <sharedItems containsSemiMixedTypes="0" containsString="0" containsNumber="1" minValue="1.3874052866721283E-2" maxValue="7.2716127903268396E-2"/>
    </cacheField>
    <cacheField name="2021/22 Entry Revenue Recovery Price" numFmtId="164">
      <sharedItems containsSemiMixedTypes="0" containsString="0" containsNumber="1" minValue="0" maxValue="1.7724412765003939E-16"/>
    </cacheField>
    <cacheField name="2021/22 Entry Combined Price" numFmtId="164">
      <sharedItems containsSemiMixedTypes="0" containsString="0" containsNumber="1" minValue="1.5415614296356982E-2" maxValue="8.0795697670298344E-2"/>
    </cacheField>
    <cacheField name="2022/23 Entry Firm Price" numFmtId="164">
      <sharedItems containsSemiMixedTypes="0" containsString="0" containsNumber="1" minValue="1.7085544320079013E-2" maxValue="8.9972240097494494E-2"/>
    </cacheField>
    <cacheField name="2022/23 Entry Interruptible Price" numFmtId="164">
      <sharedItems containsSemiMixedTypes="0" containsString="0" containsNumber="1" minValue="1.537698988807111E-2" maxValue="8.0975016087745044E-2"/>
    </cacheField>
    <cacheField name="2022/23 Entry Revenue Recovery Price" numFmtId="164">
      <sharedItems containsSemiMixedTypes="0" containsString="0" containsNumber="1" containsInteger="1" minValue="0" maxValue="0"/>
    </cacheField>
    <cacheField name="2022/23 Entry Combined Price" numFmtId="164">
      <sharedItems containsSemiMixedTypes="0" containsString="0" containsNumber="1" minValue="1.7085544320079013E-2" maxValue="8.997224009749449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61.710633680559" createdVersion="6" refreshedVersion="6" minRefreshableVersion="3" recordCount="220">
  <cacheSource type="worksheet">
    <worksheetSource name="EntryRevenues"/>
  </cacheSource>
  <cacheFields count="17">
    <cacheField name="Entry Point" numFmtId="0">
      <sharedItems containsBlank="1" count="27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  <m/>
      </sharedItems>
    </cacheField>
    <cacheField name="Entry Category" numFmtId="0">
      <sharedItems containsBlank="1" count="6">
        <s v="STORAGE SITE"/>
        <s v="INTERCONNECTION POINT"/>
        <s v="BEACH TERMINAL"/>
        <s v="ONSHORE FIELD"/>
        <s v="LNG IMPORTATION TERMINAL"/>
        <m/>
      </sharedItems>
    </cacheField>
    <cacheField name="2017/18 Entry Capacity Revenue" numFmtId="165">
      <sharedItems containsString="0" containsBlank="1" containsNumber="1" minValue="0" maxValue="30795068.03536433"/>
    </cacheField>
    <cacheField name="2017/18 Entry Revenue Recovery Revenue" numFmtId="165">
      <sharedItems containsString="0" containsBlank="1" containsNumber="1" minValue="0" maxValue="144127393.363646"/>
    </cacheField>
    <cacheField name="2017/18 Entry Combined Revenue" numFmtId="165">
      <sharedItems containsString="0" containsBlank="1" containsNumber="1" minValue="0" maxValue="174922461.39901033"/>
    </cacheField>
    <cacheField name="2019/20 Entry Capacity Revenue" numFmtId="165">
      <sharedItems containsString="0" containsBlank="1" containsNumber="1" minValue="0" maxValue="71681214.371392667"/>
    </cacheField>
    <cacheField name="2019/20 Entry Revenue Recovery Revenue" numFmtId="165">
      <sharedItems containsString="0" containsBlank="1" containsNumber="1" minValue="0" maxValue="119696059.95536049"/>
    </cacheField>
    <cacheField name="2019/20 Entry Combined Revenue" numFmtId="165">
      <sharedItems containsString="0" containsBlank="1" containsNumber="1" minValue="0" maxValue="191377274.32675314"/>
    </cacheField>
    <cacheField name="2020/21 Entry Capacity Revenue" numFmtId="165">
      <sharedItems containsString="0" containsBlank="1" containsNumber="1" minValue="0" maxValue="69574055.437231153"/>
    </cacheField>
    <cacheField name="2020/21 Entry Revenue Recovery Revenue" numFmtId="165">
      <sharedItems containsString="0" containsBlank="1" containsNumber="1" minValue="0" maxValue="125580359.52831684"/>
    </cacheField>
    <cacheField name="2020/21 Entry Combined Revenue" numFmtId="165">
      <sharedItems containsString="0" containsBlank="1" containsNumber="1" minValue="0" maxValue="195154414.96554798"/>
    </cacheField>
    <cacheField name="2021/22 Entry Capacity Revenue" numFmtId="165">
      <sharedItems containsString="0" containsBlank="1" containsNumber="1" minValue="0" maxValue="260918523.06284195"/>
    </cacheField>
    <cacheField name="2021/22 Entry Revenue Recovery Revenue" numFmtId="165">
      <sharedItems containsString="0" containsBlank="1" containsNumber="1" minValue="0" maxValue="4.1907050479730119E-7"/>
    </cacheField>
    <cacheField name="2021/22 Entry Combined Revenue" numFmtId="165">
      <sharedItems containsString="0" containsBlank="1" containsNumber="1" minValue="0" maxValue="260918523.06284237"/>
    </cacheField>
    <cacheField name="2022/23 Entry Capacity Revenue" numFmtId="165">
      <sharedItems containsString="0" containsBlank="1" containsNumber="1" minValue="0" maxValue="280987719.24252093"/>
    </cacheField>
    <cacheField name="2022/23 Entry Revenue Recovery Revenue" numFmtId="165">
      <sharedItems containsString="0" containsBlank="1" containsNumber="1" minValue="-3.8754022398386452E-5" maxValue="0"/>
    </cacheField>
    <cacheField name="2022/23 Entry Combined Revenue" numFmtId="165">
      <sharedItems containsString="0" containsBlank="1" containsNumber="1" minValue="-6.628984714576199E-6" maxValue="280987719.242482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62.490995370368" createdVersion="6" refreshedVersion="6" minRefreshableVersion="3" recordCount="220">
  <cacheSource type="worksheet">
    <worksheetSource name="ExitRevenues"/>
  </cacheSource>
  <cacheFields count="17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315651.152190961"/>
    </cacheField>
    <cacheField name="2019/20 Exit Combined Revenue" numFmtId="165">
      <sharedItems containsSemiMixedTypes="0" containsString="0" containsNumber="1" minValue="0" maxValue="31969782.665896405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1035787.595204299"/>
    </cacheField>
    <cacheField name="2021/22 Exit Revenue Recovery Revenue" numFmtId="165">
      <sharedItems containsSemiMixedTypes="0" containsString="0" containsNumber="1" minValue="0" maxValue="17035377.098209742"/>
    </cacheField>
    <cacheField name="2021/22 Exit Combined Revenue" numFmtId="165">
      <sharedItems containsSemiMixedTypes="0" containsString="0" containsNumber="1" minValue="0" maxValue="26581876.994274531"/>
    </cacheField>
    <cacheField name="2022/23 Exit Capacity Revenue" numFmtId="165">
      <sharedItems containsSemiMixedTypes="0" containsString="0" containsNumber="1" minValue="0" maxValue="18807762.486738332"/>
    </cacheField>
    <cacheField name="2022/23 Exit Revenue Recovery Revenue" numFmtId="165">
      <sharedItems containsSemiMixedTypes="0" containsString="0" containsNumber="1" minValue="-9.6954664336801618E-6" maxValue="0"/>
    </cacheField>
    <cacheField name="2022/23 Exit Combined Revenue" numFmtId="165">
      <sharedItems containsSemiMixedTypes="0" containsString="0" containsNumber="1" minValue="0" maxValue="18807762.486736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62.491487962965" createdVersion="6" refreshedVersion="6" minRefreshableVersion="3" recordCount="220">
  <cacheSource type="worksheet">
    <worksheetSource name="ExitPrices"/>
  </cacheSource>
  <cacheFields count="22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4.3600190859717208E-3" maxValue="2.0659317980551383E-2"/>
    </cacheField>
    <cacheField name="2021/22 Exit Interruptible Price" numFmtId="164">
      <sharedItems containsSemiMixedTypes="0" containsString="0" containsNumber="1" minValue="3.9240171773745483E-3" maxValue="1.8593386182496244E-2"/>
    </cacheField>
    <cacheField name="2021/22 Exit Revenue Recovery Price" numFmtId="164">
      <sharedItems containsSemiMixedTypes="0" containsString="0" containsNumber="1" minValue="0" maxValue="2.0163946252079186E-2"/>
    </cacheField>
    <cacheField name="2021/22 Exit Combined Price" numFmtId="164">
      <sharedItems containsSemiMixedTypes="0" containsString="0" containsNumber="1" minValue="4.3600190859717208E-3" maxValue="4.0823264232630566E-2"/>
    </cacheField>
    <cacheField name="2022/23 Exit Firm Price" numFmtId="164">
      <sharedItems containsSemiMixedTypes="0" containsString="0" containsNumber="1" minValue="7.4305710126422566E-3" maxValue="3.5208682875073026E-2"/>
    </cacheField>
    <cacheField name="2022/23 Exit Interruptible Price" numFmtId="164">
      <sharedItems containsSemiMixedTypes="0" containsString="0" containsNumber="1" minValue="6.6875139113780312E-3" maxValue="3.1687814587565727E-2"/>
    </cacheField>
    <cacheField name="2022/23 Exit Revenue Recovery Price" numFmtId="164">
      <sharedItems containsSemiMixedTypes="0" containsString="0" containsNumber="1" containsInteger="1" minValue="0" maxValue="0"/>
    </cacheField>
    <cacheField name="2022/23 Exit Combined Price" numFmtId="164">
      <sharedItems containsSemiMixedTypes="0" containsString="0" containsNumber="1" minValue="7.4305710126422566E-3" maxValue="3.520868287507302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2215715991272117E-2"/>
    <n v="1.9994144392144905E-2"/>
    <n v="0"/>
    <n v="2.2215715991272117E-2"/>
    <n v="2.3104577751394517E-2"/>
    <n v="2.0794119976255066E-2"/>
    <n v="0"/>
    <n v="2.3104577751394517E-2"/>
  </r>
  <r>
    <x v="1"/>
    <s v="INTERCONNECTION POINT"/>
    <n v="1.09E-2"/>
    <n v="0"/>
    <n v="4.3400000000000001E-2"/>
    <n v="5.4300000000000001E-2"/>
    <n v="1.0419706598473298E-2"/>
    <n v="9.3777359386259685E-3"/>
    <n v="3.6182358288218766E-2"/>
    <n v="4.6602064886692066E-2"/>
    <n v="9.9000436150175845E-3"/>
    <n v="8.9100392535158262E-3"/>
    <n v="4.1395772032117119E-2"/>
    <n v="5.1295815647134702E-2"/>
    <n v="3.4764480140883028E-2"/>
    <n v="3.1288032126794728E-2"/>
    <n v="1.7724412765003939E-16"/>
    <n v="3.4764480140883208E-2"/>
    <n v="3.724904774935258E-2"/>
    <n v="3.3524142974417324E-2"/>
    <n v="0"/>
    <n v="3.724904774935258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4764480140883028E-2"/>
    <n v="3.1288032126794728E-2"/>
    <n v="1.2619155514950455E-16"/>
    <n v="3.4764480140883153E-2"/>
    <n v="3.724904774935258E-2"/>
    <n v="3.3524142974417324E-2"/>
    <n v="0"/>
    <n v="3.724904774935258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3.9697741430348675E-2"/>
    <n v="3.5727967287313811E-2"/>
    <n v="1.2619155514950455E-16"/>
    <n v="3.96977414303488E-2"/>
    <n v="4.2332353314791162E-2"/>
    <n v="3.8099117983312045E-2"/>
    <n v="0"/>
    <n v="4.2332353314791162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3852681127438203E-2"/>
    <n v="3.9467413014694384E-2"/>
    <n v="1.2619155514950455E-16"/>
    <n v="4.3852681127438328E-2"/>
    <n v="4.8521156775739732E-2"/>
    <n v="4.3669041098165759E-2"/>
    <n v="0"/>
    <n v="4.8521156775739732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1549133940601414E-2"/>
    <n v="1.9394220546541271E-2"/>
    <n v="0"/>
    <n v="2.1549133940601414E-2"/>
    <n v="2.2240019173313932E-2"/>
    <n v="2.0016017255982538E-2"/>
    <n v="0"/>
    <n v="2.2240019173313932E-2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3674436199794643E-2"/>
    <n v="3.9306992579815181E-2"/>
    <n v="1.2619155514950455E-16"/>
    <n v="4.3674436199794768E-2"/>
    <n v="4.9413335247889843E-2"/>
    <n v="4.4472001723100861E-2"/>
    <n v="0"/>
    <n v="4.9413335247889843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7430231902694798E-2"/>
    <n v="1.5687208712425318E-2"/>
    <n v="0"/>
    <n v="1.7430231902694798E-2"/>
    <n v="1.8528117657828976E-2"/>
    <n v="1.6675305892046077E-2"/>
    <n v="0"/>
    <n v="1.8528117657828976E-2"/>
  </r>
  <r>
    <x v="8"/>
    <s v="STORAGE SITE"/>
    <n v="1.35E-2"/>
    <n v="0"/>
    <n v="0"/>
    <n v="1.35E-2"/>
    <n v="5.0514660639624925E-3"/>
    <n v="4.5463194575662436E-3"/>
    <n v="0"/>
    <n v="5.0514660639624925E-3"/>
    <n v="4.7995338333554748E-3"/>
    <n v="4.3195804500199275E-3"/>
    <n v="0"/>
    <n v="4.7995338333554748E-3"/>
    <n v="1.6853794298651307E-2"/>
    <n v="1.5168414868786175E-2"/>
    <n v="0"/>
    <n v="1.6853794298651307E-2"/>
    <n v="1.9059114003935895E-2"/>
    <n v="1.7153202603542306E-2"/>
    <n v="0"/>
    <n v="1.9059114003935895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3698952463328878E-2"/>
    <n v="2.1329057216995989E-2"/>
    <n v="0"/>
    <n v="2.3698952463328878E-2"/>
    <n v="2.4679016909497285E-2"/>
    <n v="2.2211115218547555E-2"/>
    <n v="0"/>
    <n v="2.4679016909497285E-2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3499190191936451E-2"/>
    <n v="3.0149271172742808E-2"/>
    <n v="1.2619155514950455E-16"/>
    <n v="3.3499190191936576E-2"/>
    <n v="3.748514170915207E-2"/>
    <n v="3.3736627538236863E-2"/>
    <n v="0"/>
    <n v="3.748514170915207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1.9169776156547441E-2"/>
    <n v="1.7252798540892698E-2"/>
    <n v="0"/>
    <n v="1.9169776156547441E-2"/>
    <n v="2.0992676502579685E-2"/>
    <n v="1.8893408852321717E-2"/>
    <n v="0"/>
    <n v="2.0992676502579685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2.9005494749495906E-2"/>
    <n v="2.6104945274546317E-2"/>
    <n v="0"/>
    <n v="2.9005494749495906E-2"/>
    <n v="3.2469082192861778E-2"/>
    <n v="2.9222173973575599E-2"/>
    <n v="0"/>
    <n v="3.2469082192861778E-2"/>
  </r>
  <r>
    <x v="13"/>
    <s v="STORAGE SITE"/>
    <n v="1.5900000000000001E-2"/>
    <n v="0"/>
    <n v="0"/>
    <n v="1.5900000000000001E-2"/>
    <n v="4.8192571480390146E-3"/>
    <n v="4.3373314332351134E-3"/>
    <n v="0"/>
    <n v="4.8192571480390146E-3"/>
    <n v="4.578905894006855E-3"/>
    <n v="4.1210153046061689E-3"/>
    <n v="0"/>
    <n v="4.578905894006855E-3"/>
    <n v="1.607904865971551E-2"/>
    <n v="1.4471143793743958E-2"/>
    <n v="0"/>
    <n v="1.607904865971551E-2"/>
    <n v="1.8086416834969293E-2"/>
    <n v="1.6277775151472364E-2"/>
    <n v="0"/>
    <n v="1.8086416834969293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7187635105416876E-2"/>
    <n v="1.5468871594875189E-2"/>
    <n v="0"/>
    <n v="1.7187635105416876E-2"/>
    <n v="1.8269309936628304E-2"/>
    <n v="1.6442378942965474E-2"/>
    <n v="0"/>
    <n v="1.8269309936628304E-2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0831228592713963E-2"/>
    <n v="2.7748105733442566E-2"/>
    <n v="1.2619155514950455E-16"/>
    <n v="3.0831228592714088E-2"/>
    <n v="3.4171088640158026E-2"/>
    <n v="3.0753979776142221E-2"/>
    <n v="0"/>
    <n v="3.4171088640158026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6548254772816778E-2"/>
    <n v="1.48934292955351E-2"/>
    <n v="0"/>
    <n v="1.6548254772816778E-2"/>
    <n v="1.8660992380921376E-2"/>
    <n v="1.6794893142829236E-2"/>
    <n v="0"/>
    <n v="1.8660992380921376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5415614296356982E-2"/>
    <n v="1.3874052866721283E-2"/>
    <n v="0"/>
    <n v="1.5415614296356982E-2"/>
    <n v="1.7085544320079013E-2"/>
    <n v="1.537698988807111E-2"/>
    <n v="0"/>
    <n v="1.7085544320079013E-2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4.2336299835782625E-2"/>
    <n v="3.8102669852204361E-2"/>
    <n v="1.2619155514950455E-16"/>
    <n v="4.2336299835782749E-2"/>
    <n v="4.3665382822217103E-2"/>
    <n v="3.9298844539995395E-2"/>
    <n v="0"/>
    <n v="4.3665382822217103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6.4128151425089583E-2"/>
    <n v="5.7715336282580625E-2"/>
    <n v="1.2619155514950455E-16"/>
    <n v="6.4128151425089708E-2"/>
    <n v="6.7302812509898544E-2"/>
    <n v="6.0572531258908685E-2"/>
    <n v="0"/>
    <n v="6.7302812509898544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7938675098710739E-2"/>
    <n v="1.6144807588839665E-2"/>
    <n v="0"/>
    <n v="1.7938675098710739E-2"/>
    <n v="1.9147637450791486E-2"/>
    <n v="1.7232873705712339E-2"/>
    <n v="0"/>
    <n v="1.9147637450791486E-2"/>
  </r>
  <r>
    <x v="21"/>
    <s v="INTERCONNECTION POINT"/>
    <n v="7.7000000000000002E-3"/>
    <n v="0"/>
    <n v="4.3400000000000001E-2"/>
    <n v="5.11E-2"/>
    <n v="1.4264763176596237E-2"/>
    <n v="1.2838286858936614E-2"/>
    <n v="3.6182358288218766E-2"/>
    <n v="5.0447121464815003E-2"/>
    <n v="1.3553335333539184E-2"/>
    <n v="1.2198001800185265E-2"/>
    <n v="4.1395772032117119E-2"/>
    <n v="5.4949107365656301E-2"/>
    <n v="4.7593190027043576E-2"/>
    <n v="4.2833871024339221E-2"/>
    <n v="1.7724412765003939E-16"/>
    <n v="4.7593190027043757E-2"/>
    <n v="5.3957458003380851E-2"/>
    <n v="4.856171220304277E-2"/>
    <n v="0"/>
    <n v="5.3957458003380851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0795697670298219E-2"/>
    <n v="7.2716127903268396E-2"/>
    <n v="1.2619155514950455E-16"/>
    <n v="8.0795697670298344E-2"/>
    <n v="8.9972240097494494E-2"/>
    <n v="8.0975016087745044E-2"/>
    <n v="0"/>
    <n v="8.9972240097494494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0176416914032412E-2"/>
    <n v="3.6158775222629169E-2"/>
    <n v="1.2619155514950455E-16"/>
    <n v="4.0176416914032537E-2"/>
    <n v="4.5509041710259011E-2"/>
    <n v="4.0958137539233108E-2"/>
    <n v="0"/>
    <n v="4.5509041710259011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2331318493272129E-2"/>
    <n v="2.9098186643944913E-2"/>
    <n v="1.2619155514950455E-16"/>
    <n v="3.2331318493272254E-2"/>
    <n v="3.547840421694666E-2"/>
    <n v="3.1930563795251998E-2"/>
    <n v="0"/>
    <n v="3.547840421694666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7275443146200663E-2"/>
    <n v="4.254789883158059E-2"/>
    <n v="1.2619155514950455E-16"/>
    <n v="4.7275443146200788E-2"/>
    <n v="4.8452084763436584E-2"/>
    <n v="4.3606876287092922E-2"/>
    <n v="0"/>
    <n v="4.8452084763436584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2075398.519311614"/>
    <n v="37724392.91001559"/>
    <n v="5251431.40995734"/>
    <n v="36697052.037569016"/>
    <n v="41948483.447526358"/>
    <n v="25257082.224263728"/>
    <n v="1.4888931589181704E-7"/>
    <n v="25257082.224263877"/>
    <n v="28081663.798690807"/>
    <n v="-1.3848342461661453E-5"/>
    <n v="28081663.79867696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5059009.591569105"/>
    <n v="1.4808606608768543E-7"/>
    <n v="15059009.591569254"/>
    <n v="16077692.774025358"/>
    <n v="-1.3694427683062403E-5"/>
    <n v="16077692.774011664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853065.1222566976"/>
    <n v="9.074146383097356E-9"/>
    <n v="2853065.1222567065"/>
    <n v="2928228.1702247169"/>
    <n v="-8.3914202538994117E-7"/>
    <n v="2928228.1702238778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5.018585684156743E-9"/>
    <n v="5.018585684156743E-9"/>
    <n v="0"/>
    <n v="-4.6409942905932833E-7"/>
    <n v="-4.6409942905932833E-7"/>
  </r>
  <r>
    <x v="5"/>
    <x v="0"/>
    <n v="0"/>
    <n v="0"/>
    <n v="0"/>
    <n v="0"/>
    <n v="0"/>
    <n v="0"/>
    <n v="0"/>
    <n v="0"/>
    <n v="0"/>
    <n v="837963.55490505346"/>
    <n v="0"/>
    <n v="837963.55490505346"/>
    <n v="832371.27307141654"/>
    <n v="0"/>
    <n v="832371.27307141654"/>
  </r>
  <r>
    <x v="6"/>
    <x v="3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450797.476348668"/>
    <n v="3.1715746559183572E-7"/>
    <n v="43450797.476348989"/>
    <n v="13686164.152096849"/>
    <n v="-2.9329497983415788E-5"/>
    <n v="13686164.15206752"/>
  </r>
  <r>
    <x v="11"/>
    <x v="0"/>
    <n v="0"/>
    <n v="0"/>
    <n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  <n v="195954.40068945428"/>
    <n v="0"/>
    <n v="195954.40068945428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2.4649075968032465E-10"/>
    <n v="2.4649075968032465E-10"/>
    <n v="0"/>
    <n v="-2.2794513840259443E-8"/>
    <n v="-2.2794513840259443E-8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7.168319051048248E-8"/>
    <n v="7.168319051048248E-8"/>
    <n v="0"/>
    <n v="-6.628984714576199E-6"/>
    <n v="-6.628984714576199E-6"/>
  </r>
  <r>
    <x v="20"/>
    <x v="0"/>
    <n v="0"/>
    <n v="0"/>
    <n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0918523.06284195"/>
    <n v="4.1907050479730119E-7"/>
    <n v="260918523.06284237"/>
    <n v="280987719.24252093"/>
    <n v="-3.8754022398386452E-5"/>
    <n v="280987719.24248219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349475.099912066"/>
    <n v="8.2593341522014041E-8"/>
    <n v="21349475.099912148"/>
    <n v="27164582.626480378"/>
    <n v="-7.6379133598292953E-6"/>
    <n v="27164582.626472741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759418.5259252591"/>
    <n v="3.0221494386242744E-8"/>
    <n v="7759418.5259252889"/>
    <n v="8195141.4718002249"/>
    <n v="-2.7947671261752429E-6"/>
    <n v="8195141.47179743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865.4440373743564"/>
    <n v="1.8335506771667864E-11"/>
    <n v="6865.4440373743746"/>
    <n v="6772.236362830392"/>
    <n v="-1.6955968792379656E-9"/>
    <n v="6772.2363628286967"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7066.23197753867"/>
    <n v="2070187.3150044265"/>
    <n v="1454010.1671352535"/>
    <n v="700293.06939930643"/>
    <n v="2154303.2365345601"/>
    <n v="1043471.2856118045"/>
    <n v="638973.38930561114"/>
    <n v="1682444.6749174157"/>
    <n v="1778337.9692851908"/>
    <n v="-3.6366351107534061E-7"/>
    <n v="1778337.9692848271"/>
  </r>
  <r>
    <x v="1"/>
    <x v="1"/>
    <n v="1193412.3014342757"/>
    <n v="1824825.3658799997"/>
    <n v="3018237.6673142752"/>
    <n v="1119117.3648806934"/>
    <n v="1901654.6752205165"/>
    <n v="3020772.0401012097"/>
    <n v="1159706.0627468028"/>
    <n v="1996376.859760694"/>
    <n v="3156082.9225074966"/>
    <n v="1311386.041417974"/>
    <n v="1821568.3463878739"/>
    <n v="3132954.3878058479"/>
    <n v="2234932.2132777655"/>
    <n v="-1.0367222666831319E-6"/>
    <n v="2234932.213276729"/>
  </r>
  <r>
    <x v="2"/>
    <x v="2"/>
    <n v="4220562.8636541953"/>
    <n v="1414627.4119999998"/>
    <n v="5635190.2756541949"/>
    <n v="2491234.1195818377"/>
    <n v="1474186.4520431063"/>
    <n v="3965420.571624944"/>
    <n v="2581587.4213592876"/>
    <n v="1547616.2723867309"/>
    <n v="4129203.6937460182"/>
    <n v="3010628.7717373427"/>
    <n v="1412102.5298161327"/>
    <n v="4422731.3015534757"/>
    <n v="5130869.9434540411"/>
    <n v="-8.0368004769239625E-7"/>
    <n v="5130869.9434532374"/>
  </r>
  <r>
    <x v="3"/>
    <x v="3"/>
    <n v="4452439.1187825594"/>
    <n v="1050730.4720000001"/>
    <n v="5503169.5907825595"/>
    <n v="2632309.9228736181"/>
    <n v="1094968.6210175448"/>
    <n v="3727278.5438911626"/>
    <n v="2727779.8311266"/>
    <n v="1149509.4486121763"/>
    <n v="3877289.2797387764"/>
    <n v="3181117.3135599336"/>
    <n v="1048855.0872688016"/>
    <n v="4229972.400828735"/>
    <n v="5421425.3726563063"/>
    <n v="-5.9694242362724261E-7"/>
    <n v="5421425.3726557093"/>
  </r>
  <r>
    <x v="4"/>
    <x v="1"/>
    <n v="0"/>
    <n v="0"/>
    <n v="0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2578.67994565744"/>
    <n v="524850.3050130842"/>
    <n v="396136.0399890042"/>
    <n v="149680.58136303301"/>
    <n v="545816.62135203718"/>
    <n v="325399.95054143033"/>
    <n v="136574.11813144269"/>
    <n v="461974.06867287302"/>
    <n v="554563.49899658642"/>
    <n v="-7.77294080676399E-8"/>
    <n v="554563.49899650866"/>
  </r>
  <r>
    <x v="6"/>
    <x v="3"/>
    <n v="4016067.8450834863"/>
    <n v="2671070.1995999999"/>
    <n v="6687138.0446834862"/>
    <n v="2136435.6283318638"/>
    <n v="2783528.346265635"/>
    <n v="4919963.9745974988"/>
    <n v="2213920.9242891804"/>
    <n v="2922177.0131994532"/>
    <n v="5136097.9374886341"/>
    <n v="2549194.6392965172"/>
    <n v="2666302.7693200405"/>
    <n v="5215497.4086165577"/>
    <n v="4344469.9252086245"/>
    <n v="-1.5174920316080132E-6"/>
    <n v="4344469.9252071073"/>
  </r>
  <r>
    <x v="7"/>
    <x v="4"/>
    <n v="22740.786907509999"/>
    <n v="111947.02639999999"/>
    <n v="134687.81330750999"/>
    <n v="144542.85513300862"/>
    <n v="116660.25150189296"/>
    <n v="261203.10663490157"/>
    <n v="149785.20634638998"/>
    <n v="122471.14556970492"/>
    <n v="272256.35191609489"/>
    <n v="146681.81470286907"/>
    <n v="111747.2189806777"/>
    <n v="258429.03368354676"/>
    <n v="249982.76817634352"/>
    <n v="-6.3599496767120417E-8"/>
    <n v="249982.76817627993"/>
  </r>
  <r>
    <x v="8"/>
    <x v="5"/>
    <n v="649020.96710408409"/>
    <n v="243200.56639999998"/>
    <n v="892221.5335040841"/>
    <n v="297133.46564761346"/>
    <n v="253439.86485403255"/>
    <n v="550573.33050164604"/>
    <n v="307910.04801649362"/>
    <n v="266063.80649883067"/>
    <n v="573973.85451532435"/>
    <n v="352019.10109111987"/>
    <n v="242766.4925428126"/>
    <n v="594785.59363393253"/>
    <n v="599929.23812651064"/>
    <n v="-1.3816743627697336E-7"/>
    <n v="599929.23812637245"/>
  </r>
  <r>
    <x v="9"/>
    <x v="3"/>
    <n v="1237944.3168257403"/>
    <n v="2378.6509999999998"/>
    <n v="1240322.9678257403"/>
    <n v="566753.16173292336"/>
    <n v="2478.7976315128744"/>
    <n v="569231.95936443622"/>
    <n v="587308.44357210037"/>
    <n v="2602.2675389305755"/>
    <n v="589910.71111103089"/>
    <n v="671442.16858555085"/>
    <n v="2374.4054909135848"/>
    <n v="673816.5740764644"/>
    <n v="1144306.6225581677"/>
    <n v="-1.3513624385525238E-9"/>
    <n v="1144306.6225581663"/>
  </r>
  <r>
    <x v="10"/>
    <x v="3"/>
    <n v="3482875.2893804931"/>
    <n v="1280964.1129999999"/>
    <n v="4763839.4023804925"/>
    <n v="2140751.5888361167"/>
    <n v="1334895.6233417133"/>
    <n v="3475647.2121778298"/>
    <n v="2218393.4181673294"/>
    <n v="1401387.3114613695"/>
    <n v="3619780.7296286989"/>
    <n v="2593174.9549336201"/>
    <n v="1278677.7982858559"/>
    <n v="3871852.753219476"/>
    <n v="4419423.4637266956"/>
    <n v="-7.2774307262475689E-7"/>
    <n v="4419423.4637259683"/>
  </r>
  <r>
    <x v="11"/>
    <x v="6"/>
    <n v="0"/>
    <n v="0"/>
    <n v="0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0159.19430535054"/>
    <n v="1619348.6500443371"/>
    <n v="1180506.1380479743"/>
    <n v="504076.11697501468"/>
    <n v="1684582.2550229891"/>
    <n v="1289367.2741712392"/>
    <n v="459937.75892687106"/>
    <n v="1749305.0330981102"/>
    <n v="2197406.6863450678"/>
    <n v="-2.6176767778895776E-7"/>
    <n v="2197406.6863448061"/>
  </r>
  <r>
    <x v="13"/>
    <x v="8"/>
    <n v="875.73869547799995"/>
    <n v="67535.356899999999"/>
    <n v="68411.095595477993"/>
    <n v="93635.538329168499"/>
    <n v="70378.749437011415"/>
    <n v="164014.28776617991"/>
    <n v="97031.557990768735"/>
    <n v="73884.343264716459"/>
    <n v="170915.90125548519"/>
    <n v="103290.74101909959"/>
    <n v="67414.817160722043"/>
    <n v="170705.55817982164"/>
    <n v="176033.44640400921"/>
    <n v="-3.8368278738200356E-8"/>
    <n v="176033.44640397085"/>
  </r>
  <r>
    <x v="14"/>
    <x v="6"/>
    <n v="0"/>
    <n v="0"/>
    <n v="0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8713.923882819461"/>
    <n v="39371.746473079664"/>
    <n v="11044.365730954638"/>
    <n v="33017.54971860948"/>
    <n v="44061.91544956412"/>
    <n v="11756.801024928245"/>
    <n v="20979.577971904717"/>
    <n v="32736.378996832962"/>
    <n v="20036.551027566129"/>
    <n v="-1.1940257785121415E-8"/>
    <n v="20036.551027554189"/>
  </r>
  <r>
    <x v="16"/>
    <x v="1"/>
    <n v="2213.5104443606001"/>
    <n v="859698.34601199988"/>
    <n v="861911.85645636043"/>
    <n v="421224.86429946905"/>
    <n v="895893.60688477661"/>
    <n v="1317118.4711842458"/>
    <n v="436502.05442024482"/>
    <n v="940518.42792378261"/>
    <n v="1377020.4823440274"/>
    <n v="464659.34991702216"/>
    <n v="858163.92287066055"/>
    <n v="1322823.2727876827"/>
    <n v="791896.60140607355"/>
    <n v="-4.884129926106636E-7"/>
    <n v="791896.60140558518"/>
  </r>
  <r>
    <x v="17"/>
    <x v="9"/>
    <n v="38975.511378231997"/>
    <n v="17812337.779192001"/>
    <n v="17851313.290570233"/>
    <n v="8654131.5137054436"/>
    <n v="23315651.152190961"/>
    <n v="31969782.665896405"/>
    <n v="8968003.8029990755"/>
    <n v="26810187.081391305"/>
    <n v="35778190.884390384"/>
    <n v="9546499.8960647881"/>
    <n v="17035377.098209742"/>
    <n v="26581876.994274531"/>
    <n v="16269641.027060272"/>
    <n v="-9.6954664336801618E-6"/>
    <n v="16269641.027050577"/>
  </r>
  <r>
    <x v="18"/>
    <x v="4"/>
    <n v="12369.339989369"/>
    <n v="34688.486360000003"/>
    <n v="47057.826349369003"/>
    <n v="39304.912375564891"/>
    <n v="36148.950741380148"/>
    <n v="75453.863116945038"/>
    <n v="40730.442228938031"/>
    <n v="37949.544523035969"/>
    <n v="78679.986751974007"/>
    <n v="37494.36277903436"/>
    <n v="34626.572996486233"/>
    <n v="72120.9357755206"/>
    <n v="63899.840736888116"/>
    <n v="-1.9707270010247642E-8"/>
    <n v="63899.840736868406"/>
  </r>
  <r>
    <x v="19"/>
    <x v="0"/>
    <n v="5297.5110719695003"/>
    <n v="379007.65100000001"/>
    <n v="384305.16207196953"/>
    <n v="875959.80327760754"/>
    <n v="394964.73741799785"/>
    <n v="1270924.5406956053"/>
    <n v="907729.54335476353"/>
    <n v="414638.08991046966"/>
    <n v="1322367.6332652331"/>
    <n v="695864.60389201483"/>
    <n v="378331.18336093007"/>
    <n v="1074195.7872529449"/>
    <n v="1185928.6054596249"/>
    <n v="-2.1532234173295026E-7"/>
    <n v="1185928.6054594095"/>
  </r>
  <r>
    <x v="20"/>
    <x v="1"/>
    <n v="119.71401750000001"/>
    <n v="371.96280000000002"/>
    <n v="491.67681750000003"/>
    <n v="220.84032289331964"/>
    <n v="387.62328212541348"/>
    <n v="608.46360501873312"/>
    <n v="228.84986811517092"/>
    <n v="406.93095377578555"/>
    <n v="635.78082189095653"/>
    <n v="251.53305196387575"/>
    <n v="371.29890628578613"/>
    <n v="622.83195824966185"/>
    <n v="428.67569333762697"/>
    <n v="-2.1132001140933442E-10"/>
    <n v="428.67569333741562"/>
  </r>
  <r>
    <x v="21"/>
    <x v="6"/>
    <n v="0"/>
    <n v="0"/>
    <n v="0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262123.79955930274"/>
    <n v="0"/>
    <n v="262123.79955930274"/>
    <n v="446724.99553861743"/>
    <n v="0"/>
    <n v="446724.99553861743"/>
  </r>
  <r>
    <x v="25"/>
    <x v="0"/>
    <n v="7466.3077056770007"/>
    <n v="532857.37559999991"/>
    <n v="540323.68330567691"/>
    <n v="1058788.5568417457"/>
    <n v="555291.88627143949"/>
    <n v="1614080.4431131852"/>
    <n v="1097189.2198877749"/>
    <n v="582951.19855902239"/>
    <n v="1680140.4184467974"/>
    <n v="900073.51821895118"/>
    <n v="531906.31097140454"/>
    <n v="1431979.8291903557"/>
    <n v="1533952.0451282836"/>
    <n v="-3.0272765634450538E-7"/>
    <n v="1533952.0451279809"/>
  </r>
  <r>
    <x v="26"/>
    <x v="10"/>
    <n v="5545.9844501380003"/>
    <n v="1390109.0196400001"/>
    <n v="1395655.004090138"/>
    <n v="698280.65291333362"/>
    <n v="1448635.7794515947"/>
    <n v="2146916.4323649285"/>
    <n v="723606.23835795769"/>
    <n v="1520792.9105126304"/>
    <n v="2244399.1488705883"/>
    <n v="637726.25296965754"/>
    <n v="1387627.8988391808"/>
    <n v="2025354.1518088384"/>
    <n v="1086846.2077525952"/>
    <n v="-7.897506253059271E-7"/>
    <n v="1086846.2077518054"/>
  </r>
  <r>
    <x v="27"/>
    <x v="11"/>
    <n v="159781.75570375202"/>
    <n v="1934599.6317999999"/>
    <n v="2094381.3875037518"/>
    <n v="1957158.6004162503"/>
    <n v="2016050.6880713135"/>
    <n v="3973209.2884875638"/>
    <n v="2028141.7891337452"/>
    <n v="2116470.9840410315"/>
    <n v="4144612.7731747767"/>
    <n v="1767949.0382162295"/>
    <n v="1931146.682916207"/>
    <n v="3699095.7211324368"/>
    <n v="3013030.5891242325"/>
    <n v="-1.0990873718137141E-6"/>
    <n v="3013030.5891231336"/>
  </r>
  <r>
    <x v="28"/>
    <x v="10"/>
    <n v="2694.3622464000005"/>
    <n v="84418.223999999987"/>
    <n v="87112.586246399995"/>
    <n v="41920.922853115771"/>
    <n v="87972.42374258487"/>
    <n v="129893.34659570064"/>
    <n v="43441.331458458939"/>
    <n v="92354.365566604785"/>
    <n v="135795.69702506374"/>
    <n v="37868.190765705011"/>
    <n v="84267.551060989164"/>
    <n v="122135.74182669417"/>
    <n v="64536.937810707524"/>
    <n v="-4.7959796137774391E-8"/>
    <n v="64536.937810659561"/>
  </r>
  <r>
    <x v="29"/>
    <x v="2"/>
    <n v="467435.68567400001"/>
    <n v="472181.44379999995"/>
    <n v="939617.12947399996"/>
    <n v="355963.26009350602"/>
    <n v="492061.35937376664"/>
    <n v="848024.61946727266"/>
    <n v="368873.51032173913"/>
    <n v="516571.13367455418"/>
    <n v="885444.64399629331"/>
    <n v="427429.44783622544"/>
    <n v="471338.67594120541"/>
    <n v="898768.12377743085"/>
    <n v="728447.46832884452"/>
    <n v="-2.6825636351563108E-7"/>
    <n v="728447.4683285763"/>
  </r>
  <r>
    <x v="30"/>
    <x v="10"/>
    <n v="4874.1288381170007"/>
    <n v="1221707.4392600001"/>
    <n v="1226581.5680981171"/>
    <n v="841750.25907646201"/>
    <n v="1273144.1085049242"/>
    <n v="2114894.3675813861"/>
    <n v="872279.27061406407"/>
    <n v="1336559.9288236466"/>
    <n v="2208839.1994377105"/>
    <n v="706435.57329711481"/>
    <n v="1219526.8881685117"/>
    <n v="1925962.4614656265"/>
    <n v="1203944.2006412586"/>
    <n v="-6.940780906136095E-7"/>
    <n v="1203944.2006405646"/>
  </r>
  <r>
    <x v="31"/>
    <x v="5"/>
    <n v="8515488.1532307807"/>
    <n v="3578771.6425999999"/>
    <n v="12094259.795830781"/>
    <n v="5521378.2892084373"/>
    <n v="3729446.0899906368"/>
    <n v="9250824.3791990746"/>
    <n v="5721630.3469620664"/>
    <n v="3915211.300347649"/>
    <n v="9636841.6473097149"/>
    <n v="5686329.9372654986"/>
    <n v="3572384.1113787894"/>
    <n v="9258714.0486442875"/>
    <n v="9690938.8621972017"/>
    <n v="-2.0331766089125968E-6"/>
    <n v="9690938.8621951677"/>
  </r>
  <r>
    <x v="32"/>
    <x v="2"/>
    <n v="700456.61228787666"/>
    <n v="762092.44979999994"/>
    <n v="1462549.0620878767"/>
    <n v="2004918.8382071161"/>
    <n v="794178.27985613851"/>
    <n v="2799097.1180632547"/>
    <n v="2077634.218670124"/>
    <n v="833736.61952872411"/>
    <n v="2911370.8381988481"/>
    <n v="2100944.9359748978"/>
    <n v="760732.23746943334"/>
    <n v="2861677.1734443312"/>
    <n v="3580539.4959488655"/>
    <n v="-4.3296099821461607E-7"/>
    <n v="3580539.4959484325"/>
  </r>
  <r>
    <x v="33"/>
    <x v="1"/>
    <n v="2717.5566549669998"/>
    <n v="22456.665219999999"/>
    <n v="25174.221874966999"/>
    <n v="9261.3387976436097"/>
    <n v="23402.142037236034"/>
    <n v="32663.480834879643"/>
    <n v="9597.2335787359461"/>
    <n v="24567.812148414057"/>
    <n v="34165.045727150005"/>
    <n v="9704.9129752588779"/>
    <n v="22416.583687971084"/>
    <n v="32121.496663229962"/>
    <n v="16539.616825576915"/>
    <n v="-1.2758111161938783E-8"/>
    <n v="16539.616825564157"/>
  </r>
  <r>
    <x v="34"/>
    <x v="1"/>
    <n v="87156.650511700005"/>
    <n v="967157.05240000004"/>
    <n v="1054313.7029117001"/>
    <n v="398864.61525148724"/>
    <n v="1007876.5698667407"/>
    <n v="1406741.185118228"/>
    <n v="413330.83288510458"/>
    <n v="1058079.3073503836"/>
    <n v="1471410.1402354883"/>
    <n v="417968.33746225701"/>
    <n v="965430.83276796702"/>
    <n v="1383399.170230224"/>
    <n v="712323.35256100004"/>
    <n v="-5.4946257891323067E-7"/>
    <n v="712323.35256045056"/>
  </r>
  <r>
    <x v="35"/>
    <x v="12"/>
    <n v="7271956.8785118638"/>
    <n v="2908657.9939999999"/>
    <n v="10180614.872511864"/>
    <n v="3847048.7255418906"/>
    <n v="3031119.1286187791"/>
    <n v="6878167.8541606702"/>
    <n v="3986575.3768988424"/>
    <n v="3182100.3920445349"/>
    <n v="7168675.7689433768"/>
    <n v="4290598.368226557"/>
    <n v="2903466.5077572507"/>
    <n v="7194064.8759838082"/>
    <n v="7312260.6193199614"/>
    <n v="-1.6524707322289534E-6"/>
    <n v="7312260.6193183092"/>
  </r>
  <r>
    <x v="36"/>
    <x v="12"/>
    <n v="5382889.9537260886"/>
    <n v="1175303.5689999999"/>
    <n v="6558193.5227260888"/>
    <n v="3043673.591867005"/>
    <n v="1224786.5294849172"/>
    <n v="4268460.1213519219"/>
    <n v="3154063.0395694049"/>
    <n v="1285793.6393350482"/>
    <n v="4439856.6789044533"/>
    <n v="3394597.2298126617"/>
    <n v="1173205.8413461803"/>
    <n v="4567803.0711588422"/>
    <n v="5785248.9354000222"/>
    <n v="-6.6771506078164664E-7"/>
    <n v="5785248.9353993544"/>
  </r>
  <r>
    <x v="37"/>
    <x v="1"/>
    <n v="0"/>
    <n v="0"/>
    <n v="0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130.534400684017"/>
    <n v="149609.05124609772"/>
    <n v="84433.61968502494"/>
    <n v="71524.143732816898"/>
    <n v="155957.76341784184"/>
    <n v="90335.149379334893"/>
    <n v="65261.283504264487"/>
    <n v="155596.43288359937"/>
    <n v="153953.85413804764"/>
    <n v="-3.7142622672026215E-8"/>
    <n v="153953.8541380105"/>
  </r>
  <r>
    <x v="39"/>
    <x v="0"/>
    <n v="19921.668079363"/>
    <n v="1423313.21"/>
    <n v="1443234.8780793629"/>
    <n v="2928923.015846557"/>
    <n v="1483237.9419465009"/>
    <n v="4412160.9577930579"/>
    <n v="3035150.633336849"/>
    <n v="1557118.6206442551"/>
    <n v="4592269.2539811041"/>
    <n v="2497677.4515746771"/>
    <n v="1420772.8250650642"/>
    <n v="3918450.2766397414"/>
    <n v="4256671.6577720381"/>
    <n v="-8.0861463505559259E-7"/>
    <n v="4256671.6577712297"/>
  </r>
  <r>
    <x v="40"/>
    <x v="4"/>
    <n v="297931.31208777748"/>
    <n v="611115.01572000002"/>
    <n v="909046.32780777756"/>
    <n v="482407.47134310845"/>
    <n v="636844.35150372563"/>
    <n v="1119251.8228468341"/>
    <n v="499903.66228532162"/>
    <n v="668565.82489873643"/>
    <n v="1168469.4871840579"/>
    <n v="480371.87047207408"/>
    <n v="610024.27380280232"/>
    <n v="1090396.1442748765"/>
    <n v="818674.69514138869"/>
    <n v="-3.4718749319653995E-7"/>
    <n v="818674.69514104153"/>
  </r>
  <r>
    <x v="41"/>
    <x v="0"/>
    <n v="7609.9840873825015"/>
    <n v="6214.2007399999993"/>
    <n v="13824.184827382502"/>
    <n v="1299152.3517701209"/>
    <n v="6475.8327623756277"/>
    <n v="1305628.1845324966"/>
    <n v="1346270.6469041295"/>
    <n v="6798.3965979457935"/>
    <n v="1353069.0435020754"/>
    <n v="963616.28812367632"/>
    <n v="6203.1093921282527"/>
    <n v="969819.39751580462"/>
    <n v="1642244.9344039776"/>
    <n v="-3.5304201691047983E-9"/>
    <n v="1642244.9344039741"/>
  </r>
  <r>
    <x v="42"/>
    <x v="1"/>
    <n v="1034736.8890673429"/>
    <n v="1440423.6543399999"/>
    <n v="2475160.5434073429"/>
    <n v="796201.85437665693"/>
    <n v="1501068.7750128584"/>
    <n v="2297270.6293895151"/>
    <n v="825078.89401688729"/>
    <n v="1575837.6146802274"/>
    <n v="2400916.5086971149"/>
    <n v="916662.75881547364"/>
    <n v="1437852.7300165964"/>
    <n v="2354515.48883207"/>
    <n v="1562224.2907005288"/>
    <n v="-8.1833544394601816E-7"/>
    <n v="1562224.2906997104"/>
  </r>
  <r>
    <x v="43"/>
    <x v="2"/>
    <n v="329543.98073586763"/>
    <n v="234253.23899999997"/>
    <n v="563797.21973586758"/>
    <n v="299479.20975641999"/>
    <n v="244115.83456649136"/>
    <n v="543595.04432291142"/>
    <n v="310340.8687239585"/>
    <n v="256275.34251096353"/>
    <n v="566616.21123492206"/>
    <n v="356682.04533672094"/>
    <n v="233835.13468175541"/>
    <n v="590517.18001847633"/>
    <n v="607876.06993199757"/>
    <n v="-1.330842684756474E-7"/>
    <n v="607876.06993186451"/>
  </r>
  <r>
    <x v="44"/>
    <x v="1"/>
    <n v="1083.3722111519999"/>
    <n v="3932.4067200000004"/>
    <n v="5015.778931152"/>
    <n v="1682.5442799687062"/>
    <n v="4097.9700105989941"/>
    <n v="5780.5142905677003"/>
    <n v="1743.5676217281116"/>
    <n v="4302.0915457242181"/>
    <n v="6045.6591674523297"/>
    <n v="2003.9231959939859"/>
    <n v="3925.3880070987616"/>
    <n v="5929.3112030927477"/>
    <n v="3415.190006764783"/>
    <n v="-2.2340842496522321E-9"/>
    <n v="3415.1900067625488"/>
  </r>
  <r>
    <x v="45"/>
    <x v="8"/>
    <n v="0"/>
    <n v="0"/>
    <n v="0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3078.98277002"/>
    <n v="340750.61720515025"/>
    <n v="225566.25610874849"/>
    <n v="129209.59642499773"/>
    <n v="354775.85253374622"/>
    <n v="170288.61450370424"/>
    <n v="117895.63165220257"/>
    <n v="288184.24615590682"/>
    <n v="290214.70267996058"/>
    <n v="-6.709878699906062E-8"/>
    <n v="290214.70267989347"/>
  </r>
  <r>
    <x v="47"/>
    <x v="1"/>
    <n v="1205014.9057457279"/>
    <n v="2052683.9555200001"/>
    <n v="3257698.8612657283"/>
    <n v="1020328.4230272856"/>
    <n v="2139106.6311062253"/>
    <n v="3159435.0541335111"/>
    <n v="1057334.1950634234"/>
    <n v="2245656.3931124448"/>
    <n v="3302990.5881758681"/>
    <n v="1185698.5899998592"/>
    <n v="2049020.2451292372"/>
    <n v="3234718.8351290962"/>
    <n v="2020729.1295882412"/>
    <n v="-1.1661735982744621E-6"/>
    <n v="2020729.129587075"/>
  </r>
  <r>
    <x v="48"/>
    <x v="6"/>
    <n v="0"/>
    <n v="0"/>
    <n v="0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34.3392398861295"/>
    <n v="2958.8002673399528"/>
    <n v="1372.497230059339"/>
    <n v="1715.7463350327787"/>
    <n v="3088.2435650921179"/>
    <n v="1484.2473007458852"/>
    <n v="1565.510639459801"/>
    <n v="3049.7579402056863"/>
    <n v="2529.5313509062062"/>
    <n v="-8.9099030616978689E-10"/>
    <n v="2529.5313509053153"/>
  </r>
  <r>
    <x v="50"/>
    <x v="7"/>
    <n v="625266.81653603399"/>
    <n v="169201.03375999999"/>
    <n v="794467.85029603401"/>
    <n v="341887.18703759718"/>
    <n v="176324.78313708812"/>
    <n v="518211.9701746853"/>
    <n v="354286.91933952813"/>
    <n v="185107.59153282444"/>
    <n v="539394.51087235264"/>
    <n v="404207.1416372431"/>
    <n v="168899.03715509284"/>
    <n v="573106.17879233591"/>
    <n v="688870.80779447814"/>
    <n v="-9.6126721232968383E-8"/>
    <n v="688870.80779438198"/>
  </r>
  <r>
    <x v="51"/>
    <x v="1"/>
    <n v="0"/>
    <n v="0"/>
    <n v="0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3782.13223677911"/>
    <n v="441104.52537193592"/>
    <n v="318468.51252700656"/>
    <n v="140445.87407331477"/>
    <n v="458914.38660032133"/>
    <n v="344138.0991066345"/>
    <n v="128148.0284355701"/>
    <n v="472286.12754220457"/>
    <n v="586498.02515661565"/>
    <n v="-7.2933807163560326E-8"/>
    <n v="586498.02515654278"/>
  </r>
  <r>
    <x v="53"/>
    <x v="11"/>
    <n v="1008.9745618565003"/>
    <n v="67217.055399999997"/>
    <n v="68226.029961856504"/>
    <n v="138790.35857238006"/>
    <n v="70047.046717988313"/>
    <n v="208837.40529036836"/>
    <n v="143824.07541710424"/>
    <n v="73536.118299791837"/>
    <n v="217360.19371689606"/>
    <n v="112859.05639277413"/>
    <n v="67097.083777654901"/>
    <n v="179956.14017042902"/>
    <n v="192340.26650124264"/>
    <n v="-3.8187444857469252E-8"/>
    <n v="192340.26650120446"/>
  </r>
  <r>
    <x v="54"/>
    <x v="11"/>
    <n v="885.53333061000001"/>
    <n v="1769.62302"/>
    <n v="2655.1563506100001"/>
    <n v="6989.6054396855025"/>
    <n v="1844.1281846923571"/>
    <n v="8833.7336243778591"/>
    <n v="7243.1078803566388"/>
    <n v="1935.9849515924334"/>
    <n v="9179.0928319490722"/>
    <n v="5972.608194171692"/>
    <n v="1766.4645278080225"/>
    <n v="7739.0727219797145"/>
    <n v="10178.829138678146"/>
    <n v="-1.0053606349253765E-9"/>
    <n v="10178.82913867714"/>
  </r>
  <r>
    <x v="55"/>
    <x v="1"/>
    <n v="0"/>
    <n v="0"/>
    <n v="0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24130.9969211794"/>
    <n v="2554816.3953023301"/>
    <n v="1378947.3495264568"/>
    <n v="1285105.4544305447"/>
    <n v="2664052.8039570013"/>
    <n v="1214944.5888238419"/>
    <n v="1172577.9158959445"/>
    <n v="2387522.5047197863"/>
    <n v="2070571.6800019445"/>
    <n v="-6.6735768506342687E-7"/>
    <n v="2070571.6800012772"/>
  </r>
  <r>
    <x v="57"/>
    <x v="12"/>
    <n v="0"/>
    <n v="0"/>
    <n v="0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6882.6312956475"/>
    <n v="362541.16485554195"/>
    <n v="130215.97892980403"/>
    <n v="248681.85047478008"/>
    <n v="378897.82940458413"/>
    <n v="144667.8682261756"/>
    <n v="226906.55070021292"/>
    <n v="371574.41892638849"/>
    <n v="246550.49597393966"/>
    <n v="-1.291409537466157E-7"/>
    <n v="246550.49597381052"/>
  </r>
  <r>
    <x v="60"/>
    <x v="1"/>
    <n v="1456238.735848512"/>
    <n v="2772470.4585600002"/>
    <n v="4228709.1944085117"/>
    <n v="1695065.7202231325"/>
    <n v="2889197.787366848"/>
    <n v="4584263.507589981"/>
    <n v="1756543.1957233632"/>
    <n v="3033109.8916800553"/>
    <n v="4789653.0874034185"/>
    <n v="1895517.9507172294"/>
    <n v="2767522.045142632"/>
    <n v="4663039.9958598614"/>
    <n v="3230440.1565259225"/>
    <n v="-1.5750996845247476E-6"/>
    <n v="3230440.1565243471"/>
  </r>
  <r>
    <x v="61"/>
    <x v="13"/>
    <n v="3187652.4067565729"/>
    <n v="2421448.4975999999"/>
    <n v="5609100.9043565728"/>
    <n v="4675139.9884559941"/>
    <n v="2523397.0013597151"/>
    <n v="7198536.9898157092"/>
    <n v="4844700.2601737287"/>
    <n v="2649088.4213349046"/>
    <n v="7493788.6815086333"/>
    <n v="5464090.0262951767"/>
    <n v="2417126.6018705098"/>
    <n v="7881216.6281656865"/>
    <n v="9312186.0614075232"/>
    <n v="-1.3756766110480608E-6"/>
    <n v="9312186.0614061467"/>
  </r>
  <r>
    <x v="62"/>
    <x v="1"/>
    <n v="0"/>
    <n v="0"/>
    <n v="0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73775.9825075851"/>
    <n v="5305425.3704116959"/>
    <n v="2312587.9432256836"/>
    <n v="3226882.00098935"/>
    <n v="5539469.9442150332"/>
    <n v="2685310.4681311315"/>
    <n v="2944326.90991798"/>
    <n v="5629637.378049111"/>
    <n v="4576445.5914057018"/>
    <n v="-1.6757259061726906E-6"/>
    <n v="4576445.5914040264"/>
  </r>
  <r>
    <x v="64"/>
    <x v="0"/>
    <n v="23835.662968646302"/>
    <n v="1161121.6540000001"/>
    <n v="1184957.3169686464"/>
    <n v="3559821.9336082409"/>
    <n v="1210007.5235221605"/>
    <n v="4769829.4571304014"/>
    <n v="3688931.3027008893"/>
    <n v="1270278.4851386687"/>
    <n v="4959209.787839558"/>
    <n v="2949117.6284504305"/>
    <n v="1159049.2387812519"/>
    <n v="4108166.8672316824"/>
    <n v="5026039.4577956637"/>
    <n v="-6.5965801195954344E-7"/>
    <n v="5026039.4577950044"/>
  </r>
  <r>
    <x v="65"/>
    <x v="13"/>
    <n v="954651.89832215116"/>
    <n v="1025988.2797999999"/>
    <n v="1980640.1781221512"/>
    <n v="2135840.1905546584"/>
    <n v="1069184.7261024034"/>
    <n v="3205024.9166570618"/>
    <n v="2213303.8908824231"/>
    <n v="1122441.2475166642"/>
    <n v="3335745.1383990874"/>
    <n v="2471836.3830106426"/>
    <n v="1024157.0558985338"/>
    <n v="3495993.4389091763"/>
    <n v="4212631.9663804546"/>
    <n v="-5.8288585577154325E-7"/>
    <n v="4212631.9663798716"/>
  </r>
  <r>
    <x v="66"/>
    <x v="6"/>
    <n v="0"/>
    <n v="0"/>
    <n v="0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20664.5490724152"/>
    <n v="1426802.1727753771"/>
    <n v="420867.62237677968"/>
    <n v="1071504.260945783"/>
    <n v="1492371.8833225626"/>
    <n v="418037.6652490925"/>
    <n v="977680.25872256188"/>
    <n v="1395717.9239716544"/>
    <n v="712441.50457663904"/>
    <n v="-5.5643418262296636E-7"/>
    <n v="712441.50457608257"/>
  </r>
  <r>
    <x v="69"/>
    <x v="7"/>
    <n v="2279744.3130823122"/>
    <n v="335511.55659999995"/>
    <n v="2615255.869682312"/>
    <n v="1228166.6751393455"/>
    <n v="349637.35825275653"/>
    <n v="1577804.033392102"/>
    <n v="1272710.4269126633"/>
    <n v="367052.93575066223"/>
    <n v="1639763.3626633254"/>
    <n v="1450130.9474757696"/>
    <n v="334912.72248682292"/>
    <n v="1785043.6699625924"/>
    <n v="2471388.4894491024"/>
    <n v="-1.9061128147404937E-7"/>
    <n v="2471388.489448912"/>
  </r>
  <r>
    <x v="70"/>
    <x v="5"/>
    <n v="1548040.6762452256"/>
    <n v="287203.27679999999"/>
    <n v="1835243.9530452257"/>
    <n v="680095.25899886363"/>
    <n v="299295.18970819021"/>
    <n v="979390.4487070539"/>
    <n v="704761.28765138192"/>
    <n v="314203.20353474841"/>
    <n v="1018964.4911861303"/>
    <n v="787946.4918967241"/>
    <n v="286690.66518892185"/>
    <n v="1074637.1570856459"/>
    <n v="1342859.3422994316"/>
    <n v="-1.6316631590625254E-7"/>
    <n v="1342859.3422992683"/>
  </r>
  <r>
    <x v="71"/>
    <x v="11"/>
    <n v="21324.717333507506"/>
    <n v="1544578.12674"/>
    <n v="1565902.8440735075"/>
    <n v="2162578.006532778"/>
    <n v="1609608.3882207619"/>
    <n v="3772186.3947535399"/>
    <n v="2241011.4470936875"/>
    <n v="1689783.6296950241"/>
    <n v="3930795.0767887114"/>
    <n v="1986782.06155937"/>
    <n v="1541821.3034516096"/>
    <n v="3528603.3650109796"/>
    <n v="3385977.1950448821"/>
    <n v="-8.7750782434508289E-7"/>
    <n v="3385977.1950440048"/>
  </r>
  <r>
    <x v="72"/>
    <x v="1"/>
    <n v="0"/>
    <n v="0"/>
    <n v="0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3393.10144168918"/>
    <n v="919412.04767009767"/>
    <n v="337843.16138434329"/>
    <n v="622950.25058766117"/>
    <n v="960793.41197200445"/>
    <n v="371008.44828029338"/>
    <n v="568402.93068759562"/>
    <n v="939411.378967889"/>
    <n v="632291.87003031699"/>
    <n v="-3.2349923946597956E-7"/>
    <n v="632291.87002999347"/>
  </r>
  <r>
    <x v="74"/>
    <x v="7"/>
    <n v="367860.22896444297"/>
    <n v="163041.51644000001"/>
    <n v="530901.74540444301"/>
    <n v="218412.02853744166"/>
    <n v="169905.93609139774"/>
    <n v="388317.9646288394"/>
    <n v="226333.50318775713"/>
    <n v="178369.01913304126"/>
    <n v="404702.52232079837"/>
    <n v="263435.77545082243"/>
    <n v="162750.51358186363"/>
    <n v="426186.28903268604"/>
    <n v="448960.93300507922"/>
    <n v="-9.2627367882745214E-8"/>
    <n v="448960.93300498661"/>
  </r>
  <r>
    <x v="75"/>
    <x v="14"/>
    <n v="6663819.832018394"/>
    <n v="4703637.5891999993"/>
    <n v="11367457.421218393"/>
    <n v="6876402.9637432387"/>
    <n v="4901671.4581516515"/>
    <n v="11778074.421894889"/>
    <n v="7125799.7214557296"/>
    <n v="5145825.6857642541"/>
    <n v="12271625.407219984"/>
    <n v="7779869.165075222"/>
    <n v="4695242.3533607982"/>
    <n v="12475111.51843602"/>
    <n v="13258857.165592743"/>
    <n v="-2.6722369791148958E-6"/>
    <n v="13258857.16559007"/>
  </r>
  <r>
    <x v="76"/>
    <x v="14"/>
    <n v="3048449.7790911468"/>
    <n v="688675.57"/>
    <n v="3737125.3490911466"/>
    <n v="3599774.6722920458"/>
    <n v="717670.38199247315"/>
    <n v="4317445.0542845186"/>
    <n v="3730333.0669205748"/>
    <n v="753417.83248804091"/>
    <n v="4483750.8994086161"/>
    <n v="4072736.3015006352"/>
    <n v="687446.39498019789"/>
    <n v="4760182.696480833"/>
    <n v="6940968.7681038622"/>
    <n v="-3.9125130069385934E-7"/>
    <n v="6940968.768103471"/>
  </r>
  <r>
    <x v="77"/>
    <x v="10"/>
    <n v="17.375204"/>
    <n v="22.22"/>
    <n v="39.595203999999995"/>
    <n v="11.231617175466347"/>
    <n v="23.155512671769024"/>
    <n v="34.387129847235371"/>
    <n v="11.638970979802503"/>
    <n v="24.308898075017055"/>
    <n v="35.947869054819556"/>
    <n v="12.694857667839949"/>
    <n v="22.180340877287104"/>
    <n v="34.875198545127056"/>
    <n v="21.635235886873968"/>
    <n v="-1.262365659553969E-11"/>
    <n v="21.635235886861345"/>
  </r>
  <r>
    <x v="78"/>
    <x v="7"/>
    <n v="1401379.318436824"/>
    <n v="615933.28939999989"/>
    <n v="2017312.6078368239"/>
    <n v="904185.03672252549"/>
    <n v="641865.48549352284"/>
    <n v="1546050.5222160483"/>
    <n v="936978.46341955441"/>
    <n v="673837.06359291542"/>
    <n v="1610815.5270124697"/>
    <n v="1084764.5253430621"/>
    <n v="614833.94763999665"/>
    <n v="1699598.4729830588"/>
    <n v="1848712.0534611985"/>
    <n v="-3.4992485738734323E-7"/>
    <n v="1848712.0534608485"/>
  </r>
  <r>
    <x v="79"/>
    <x v="4"/>
    <n v="5972.549703754501"/>
    <n v="658025.34643999988"/>
    <n v="663997.89614375436"/>
    <n v="529947.94631978124"/>
    <n v="685729.71412406024"/>
    <n v="1215677.6604438415"/>
    <n v="549168.35854190041"/>
    <n v="719886.18710115866"/>
    <n v="1269054.5456430591"/>
    <n v="525378.57913636486"/>
    <n v="656850.87713474967"/>
    <n v="1182229.4562711145"/>
    <n v="895377.46597359062"/>
    <n v="-3.738382540332851E-7"/>
    <n v="895377.46597321681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627506.39568747114"/>
    <n v="0"/>
    <n v="627506.39568747114"/>
    <n v="1069428.9960897635"/>
    <n v="0"/>
    <n v="1069428.9960897635"/>
  </r>
  <r>
    <x v="81"/>
    <x v="13"/>
    <n v="3018347.7171727549"/>
    <n v="2634904.39432"/>
    <n v="5653252.1114927549"/>
    <n v="3745289.9161651833"/>
    <n v="2745839.8781087603"/>
    <n v="6491129.7942739436"/>
    <n v="3881125.9290791824"/>
    <n v="2882611.2672790019"/>
    <n v="6763737.1963581843"/>
    <n v="4393746.3442467712"/>
    <n v="2630201.5141799878"/>
    <n v="7023947.858426759"/>
    <n v="7488050.7581967749"/>
    <n v="-1.4969454651653547E-6"/>
    <n v="7488050.7581952782"/>
  </r>
  <r>
    <x v="82"/>
    <x v="0"/>
    <n v="45905.626119868"/>
    <n v="4075066.2303999998"/>
    <n v="4120971.8565198677"/>
    <n v="6684811.5311482418"/>
    <n v="4246635.8117158068"/>
    <n v="10931447.342864048"/>
    <n v="6927259.5567479366"/>
    <n v="4458162.4502132116"/>
    <n v="11385422.006961148"/>
    <n v="5709689.2613395508"/>
    <n v="4067792.8932400262"/>
    <n v="9777482.1545795761"/>
    <n v="9730749.0357118193"/>
    <n v="-2.3151321645657078E-6"/>
    <n v="9730749.035709504"/>
  </r>
  <r>
    <x v="83"/>
    <x v="6"/>
    <n v="0"/>
    <n v="0"/>
    <n v="0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0415.53391149426"/>
    <n v="155109.44552016462"/>
    <n v="46314.892331217095"/>
    <n v="115915.37608344588"/>
    <n v="162230.26841466298"/>
    <n v="45532.235503832278"/>
    <n v="105765.49157084565"/>
    <n v="151297.72707467794"/>
    <n v="77598.400971259223"/>
    <n v="-6.0195073314495701E-8"/>
    <n v="77598.400971199022"/>
  </r>
  <r>
    <x v="85"/>
    <x v="2"/>
    <n v="210646.03282109756"/>
    <n v="386090.27600000001"/>
    <n v="596736.3088210976"/>
    <n v="392491.89902435144"/>
    <n v="402345.55708212429"/>
    <n v="794837.45610647579"/>
    <n v="406726.98785803519"/>
    <n v="422386.55117188132"/>
    <n v="829113.53902991652"/>
    <n v="430265.49411597784"/>
    <n v="385401.16701556527"/>
    <n v="815666.66113154311"/>
    <n v="733280.80572056456"/>
    <n v="-2.1934613227277853E-7"/>
    <n v="733280.80572034523"/>
  </r>
  <r>
    <x v="86"/>
    <x v="1"/>
    <n v="0"/>
    <n v="0"/>
    <n v="0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71013.7679275516"/>
    <n v="3810368.7249814416"/>
    <n v="1491558.1890894992"/>
    <n v="2489114.9177311515"/>
    <n v="3980673.1068206504"/>
    <n v="1634295.1083468222"/>
    <n v="2271160.8394441246"/>
    <n v="3905455.9477909468"/>
    <n v="2785250.6190299047"/>
    <n v="-1.2926020690574245E-6"/>
    <n v="2785250.619028612"/>
  </r>
  <r>
    <x v="88"/>
    <x v="8"/>
    <n v="603589.62656422507"/>
    <n v="662482.4118"/>
    <n v="1266072.0383642251"/>
    <n v="815224.10926248576"/>
    <n v="690374.43209986528"/>
    <n v="1505598.541362351"/>
    <n v="844791.057379273"/>
    <n v="724762.26034823013"/>
    <n v="1569553.3177275031"/>
    <n v="932072.60192985612"/>
    <n v="661299.98735064303"/>
    <n v="1593372.5892804991"/>
    <n v="1588486.5458185188"/>
    <n v="-3.7637040806247119E-7"/>
    <n v="1588486.5458181426"/>
  </r>
  <r>
    <x v="89"/>
    <x v="11"/>
    <n v="639.96196658600002"/>
    <n v="53567.26496"/>
    <n v="54207.226926586001"/>
    <n v="80474.709861358424"/>
    <n v="55822.568972695277"/>
    <n v="136297.27883405369"/>
    <n v="83393.40613659106"/>
    <n v="58603.113594512717"/>
    <n v="141996.51973110379"/>
    <n v="66961.937768634685"/>
    <n v="53471.656016055684"/>
    <n v="120433.59378469037"/>
    <n v="114120.01276207231"/>
    <n v="-3.0432707363516029E-8"/>
    <n v="114120.01276204188"/>
  </r>
  <r>
    <x v="90"/>
    <x v="12"/>
    <n v="5458224.7736063357"/>
    <n v="2721972.22"/>
    <n v="8180196.9936063364"/>
    <n v="3989055.7693072986"/>
    <n v="2836573.4578043777"/>
    <n v="6825629.2271116767"/>
    <n v="4133732.8018263448"/>
    <n v="2977864.3230876643"/>
    <n v="7111597.1249140091"/>
    <n v="4527698.5224055247"/>
    <n v="2717113.9378085476"/>
    <n v="7244812.4602140728"/>
    <n v="7716339.018518663"/>
    <n v="-1.5464105566102075E-6"/>
    <n v="7716339.018517117"/>
  </r>
  <r>
    <x v="91"/>
    <x v="10"/>
    <n v="0"/>
    <n v="0"/>
    <n v="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44409.44413776794"/>
    <n v="0"/>
    <n v="44409.44413776794"/>
    <n v="75684.88160049179"/>
    <n v="0"/>
    <n v="75684.88160049179"/>
  </r>
  <r>
    <x v="93"/>
    <x v="1"/>
    <n v="0"/>
    <n v="0"/>
    <n v="0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93587.545066969673"/>
    <n v="0"/>
    <n v="93587.545066969673"/>
    <n v="159496.75581844139"/>
    <n v="0"/>
    <n v="159496.75581844139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81272.023948205024"/>
    <n v="0"/>
    <n v="81272.023948205024"/>
    <n v="138508.00498358562"/>
    <n v="0"/>
    <n v="138508.00498358562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799473.21152350307"/>
    <n v="0"/>
    <n v="799473.21152350307"/>
    <n v="1362503.7766564228"/>
    <n v="0"/>
    <n v="1362503.7766564228"/>
  </r>
  <r>
    <x v="97"/>
    <x v="10"/>
    <n v="39336.384859298996"/>
    <n v="40911.708419999995"/>
    <n v="80248.093279298992"/>
    <n v="20425.9110506699"/>
    <n v="42634.184641900509"/>
    <n v="63060.095692570409"/>
    <n v="21166.728017944861"/>
    <n v="44757.810533600219"/>
    <n v="65924.538551545076"/>
    <n v="24086.038420847985"/>
    <n v="40838.687607010666"/>
    <n v="64924.726027858647"/>
    <n v="41048.677854457812"/>
    <n v="-2.3242815383930226E-8"/>
    <n v="41048.677854434573"/>
  </r>
  <r>
    <x v="98"/>
    <x v="5"/>
    <n v="1582408.288979901"/>
    <n v="627154.16719999991"/>
    <n v="2209562.456179901"/>
    <n v="692801.09753471171"/>
    <n v="653558.78783763933"/>
    <n v="1346359.8853723509"/>
    <n v="717927.94777543074"/>
    <n v="686112.81403181842"/>
    <n v="1404040.7618072492"/>
    <n v="811845.56040343957"/>
    <n v="626034.79797961796"/>
    <n v="1437880.3583830576"/>
    <n v="1383589.3763138526"/>
    <n v="-3.5629967773152484E-7"/>
    <n v="1383589.3763134964"/>
  </r>
  <r>
    <x v="99"/>
    <x v="15"/>
    <n v="1864171.1530769374"/>
    <n v="772613.86421999987"/>
    <n v="2636785.0172969373"/>
    <n v="2299186.7891718084"/>
    <n v="805142.66981686058"/>
    <n v="3104329.4589886689"/>
    <n v="2382574.8241107468"/>
    <n v="845247.15016512352"/>
    <n v="3227821.9742758702"/>
    <n v="2618731.3192562959"/>
    <n v="771234.87285857857"/>
    <n v="3389966.1921148747"/>
    <n v="4462977.947360862"/>
    <n v="-4.3893843847282669E-7"/>
    <n v="4462977.9473604234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309876.1673578124"/>
    <n v="0"/>
    <n v="309876.1673578124"/>
    <n v="528107.06129385415"/>
    <n v="0"/>
    <n v="528107.06129385415"/>
  </r>
  <r>
    <x v="101"/>
    <x v="11"/>
    <n v="88.539874999999995"/>
    <n v="3056.7165199999995"/>
    <n v="3145.2563949999994"/>
    <n v="11997.095591716647"/>
    <n v="3185.4112562045775"/>
    <n v="15182.506847921224"/>
    <n v="12432.212142959626"/>
    <n v="3344.0778725877958"/>
    <n v="15776.290015547422"/>
    <n v="9723.0878304444359"/>
    <n v="3051.2607731248777"/>
    <n v="12774.348603569313"/>
    <n v="16570.591357898411"/>
    <n v="-1.7365859432220126E-9"/>
    <n v="16570.591357896676"/>
  </r>
  <r>
    <x v="102"/>
    <x v="0"/>
    <n v="596.54094940750008"/>
    <n v="41558.821479999991"/>
    <n v="42155.362429407491"/>
    <n v="83530.482277173767"/>
    <n v="43308.542637440441"/>
    <n v="126839.02491461422"/>
    <n v="86560.006806194055"/>
    <n v="45465.758572238934"/>
    <n v="132025.76537843299"/>
    <n v="68883.550747438538"/>
    <n v="41484.645674379899"/>
    <n v="110368.19642181843"/>
    <n v="117394.92542100046"/>
    <n v="-2.361045413496213E-8"/>
    <n v="117394.92542097686"/>
  </r>
  <r>
    <x v="103"/>
    <x v="7"/>
    <n v="3256089.5740698404"/>
    <n v="804427.39365999994"/>
    <n v="4060516.9677298404"/>
    <n v="1603671.646337697"/>
    <n v="838295.62139569118"/>
    <n v="2441967.2677333881"/>
    <n v="1661834.3967089108"/>
    <n v="880051.46360182541"/>
    <n v="2541885.8603107361"/>
    <n v="1852240.9534065996"/>
    <n v="802991.62027031602"/>
    <n v="2655232.5736769158"/>
    <n v="3156685.2496345257"/>
    <n v="-4.5701238405080382E-7"/>
    <n v="3156685.2496340689"/>
  </r>
  <r>
    <x v="104"/>
    <x v="12"/>
    <n v="783961.4513993999"/>
    <n v="46537.123599999992"/>
    <n v="830498.57499939995"/>
    <n v="416847.11269717396"/>
    <n v="48496.442629499616"/>
    <n v="465343.55532667355"/>
    <n v="431965.52837418328"/>
    <n v="50912.06995035422"/>
    <n v="482877.59832453751"/>
    <n v="467557.51590085047"/>
    <n v="46454.062326572566"/>
    <n v="514011.57822742302"/>
    <n v="796835.80642436061"/>
    <n v="-2.6438733900566416E-8"/>
    <n v="796835.80642433418"/>
  </r>
  <r>
    <x v="105"/>
    <x v="12"/>
    <n v="826416.81437430007"/>
    <n v="113510.87"/>
    <n v="939927.68437430006"/>
    <n v="542900.43334328313"/>
    <n v="118289.93648373205"/>
    <n v="661190.36982701521"/>
    <n v="562590.61272201105"/>
    <n v="124182.00581622461"/>
    <n v="686772.61853823566"/>
    <n v="608945.51086859824"/>
    <n v="113308.27137162116"/>
    <n v="722253.78224021941"/>
    <n v="1037796.5720144066"/>
    <n v="-6.44879497183145E-8"/>
    <n v="1037796.5720143421"/>
  </r>
  <r>
    <x v="106"/>
    <x v="11"/>
    <n v="47929.370219637502"/>
    <n v="50826.872359999994"/>
    <n v="98756.242579637503"/>
    <n v="55688.844546708322"/>
    <n v="52966.79959488599"/>
    <n v="108655.64414159431"/>
    <n v="57708.594893500624"/>
    <n v="55605.097194920854"/>
    <n v="113313.69208842148"/>
    <n v="56112.699030264412"/>
    <n v="50736.154575659857"/>
    <n v="106848.85360592426"/>
    <n v="95630.17652765075"/>
    <n v="-2.8875831795588119E-8"/>
    <n v="95630.176527621879"/>
  </r>
  <r>
    <x v="107"/>
    <x v="7"/>
    <n v="1819786.2802817298"/>
    <n v="648093.62859999994"/>
    <n v="2467879.9088817295"/>
    <n v="856930.30164555553"/>
    <n v="675379.84831413452"/>
    <n v="1532310.1499596899"/>
    <n v="888009.87041760585"/>
    <n v="709020.79031077225"/>
    <n v="1597030.6607283782"/>
    <n v="965544.10522074613"/>
    <n v="646936.88581214705"/>
    <n v="1612480.9910328933"/>
    <n v="1645530.4204435349"/>
    <n v="-3.6819583299746356E-7"/>
    <n v="1645530.4204431667"/>
  </r>
  <r>
    <x v="108"/>
    <x v="0"/>
    <n v="1087.7747837739998"/>
    <n v="77944.693639999998"/>
    <n v="79032.468423774"/>
    <n v="198840.88738665875"/>
    <n v="81226.34299181703"/>
    <n v="280067.2303784758"/>
    <n v="206052.54628395988"/>
    <n v="85272.259819225466"/>
    <n v="291324.80610318534"/>
    <n v="144779.82354114047"/>
    <n v="77805.574910482101"/>
    <n v="222585.39845162258"/>
    <n v="246741.29603735346"/>
    <n v="-4.4282045272543039E-8"/>
    <n v="246741.29603730916"/>
  </r>
  <r>
    <x v="109"/>
    <x v="2"/>
    <n v="6994.7099779554992"/>
    <n v="16575.786700000001"/>
    <n v="23570.4966779555"/>
    <n v="27015.283791383808"/>
    <n v="17273.665120449616"/>
    <n v="44288.948911833424"/>
    <n v="27995.087363364451"/>
    <n v="18134.073330491596"/>
    <n v="46129.160693856044"/>
    <n v="28875.52126827641"/>
    <n v="16546.201589343022"/>
    <n v="45421.722857619432"/>
    <n v="49211.163318375737"/>
    <n v="-9.4170584654236764E-9"/>
    <n v="49211.163318366322"/>
  </r>
  <r>
    <x v="110"/>
    <x v="1"/>
    <n v="1575327.8387397318"/>
    <n v="1460230.5845599996"/>
    <n v="3035558.4232997317"/>
    <n v="1286752.8059952185"/>
    <n v="1521709.6221639859"/>
    <n v="2808462.4281592043"/>
    <n v="1333421.3883172129"/>
    <n v="1597506.5907331959"/>
    <n v="2930927.979050409"/>
    <n v="1426931.439385504"/>
    <n v="1457624.308054951"/>
    <n v="2884555.747440455"/>
    <n v="2431850.6826358852"/>
    <n v="-8.2958818405893876E-7"/>
    <n v="2431850.6826350554"/>
  </r>
  <r>
    <x v="111"/>
    <x v="0"/>
    <n v="1485.2078832735001"/>
    <n v="2838.5161200000002"/>
    <n v="4323.7240032735008"/>
    <n v="6516.8743582083516"/>
    <n v="2958.0241217678058"/>
    <n v="9474.8984799761565"/>
    <n v="6753.2315559942263"/>
    <n v="3105.3644934911285"/>
    <n v="9858.5960494853553"/>
    <n v="6026.3729674330098"/>
    <n v="2833.4498257099185"/>
    <n v="8859.8227931429283"/>
    <n v="10270.457858144586"/>
    <n v="-1.6126216354538133E-9"/>
    <n v="10270.457858142972"/>
  </r>
  <r>
    <x v="112"/>
    <x v="0"/>
    <n v="0"/>
    <n v="0"/>
    <n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530.1958763719585"/>
    <n v="100972.59837789458"/>
    <n v="96831.417418132347"/>
    <n v="7905.2779628936214"/>
    <n v="104736.69538102597"/>
    <n v="113506.93531498544"/>
    <n v="7213.0690336346443"/>
    <n v="120720.00434862009"/>
    <n v="193444.41541530925"/>
    <n v="-4.1052257485261025E-9"/>
    <n v="193444.41541530515"/>
  </r>
  <r>
    <x v="114"/>
    <x v="11"/>
    <n v="22226.541292798502"/>
    <n v="252449.01923999999"/>
    <n v="274675.56053279852"/>
    <n v="755800.17746769253"/>
    <n v="263077.69864930166"/>
    <n v="1018877.8761169942"/>
    <n v="783211.9092601469"/>
    <n v="276181.70467341039"/>
    <n v="1059393.6139335572"/>
    <n v="694730.81813224242"/>
    <n v="251998.4383834388"/>
    <n v="946729.25651568128"/>
    <n v="1183996.3488719834"/>
    <n v="-1.434216798724821E-7"/>
    <n v="1183996.3488718399"/>
  </r>
  <r>
    <x v="115"/>
    <x v="7"/>
    <n v="198707.90658903401"/>
    <n v="21666.944199999998"/>
    <n v="220374.85078903401"/>
    <n v="105694.01558433972"/>
    <n v="22579.171961368691"/>
    <n v="128273.18754570841"/>
    <n v="109527.37801748002"/>
    <n v="23703.849601929876"/>
    <n v="133231.22761940991"/>
    <n v="124330.28890887697"/>
    <n v="21628.272192851426"/>
    <n v="145958.56110172841"/>
    <n v="211890.13684187579"/>
    <n v="-1.2309453782876706E-8"/>
    <n v="211890.13684186348"/>
  </r>
  <r>
    <x v="116"/>
    <x v="0"/>
    <n v="38289.520851272013"/>
    <n v="191421.81146000003"/>
    <n v="229711.33231127204"/>
    <n v="290834.13041148742"/>
    <n v="199481.10625180069"/>
    <n v="490315.23666328809"/>
    <n v="301382.24539823231"/>
    <n v="209417.34041927417"/>
    <n v="510799.58581750648"/>
    <n v="265925.54835979722"/>
    <n v="191080.15434431069"/>
    <n v="457005.70270410791"/>
    <n v="453204.13333074166"/>
    <n v="-1.0875081965648894E-7"/>
    <n v="453204.13333063293"/>
  </r>
  <r>
    <x v="117"/>
    <x v="3"/>
    <n v="1672732.3773959207"/>
    <n v="559710.68999999994"/>
    <n v="2232443.0673959209"/>
    <n v="1021947.9182402504"/>
    <n v="583275.78644552582"/>
    <n v="1605223.7046857763"/>
    <n v="1059012.4269236403"/>
    <n v="612328.98806064203"/>
    <n v="1671341.4149842823"/>
    <n v="1233855.0889114123"/>
    <n v="558711.69652842346"/>
    <n v="1792566.7854398359"/>
    <n v="2102799.9365793923"/>
    <n v="-3.1798359781334699E-7"/>
    <n v="2102799.9365790742"/>
  </r>
  <r>
    <x v="118"/>
    <x v="5"/>
    <n v="877252.19610125001"/>
    <n v="848588.99927999999"/>
    <n v="1725841.19538125"/>
    <n v="564733.77578019735"/>
    <n v="884316.53132096468"/>
    <n v="1449050.3071011622"/>
    <n v="585215.81753850123"/>
    <n v="928364.69356787752"/>
    <n v="1513580.5111063789"/>
    <n v="592805.43275407364"/>
    <n v="847074.40453403874"/>
    <n v="1439879.8372881124"/>
    <n v="1010289.8124762565"/>
    <n v="-4.8210153544839771E-7"/>
    <n v="1010289.8124757744"/>
  </r>
  <r>
    <x v="119"/>
    <x v="15"/>
    <n v="3476953.3343052035"/>
    <n v="3792678.4720000001"/>
    <n v="7269631.8063052036"/>
    <n v="3527336.2128664986"/>
    <n v="3952358.884713843"/>
    <n v="7479695.0975803416"/>
    <n v="3655267.3738948936"/>
    <n v="4149227.471069281"/>
    <n v="7804494.8449641746"/>
    <n v="4012245.0790102482"/>
    <n v="3785909.1515260302"/>
    <n v="7798154.2305362783"/>
    <n v="6837876.4844479077"/>
    <n v="-2.1547016475168405E-6"/>
    <n v="6837876.4844457526"/>
  </r>
  <r>
    <x v="120"/>
    <x v="7"/>
    <n v="5998132.5866501983"/>
    <n v="664360.46841999982"/>
    <n v="6662493.0550701981"/>
    <n v="2740389.0949518387"/>
    <n v="692331.55918639572"/>
    <n v="3432720.6541382344"/>
    <n v="2839778.8716643448"/>
    <n v="726816.87272242864"/>
    <n v="3566595.7443867736"/>
    <n v="3038926.620184496"/>
    <n v="663174.69194193219"/>
    <n v="3702101.3121264284"/>
    <n v="5179096.606742763"/>
    <n v="-3.7743737214158285E-7"/>
    <n v="5179096.6067423858"/>
  </r>
  <r>
    <x v="121"/>
    <x v="16"/>
    <n v="4535840.2099152999"/>
    <n v="1244216.2770400001"/>
    <n v="5780056.4869553"/>
    <n v="2022839.8684885395"/>
    <n v="1296600.6196859134"/>
    <n v="3319440.4881744529"/>
    <n v="2096205.2176736577"/>
    <n v="1361184.8182647408"/>
    <n v="3457390.0359383984"/>
    <n v="2347703.7611895539"/>
    <n v="1241995.5512968628"/>
    <n v="3589699.3124864167"/>
    <n v="4001078.7040576371"/>
    <n v="-7.0686584212123469E-7"/>
    <n v="4001078.7040569303"/>
  </r>
  <r>
    <x v="122"/>
    <x v="5"/>
    <n v="60912.148108159003"/>
    <n v="17091.068499999998"/>
    <n v="78003.216608158997"/>
    <n v="27298.640560762757"/>
    <n v="17810.641459307939"/>
    <n v="45109.282020070692"/>
    <n v="28288.721055130245"/>
    <n v="18697.796676851242"/>
    <n v="46986.517731981483"/>
    <n v="31865.428635949665"/>
    <n v="17060.56369428731"/>
    <n v="48925.992330236972"/>
    <n v="54306.718768626037"/>
    <n v="-9.7098010618742414E-9"/>
    <n v="54306.718768616323"/>
  </r>
  <r>
    <x v="123"/>
    <x v="12"/>
    <n v="4177628.2370032747"/>
    <n v="883593.63179999997"/>
    <n v="5061221.8688032748"/>
    <n v="2024940.8810254561"/>
    <n v="920794.93869663868"/>
    <n v="2945735.8197220946"/>
    <n v="2098382.4307644665"/>
    <n v="966660.1050927249"/>
    <n v="3065042.5358571913"/>
    <n v="2334699.0289218016"/>
    <n v="882016.55942052708"/>
    <n v="3216715.5883423286"/>
    <n v="3978915.3637807919"/>
    <n v="-5.0198841484468669E-7"/>
    <n v="3978915.3637802899"/>
  </r>
  <r>
    <x v="124"/>
    <x v="1"/>
    <n v="1517809.702687663"/>
    <n v="2191439.8785399999"/>
    <n v="3709249.581227663"/>
    <n v="1520818.4807090606"/>
    <n v="2283704.4949123738"/>
    <n v="3804522.9756214344"/>
    <n v="1575976.271803899"/>
    <n v="2397456.7346965168"/>
    <n v="3973433.0065004155"/>
    <n v="1699858.1638931674"/>
    <n v="2187528.5111655202"/>
    <n v="3887386.6750586876"/>
    <n v="2896986.5840421645"/>
    <n v="-1.2450038018208896E-6"/>
    <n v="2896986.5840409193"/>
  </r>
  <r>
    <x v="125"/>
    <x v="2"/>
    <n v="293025.52840879164"/>
    <n v="137045.6274"/>
    <n v="430071.15580879163"/>
    <n v="240891.02399928315"/>
    <n v="142815.56084028966"/>
    <n v="383706.58483957278"/>
    <n v="249627.77788997706"/>
    <n v="149929.26139034043"/>
    <n v="399557.03928031749"/>
    <n v="290788.43434785429"/>
    <n v="136801.02301861736"/>
    <n v="427589.45736647164"/>
    <n v="495576.75516349945"/>
    <n v="-7.7858548074612284E-8"/>
    <n v="495576.75516342156"/>
  </r>
  <r>
    <x v="126"/>
    <x v="8"/>
    <n v="2462782.792754652"/>
    <n v="1603744.054"/>
    <n v="4066526.846754652"/>
    <n v="2902962.5581715885"/>
    <n v="1671265.3359437997"/>
    <n v="4574227.8941153884"/>
    <n v="3008248.6290412112"/>
    <n v="1754511.7347930085"/>
    <n v="4762760.36383422"/>
    <n v="3322652.7506344602"/>
    <n v="1600881.6290568111"/>
    <n v="4923534.3796912711"/>
    <n v="5662637.4167437814"/>
    <n v="-9.1112125134269403E-7"/>
    <n v="5662637.4167428706"/>
  </r>
  <r>
    <x v="127"/>
    <x v="1"/>
    <n v="267419.84415962198"/>
    <n v="979833.49574000004"/>
    <n v="1247253.3398996219"/>
    <n v="621595.01026560599"/>
    <n v="1021086.7203794469"/>
    <n v="1642681.7306450529"/>
    <n v="644139.32318442245"/>
    <n v="1071947.4607754867"/>
    <n v="1716086.7839599091"/>
    <n v="705449.12278882728"/>
    <n v="978084.65069743665"/>
    <n v="1683533.7734862641"/>
    <n v="1202263.040442701"/>
    <n v="-5.5666433713001619E-7"/>
    <n v="1202263.0404421443"/>
  </r>
  <r>
    <x v="128"/>
    <x v="11"/>
    <n v="74101.006097337988"/>
    <n v="51585.396499999995"/>
    <n v="125686.40259733799"/>
    <n v="96508.593485614547"/>
    <n v="53757.259330962173"/>
    <n v="150265.85281657672"/>
    <n v="100008.81452175975"/>
    <n v="56434.930048507711"/>
    <n v="156443.74457026744"/>
    <n v="96205.676908760099"/>
    <n v="51493.324872187804"/>
    <n v="147699.0017809479"/>
    <n v="163958.71210516436"/>
    <n v="-2.9306765560790051E-8"/>
    <n v="163958.71210513506"/>
  </r>
  <r>
    <x v="129"/>
    <x v="5"/>
    <n v="2775790.3600503276"/>
    <n v="954258.1202"/>
    <n v="3730048.4802503278"/>
    <n v="1194579.856648776"/>
    <n v="994434.56320565194"/>
    <n v="2189014.4198544277"/>
    <n v="1237905.4652042526"/>
    <n v="1043967.7489288556"/>
    <n v="2281873.214133108"/>
    <n v="1386593.9564264186"/>
    <n v="952554.92308529303"/>
    <n v="2339148.8795117117"/>
    <n v="2363105.4487989261"/>
    <n v="-5.4213442002295395E-7"/>
    <n v="2363105.4487983841"/>
  </r>
  <r>
    <x v="130"/>
    <x v="1"/>
    <n v="490897.46197107009"/>
    <n v="1815791.60268"/>
    <n v="2306689.0646510702"/>
    <n v="1138493.3868403349"/>
    <n v="1892240.5699886826"/>
    <n v="3030733.9568290175"/>
    <n v="1179784.823780867"/>
    <n v="1986493.8341593153"/>
    <n v="3166278.6579401824"/>
    <n v="1293238.9069174007"/>
    <n v="1812550.7070008041"/>
    <n v="3105789.6139182048"/>
    <n v="2204004.923987601"/>
    <n v="-1.0315899928576494E-6"/>
    <n v="2204004.9239865695"/>
  </r>
  <r>
    <x v="131"/>
    <x v="3"/>
    <n v="1307288.8104182913"/>
    <n v="462507.74460000003"/>
    <n v="1769796.5550182913"/>
    <n v="683026.52252695756"/>
    <n v="481980.37537698523"/>
    <n v="1165006.8979039427"/>
    <n v="707798.86368381314"/>
    <n v="505988.01180861471"/>
    <n v="1213786.875492428"/>
    <n v="819530.24006483797"/>
    <n v="461682.24273686967"/>
    <n v="1281212.4828017077"/>
    <n v="1396686.0065825486"/>
    <n v="-2.62760528380197E-7"/>
    <n v="1396686.0065822857"/>
  </r>
  <r>
    <x v="132"/>
    <x v="9"/>
    <n v="49262.381539800001"/>
    <n v="7504525.6946"/>
    <n v="7553788.0761398003"/>
    <n v="4263603.981238652"/>
    <n v="9823129.6378371436"/>
    <n v="14086733.619075796"/>
    <n v="4418238.4630596768"/>
    <n v="11295414.466279045"/>
    <n v="15713652.929338722"/>
    <n v="3849556.3295884198"/>
    <n v="7177183.968521988"/>
    <n v="11026740.298110407"/>
    <n v="6560613.866624427"/>
    <n v="-4.0848022238653691E-6"/>
    <n v="6560613.8666203422"/>
  </r>
  <r>
    <x v="133"/>
    <x v="0"/>
    <n v="114.07902486400002"/>
    <n v="5803.0862999999999"/>
    <n v="5917.1653248639996"/>
    <n v="14451.993650542167"/>
    <n v="6047.4094669225569"/>
    <n v="20499.403117464724"/>
    <n v="14976.145649476897"/>
    <n v="6348.6333657618288"/>
    <n v="21324.779015238724"/>
    <n v="12946.658947221293"/>
    <n v="5792.7287252166871"/>
    <n v="18739.387672437981"/>
    <n v="22064.368707309844"/>
    <n v="-3.2968572747741227E-9"/>
    <n v="22064.368707306548"/>
  </r>
  <r>
    <x v="134"/>
    <x v="4"/>
    <n v="2710598.3791346406"/>
    <n v="3951849.8199400003"/>
    <n v="6662448.1990746409"/>
    <n v="4207260.5448455224"/>
    <n v="4118231.7093856349"/>
    <n v="8325492.2542311568"/>
    <n v="4359851.5352613851"/>
    <n v="4323362.4878801061"/>
    <n v="8683214.0231414922"/>
    <n v="4223094.2951381095"/>
    <n v="3944796.404235593"/>
    <n v="8167890.6993737025"/>
    <n v="7197216.6713840058"/>
    <n v="-2.2451302900120574E-6"/>
    <n v="7197216.6713817604"/>
  </r>
  <r>
    <x v="135"/>
    <x v="5"/>
    <n v="4458754.6671183268"/>
    <n v="536661.88399999996"/>
    <n v="4995416.5511183264"/>
    <n v="2092007.8924545909"/>
    <n v="559256.57315109984"/>
    <n v="2651264.4656056906"/>
    <n v="2167881.86148143"/>
    <n v="587113.36808742688"/>
    <n v="2754995.2295688568"/>
    <n v="2431070.9692791281"/>
    <n v="535704.02893641358"/>
    <n v="2966774.9982155417"/>
    <n v="4143157.4306917535"/>
    <n v="-3.0488907882679369E-7"/>
    <n v="4143157.4306914485"/>
  </r>
  <r>
    <x v="136"/>
    <x v="6"/>
    <n v="0"/>
    <n v="0"/>
    <n v="0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46970.4155542037"/>
    <n v="2504034.0082759224"/>
    <n v="1509909.0902473461"/>
    <n v="1099120.4332217022"/>
    <n v="2609029.5234690486"/>
    <n v="1455130.4750934571"/>
    <n v="1002878.2793368857"/>
    <n v="2458008.7544303429"/>
    <n v="2479908.9441215182"/>
    <n v="-5.7077531294564243E-7"/>
    <n v="2479908.9441209473"/>
  </r>
  <r>
    <x v="138"/>
    <x v="1"/>
    <n v="14262.946590970001"/>
    <n v="5539540.8794000009"/>
    <n v="5553803.8259909712"/>
    <n v="4506920.4121089261"/>
    <n v="5772768.1831111265"/>
    <n v="10279688.595220052"/>
    <n v="4670379.6136674611"/>
    <n v="6060312.0890965322"/>
    <n v="10730691.702763993"/>
    <n v="5118770.2522695586"/>
    <n v="5529653.6907632211"/>
    <n v="10648423.943032779"/>
    <n v="8723674.1644704752"/>
    <n v="-3.1471314922817077E-6"/>
    <n v="8723674.1644673273"/>
  </r>
  <r>
    <x v="139"/>
    <x v="1"/>
    <n v="4683.4569416249997"/>
    <n v="24253.241099999999"/>
    <n v="28936.698041625001"/>
    <n v="10349.101731224893"/>
    <n v="25274.357858799249"/>
    <n v="35623.45959002414"/>
    <n v="10724.448032279832"/>
    <n v="26533.283793371487"/>
    <n v="37257.731825651317"/>
    <n v="11952.739835908935"/>
    <n v="24209.95296926326"/>
    <n v="36162.692805172192"/>
    <n v="20370.480127511844"/>
    <n v="-1.3778784292314549E-8"/>
    <n v="20370.480127498067"/>
  </r>
  <r>
    <x v="140"/>
    <x v="8"/>
    <n v="513555.08230990899"/>
    <n v="444457.77200000006"/>
    <n v="958012.85430990905"/>
    <n v="670498.8903071672"/>
    <n v="463170.45776832715"/>
    <n v="1133669.3480754944"/>
    <n v="694816.87314995879"/>
    <n v="486241.1646353362"/>
    <n v="1181058.0377852949"/>
    <n v="774395.5953130495"/>
    <n v="443664.48643202306"/>
    <n v="1218060.0817450725"/>
    <n v="1319765.2004242425"/>
    <n v="-2.5250595341794222E-7"/>
    <n v="1319765.2004239899"/>
  </r>
  <r>
    <x v="141"/>
    <x v="15"/>
    <n v="4797990.1427936284"/>
    <n v="3425233.4424000001"/>
    <n v="8223223.5851936284"/>
    <n v="4603325.9557620464"/>
    <n v="3569443.5814248533"/>
    <n v="8172769.5371869002"/>
    <n v="4770281.6408948228"/>
    <n v="3747239.0024501081"/>
    <n v="8517520.6433449313"/>
    <n v="5245602.1431304915"/>
    <n v="3419119.9521474149"/>
    <n v="8664722.0952779055"/>
    <n v="8939827.6613077056"/>
    <n v="-1.9459482779665112E-6"/>
    <n v="8939827.6613057591"/>
  </r>
  <r>
    <x v="142"/>
    <x v="15"/>
    <n v="7065482.5367604783"/>
    <n v="4512337.3877999997"/>
    <n v="11577819.924560478"/>
    <n v="6736016.1894726874"/>
    <n v="4702317.0820207037"/>
    <n v="11438333.27149339"/>
    <n v="6980321.3307523718"/>
    <n v="4936541.3879441451"/>
    <n v="11916862.718696516"/>
    <n v="7675854.6536186486"/>
    <n v="4504283.5920221088"/>
    <n v="12180138.245640758"/>
    <n v="13081590.232012084"/>
    <n v="-2.5635552487309545E-6"/>
    <n v="13081590.232009521"/>
  </r>
  <r>
    <x v="143"/>
    <x v="10"/>
    <n v="53.103676416999996"/>
    <n v="13310.51326"/>
    <n v="13363.616936417"/>
    <n v="6726.9123939185474"/>
    <n v="13870.916222307813"/>
    <n v="20597.828616226361"/>
    <n v="6970.8873542728197"/>
    <n v="14561.832140571692"/>
    <n v="21532.71949484451"/>
    <n v="6139.8696061818064"/>
    <n v="13286.756136743927"/>
    <n v="19426.625742925731"/>
    <n v="10463.884725616925"/>
    <n v="-7.5619868813959264E-9"/>
    <n v="10463.884725609363"/>
  </r>
  <r>
    <x v="144"/>
    <x v="4"/>
    <n v="80123.369397246031"/>
    <n v="214990.49880000003"/>
    <n v="295113.86819724605"/>
    <n v="292560.80014703324"/>
    <n v="224042.08907620807"/>
    <n v="516602.88922324131"/>
    <n v="303171.53883921762"/>
    <n v="235201.71568075049"/>
    <n v="538373.25451996806"/>
    <n v="271724.76964086638"/>
    <n v="214606.77537182649"/>
    <n v="486331.54501269286"/>
    <n v="463087.46748532297"/>
    <n v="-1.2214069433640809E-7"/>
    <n v="463087.46748520085"/>
  </r>
  <r>
    <x v="145"/>
    <x v="10"/>
    <n v="375421.6156256281"/>
    <n v="402136.62676000001"/>
    <n v="777558.24238562817"/>
    <n v="203671.09213082879"/>
    <n v="419067.49580214359"/>
    <n v="622738.58793297235"/>
    <n v="211057.93526451566"/>
    <n v="439941.41638793948"/>
    <n v="650999.35165245517"/>
    <n v="238296.37791095968"/>
    <n v="401418.87762282521"/>
    <n v="639715.25553378486"/>
    <n v="406117.06582201552"/>
    <n v="-2.2846240687250028E-7"/>
    <n v="406117.06582178705"/>
  </r>
  <r>
    <x v="146"/>
    <x v="0"/>
    <n v="1218.4675326645004"/>
    <n v="43060.582399999999"/>
    <n v="44279.0499326645"/>
    <n v="193696.11228138124"/>
    <n v="44873.531116874627"/>
    <n v="238569.64339825587"/>
    <n v="200721.17795004518"/>
    <n v="47108.699757537048"/>
    <n v="247829.87770758223"/>
    <n v="156643.06057427096"/>
    <n v="42983.726192912225"/>
    <n v="199626.78676718319"/>
    <n v="266959.24083904165"/>
    <n v="-2.4463636589628277E-8"/>
    <n v="266959.24083901721"/>
  </r>
  <r>
    <x v="147"/>
    <x v="7"/>
    <n v="2040965.3015061149"/>
    <n v="507713.44579999999"/>
    <n v="2548678.747306115"/>
    <n v="1070283.5856842012"/>
    <n v="529089.33968719246"/>
    <n v="1599372.9253713936"/>
    <n v="1109101.1560781903"/>
    <n v="555443.49258631398"/>
    <n v="1664544.6486645043"/>
    <n v="1254209.6894565381"/>
    <n v="506807.25903807511"/>
    <n v="1761016.9484946132"/>
    <n v="2137489.3041721066"/>
    <n v="-2.8844285277755865E-7"/>
    <n v="2137489.3041718183"/>
  </r>
  <r>
    <x v="148"/>
    <x v="4"/>
    <n v="28594.294041008005"/>
    <n v="95288.603520000004"/>
    <n v="123882.89756100801"/>
    <n v="159296.0449194765"/>
    <n v="99300.471029817039"/>
    <n v="258596.51594929353"/>
    <n v="165073.47206108124"/>
    <n v="104246.66744727234"/>
    <n v="269320.13950835355"/>
    <n v="161955.91517333873"/>
    <n v="95118.528703612072"/>
    <n v="257074.4438769508"/>
    <n v="276013.68362926581"/>
    <n v="-5.413549092281793E-8"/>
    <n v="276013.68362921168"/>
  </r>
  <r>
    <x v="149"/>
    <x v="10"/>
    <n v="0"/>
    <n v="0"/>
    <n v="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50382.7534779902"/>
    <n v="4512410.8613173161"/>
    <n v="1307799.9626734154"/>
    <n v="3412285.6262829322"/>
    <n v="4720085.5889563477"/>
    <n v="1260001.4160276614"/>
    <n v="3113496.0592642766"/>
    <n v="4373497.4752919376"/>
    <n v="2147359.865452677"/>
    <n v="-1.7720063582956794E-6"/>
    <n v="2147359.8654509052"/>
  </r>
  <r>
    <x v="152"/>
    <x v="7"/>
    <n v="205187.054895576"/>
    <n v="118970.90171999998"/>
    <n v="324157.956615576"/>
    <n v="177822.03059995882"/>
    <n v="123979.84799051518"/>
    <n v="301801.87859047402"/>
    <n v="184271.36728300565"/>
    <n v="130155.33410460624"/>
    <n v="314426.70138761192"/>
    <n v="210841.18486060138"/>
    <n v="118758.55781403343"/>
    <n v="329599.74267463479"/>
    <n v="359326.49963323894"/>
    <n v="-6.7589910358910084E-8"/>
    <n v="359326.49963317136"/>
  </r>
  <r>
    <x v="153"/>
    <x v="3"/>
    <n v="511207.70651676017"/>
    <n v="447172.27830000001"/>
    <n v="958379.98481676017"/>
    <n v="444837.3732816113"/>
    <n v="465999.25097387371"/>
    <n v="910836.62425548502"/>
    <n v="460970.95346746227"/>
    <n v="489210.86116867058"/>
    <n v="950181.81463613291"/>
    <n v="527437.67764056928"/>
    <n v="446374.14777529682"/>
    <n v="973811.8254158661"/>
    <n v="898886.68860675383"/>
    <n v="-2.5404812242593628E-7"/>
    <n v="898886.68860649981"/>
  </r>
  <r>
    <x v="154"/>
    <x v="8"/>
    <n v="208980.75656485354"/>
    <n v="787669.89179999987"/>
    <n v="996650.64836485335"/>
    <n v="711926.2271056741"/>
    <n v="820832.59049261187"/>
    <n v="1532758.8175982861"/>
    <n v="737746.71693252237"/>
    <n v="861718.59210287617"/>
    <n v="1599465.3090353985"/>
    <n v="792449.48710369563"/>
    <n v="786264.02785327856"/>
    <n v="1578713.5149569742"/>
    <n v="1350533.5806445454"/>
    <n v="-4.4749208932174176E-7"/>
    <n v="1350533.5806440979"/>
  </r>
  <r>
    <x v="155"/>
    <x v="8"/>
    <n v="77987.175624629992"/>
    <n v="79676.276020000005"/>
    <n v="157663.45164463"/>
    <n v="94095.442768700668"/>
    <n v="83030.828938815321"/>
    <n v="177126.27170751599"/>
    <n v="97508.142470240651"/>
    <n v="87166.62793731346"/>
    <n v="184674.77040755411"/>
    <n v="107774.04413712553"/>
    <n v="79534.066694708206"/>
    <n v="187308.11083183374"/>
    <n v="183674.12446821251"/>
    <n v="-4.5265794207376863E-8"/>
    <n v="183674.12446816725"/>
  </r>
  <r>
    <x v="156"/>
    <x v="3"/>
    <n v="3169155.4178686575"/>
    <n v="2420034.1946"/>
    <n v="5589189.612468658"/>
    <n v="2233832.9855093085"/>
    <n v="2521923.1529781567"/>
    <n v="4755756.1384874657"/>
    <n v="2314850.7366205612"/>
    <n v="2647541.1599724297"/>
    <n v="4962391.8965929914"/>
    <n v="2724756.0925914841"/>
    <n v="2415714.8231736706"/>
    <n v="5140470.9157651551"/>
    <n v="4643670.8736604787"/>
    <n v="-1.3748731153057547E-6"/>
    <n v="4643670.8736591041"/>
  </r>
  <r>
    <x v="157"/>
    <x v="1"/>
    <n v="178519.04411264"/>
    <n v="509812.12479999999"/>
    <n v="688331.16891263996"/>
    <n v="296401.17703345965"/>
    <n v="531276.37785904098"/>
    <n v="827677.55489250063"/>
    <n v="307151.20039946534"/>
    <n v="557739.46800949937"/>
    <n v="864890.66840896476"/>
    <n v="336426.70355398499"/>
    <n v="508902.19223393494"/>
    <n v="845328.89578791987"/>
    <n v="573355.86427826132"/>
    <n v="-2.8963515714300732E-7"/>
    <n v="573355.86427797168"/>
  </r>
  <r>
    <x v="158"/>
    <x v="1"/>
    <n v="0.20023849999999999"/>
    <n v="2.222"/>
    <n v="2.4222384999999997"/>
    <n v="0.95966949645963506"/>
    <n v="2.3155512671769025"/>
    <n v="3.2752207636365376"/>
    <n v="0.99447526077486736"/>
    <n v="2.4308898075017056"/>
    <n v="3.4253650682765731"/>
    <n v="1.0766002514959383"/>
    <n v="2.2180340877287104"/>
    <n v="3.2946343392246487"/>
    <n v="1.8347980738681038"/>
    <n v="-1.2623656595539691E-12"/>
    <n v="1.8347980738668415"/>
  </r>
  <r>
    <x v="159"/>
    <x v="10"/>
    <n v="1310.4397473090003"/>
    <n v="328463.61702000001"/>
    <n v="329774.05676730903"/>
    <n v="137979.18982032419"/>
    <n v="342292.68434391083"/>
    <n v="480271.87416423502"/>
    <n v="142983.48679861717"/>
    <n v="359342.42067914567"/>
    <n v="502325.90747776284"/>
    <n v="137699.75128341472"/>
    <n v="327877.36234429711"/>
    <n v="465577.11362771183"/>
    <n v="234675.06911304069"/>
    <n v="-1.8660719646216679E-7"/>
    <n v="234675.06911285408"/>
  </r>
  <r>
    <x v="160"/>
    <x v="6"/>
    <n v="0"/>
    <n v="0"/>
    <n v="0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9283.78818271961"/>
    <n v="1075169.1173086788"/>
    <n v="316979.32837499469"/>
    <n v="807602.1232082732"/>
    <n v="1124581.4515832679"/>
    <n v="252384.26712450007"/>
    <n v="736886.15299226204"/>
    <n v="989270.42011676216"/>
    <n v="430126.37843173754"/>
    <n v="-4.193893050087514E-7"/>
    <n v="430126.37843131815"/>
  </r>
  <r>
    <x v="162"/>
    <x v="11"/>
    <n v="14077.5826510435"/>
    <n v="152758.50039999999"/>
    <n v="166836.0830510435"/>
    <n v="2143203.5408398365"/>
    <n v="159189.98162613111"/>
    <n v="2302393.5224659676"/>
    <n v="2220934.2987697679"/>
    <n v="167119.29866408874"/>
    <n v="2388053.5974338567"/>
    <n v="1768345.204718061"/>
    <n v="152485.85106999092"/>
    <n v="1920831.055788052"/>
    <n v="3013705.7566559901"/>
    <n v="-8.678536683614816E-8"/>
    <n v="3013705.7566559035"/>
  </r>
  <r>
    <x v="163"/>
    <x v="5"/>
    <n v="6259762.5765499389"/>
    <n v="1810114.5704399997"/>
    <n v="8069877.1469899388"/>
    <n v="4129018.6183778178"/>
    <n v="1886324.5217451467"/>
    <n v="6015343.140122965"/>
    <n v="4278771.892202449"/>
    <n v="1980283.1051723328"/>
    <n v="6259054.9973747823"/>
    <n v="4271121.5358647313"/>
    <n v="1806883.8073493841"/>
    <n v="6078005.3432141151"/>
    <n v="7279067.1898619272"/>
    <n v="-1.0283647495867415E-6"/>
    <n v="7279067.189860899"/>
  </r>
  <r>
    <x v="164"/>
    <x v="10"/>
    <n v="16106.6899994"/>
    <n v="22182.225999999995"/>
    <n v="38288.915999399993"/>
    <n v="12414.291827945039"/>
    <n v="23116.148300227014"/>
    <n v="35530.440128172049"/>
    <n v="12864.539457048613"/>
    <n v="24267.572948289522"/>
    <n v="37132.112405338135"/>
    <n v="12825.143281353994"/>
    <n v="22142.634297795714"/>
    <n v="34967.777579149712"/>
    <n v="21857.275397264326"/>
    <n v="-1.260219637932727E-8"/>
    <n v="21857.275397251724"/>
  </r>
  <r>
    <x v="165"/>
    <x v="7"/>
    <n v="5003150.0407387437"/>
    <n v="1242743.3799000001"/>
    <n v="6245893.4206387438"/>
    <n v="2550373.9166419222"/>
    <n v="1295065.7102174398"/>
    <n v="3845439.6268593622"/>
    <n v="2642872.1296056896"/>
    <n v="1359573.4543380421"/>
    <n v="4002445.5839437316"/>
    <n v="2959885.8299760339"/>
    <n v="1240525.2830411301"/>
    <n v="4200411.1130171642"/>
    <n v="5044391.1862025121"/>
    <n v="-7.0602905779648609E-7"/>
    <n v="5044391.1862018062"/>
  </r>
  <r>
    <x v="166"/>
    <x v="1"/>
    <n v="401617.88888952503"/>
    <n v="567211.29541999998"/>
    <n v="968829.18430952495"/>
    <n v="367273.1184793521"/>
    <n v="591092.18445852085"/>
    <n v="958365.30293787294"/>
    <n v="380593.56020254118"/>
    <n v="620534.72400374291"/>
    <n v="1001128.2842062841"/>
    <n v="426550.99856116856"/>
    <n v="566198.91457530146"/>
    <n v="992749.91313647002"/>
    <n v="726950.3694422096"/>
    <n v="-3.2224485195739401E-7"/>
    <n v="726950.36944188736"/>
  </r>
  <r>
    <x v="167"/>
    <x v="10"/>
    <n v="0"/>
    <n v="0"/>
    <n v="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7178.23752325395"/>
    <n v="650824.15607676585"/>
    <n v="242119.90340391148"/>
    <n v="437958.05339399888"/>
    <n v="680077.95679791039"/>
    <n v="241669.89679196136"/>
    <n v="399609.18361064733"/>
    <n v="641279.08040260873"/>
    <n v="411866.39194043214"/>
    <n v="-2.274324427308702E-7"/>
    <n v="411866.39194020472"/>
  </r>
  <r>
    <x v="169"/>
    <x v="10"/>
    <n v="841975.04507001606"/>
    <n v="775890.66983999999"/>
    <n v="1617865.7149100159"/>
    <n v="430177.12492117961"/>
    <n v="808557.43642607902"/>
    <n v="1238734.5613472587"/>
    <n v="445779.00002406351"/>
    <n v="848832.00767314434"/>
    <n v="1294611.0076972079"/>
    <n v="497340.9937159117"/>
    <n v="774505.82990809297"/>
    <n v="1271846.8236240046"/>
    <n v="847594.35645464004"/>
    <n v="-4.4080006173462758E-7"/>
    <n v="847594.3564541993"/>
  </r>
  <r>
    <x v="170"/>
    <x v="14"/>
    <n v="2068927.6025234468"/>
    <n v="1367.6409999999998"/>
    <n v="2070295.2435234468"/>
    <n v="2262842.5152910296"/>
    <n v="1425.2218049473834"/>
    <n v="2264267.7370959772"/>
    <n v="2344912.3982666419"/>
    <n v="1496.2126765172995"/>
    <n v="2346408.6109431591"/>
    <n v="2574020.4421620965"/>
    <n v="1365.1999809970212"/>
    <n v="2575385.6421430935"/>
    <n v="4386779.3480577292"/>
    <n v="-7.7698606345546786E-10"/>
    <n v="4386779.3480577283"/>
  </r>
  <r>
    <x v="171"/>
    <x v="10"/>
    <n v="13383.24644855"/>
    <n v="12198.291160000001"/>
    <n v="25581.537608550003"/>
    <n v="6826.6459750194799"/>
    <n v="12711.867035522415"/>
    <n v="19538.513010541894"/>
    <n v="7074.2381218435949"/>
    <n v="13345.050247426712"/>
    <n v="20419.288369270307"/>
    <n v="7878.8084464027488"/>
    <n v="12176.519174131321"/>
    <n v="20055.32762053407"/>
    <n v="13427.474628348671"/>
    <n v="-6.9301097505061875E-9"/>
    <n v="13427.474628341741"/>
  </r>
  <r>
    <x v="172"/>
    <x v="3"/>
    <n v="177110.04849174034"/>
    <n v="959.904"/>
    <n v="178069.95249174035"/>
    <n v="68895.516804404397"/>
    <n v="1000.3181474204217"/>
    <n v="69895.834951824814"/>
    <n v="71394.253222636573"/>
    <n v="1050.1443968407366"/>
    <n v="72444.397619477313"/>
    <n v="82548.103033719497"/>
    <n v="958.19072589880295"/>
    <n v="83506.293759618304"/>
    <n v="140682.76524855124"/>
    <n v="-5.4534196492731457E-10"/>
    <n v="140682.76524855068"/>
  </r>
  <r>
    <x v="173"/>
    <x v="2"/>
    <n v="29649.319608490001"/>
    <n v="60992.277940000007"/>
    <n v="90641.597548490012"/>
    <n v="68983.219305139908"/>
    <n v="63560.191931580935"/>
    <n v="132543.41123672086"/>
    <n v="71485.136560714251"/>
    <n v="66726.15066636233"/>
    <n v="138211.28722707659"/>
    <n v="76525.399632094137"/>
    <n v="60883.416543269072"/>
    <n v="137408.8161753632"/>
    <n v="130418.561255076"/>
    <n v="-3.4651015827824978E-8"/>
    <n v="130418.56125504135"/>
  </r>
  <r>
    <x v="174"/>
    <x v="0"/>
    <n v="3799.0671857025004"/>
    <n v="151745.26839999997"/>
    <n v="155544.33558570247"/>
    <n v="551838.26209722483"/>
    <n v="158134.09024829845"/>
    <n v="709972.35234552331"/>
    <n v="571852.60303599737"/>
    <n v="166010.81291186798"/>
    <n v="737863.41594786535"/>
    <n v="467082.71832533291"/>
    <n v="151474.42752598663"/>
    <n v="618557.14585131954"/>
    <n v="796026.63173224428"/>
    <n v="-8.6209728095391575E-8"/>
    <n v="796026.63173215801"/>
  </r>
  <r>
    <x v="175"/>
    <x v="1"/>
    <n v="0"/>
    <n v="0"/>
    <n v="0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781.977110316235"/>
    <n v="102410.11136321632"/>
    <n v="72153.441600331964"/>
    <n v="34414.860580641965"/>
    <n v="106568.30218097393"/>
    <n v="50374.131860115922"/>
    <n v="31401.396170542546"/>
    <n v="81775.528030658461"/>
    <n v="85850.212259649721"/>
    <n v="-1.7871701975659999E-8"/>
    <n v="85850.212259631851"/>
  </r>
  <r>
    <x v="177"/>
    <x v="1"/>
    <n v="1746.00134093"/>
    <n v="678123.9585999999"/>
    <n v="679869.9599409299"/>
    <n v="581204.08775776078"/>
    <n v="706674.52369003033"/>
    <n v="1287878.6114477911"/>
    <n v="602283.48287469917"/>
    <n v="741874.26605915755"/>
    <n v="1344157.7489338568"/>
    <n v="420485.93816986249"/>
    <n v="676913.61650780053"/>
    <n v="1097399.5546776629"/>
    <n v="716613.97846663708"/>
    <n v="-3.8525670488633544E-7"/>
    <n v="716613.97846625187"/>
  </r>
  <r>
    <x v="178"/>
    <x v="10"/>
    <n v="0"/>
    <n v="0"/>
    <n v="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60893.8187971569"/>
    <n v="2558004.5845673215"/>
    <n v="826020.77025491931"/>
    <n v="1848604.6484410402"/>
    <n v="2674625.4186959593"/>
    <n v="923170.29498474137"/>
    <n v="1686735.4959170029"/>
    <n v="2609905.7909017443"/>
    <n v="1573314.7718818299"/>
    <n v="-9.5998387877652474E-7"/>
    <n v="1573314.77188087"/>
  </r>
  <r>
    <x v="180"/>
    <x v="1"/>
    <n v="2487.7464183880006"/>
    <n v="966207.99176000012"/>
    <n v="968695.7381783881"/>
    <n v="403767.54154571495"/>
    <n v="1006887.5516095043"/>
    <n v="1410655.0931552192"/>
    <n v="418411.58091658814"/>
    <n v="1057041.0256958036"/>
    <n v="1475452.6066123918"/>
    <n v="409970.5059345098"/>
    <n v="964483.46604841645"/>
    <n v="1374453.9719829261"/>
    <n v="698693.03261462995"/>
    <n v="-5.48923397292722E-7"/>
    <n v="698693.03261408105"/>
  </r>
  <r>
    <x v="181"/>
    <x v="1"/>
    <n v="385568.60417044198"/>
    <n v="1160850.9699599999"/>
    <n v="1546419.574130442"/>
    <n v="694845.83518485946"/>
    <n v="1209725.443066793"/>
    <n v="1904571.2782516526"/>
    <n v="720046.84497425659"/>
    <n v="1269982.3541423187"/>
    <n v="1990029.1991165753"/>
    <n v="791091.98891168868"/>
    <n v="1158779.0378686846"/>
    <n v="1949871.0267803734"/>
    <n v="1348220.0617088838"/>
    <n v="-6.595042305748965E-7"/>
    <n v="1348220.0617082242"/>
  </r>
  <r>
    <x v="182"/>
    <x v="1"/>
    <n v="592135.86096665007"/>
    <n v="3285396.8718999992"/>
    <n v="3877532.7328666495"/>
    <n v="1510181.054140029"/>
    <n v="3423719.5724154259"/>
    <n v="4933900.6265554549"/>
    <n v="1564953.0418270817"/>
    <n v="3594256.4219170548"/>
    <n v="5159209.4637441365"/>
    <n v="1646605.9534959067"/>
    <n v="3279532.9674129053"/>
    <n v="4926138.9209088124"/>
    <n v="2806231.4008343322"/>
    <n v="-1.8665041355052159E-6"/>
    <n v="2806231.4008324658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29549.260118095626"/>
    <n v="0"/>
    <n v="29549.260118095626"/>
    <n v="50359.384064396138"/>
    <n v="0"/>
    <n v="50359.384064396138"/>
  </r>
  <r>
    <x v="184"/>
    <x v="3"/>
    <n v="227521.58260736003"/>
    <n v="91460.808560000005"/>
    <n v="318982.39116736001"/>
    <n v="140780.61770111564"/>
    <n v="95311.517172876731"/>
    <n v="236092.13487399236"/>
    <n v="145886.51824076456"/>
    <n v="100059.0221936853"/>
    <n v="245945.54043444985"/>
    <n v="170353.15143681521"/>
    <n v="91297.565741363564"/>
    <n v="261650.71717817878"/>
    <n v="290324.68987381534"/>
    <n v="-5.1960838848417508E-8"/>
    <n v="290324.68987376336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429776.96876295639"/>
    <n v="0"/>
    <n v="429776.96876295639"/>
    <n v="732448.23543692054"/>
    <n v="0"/>
    <n v="732448.23543692054"/>
  </r>
  <r>
    <x v="186"/>
    <x v="2"/>
    <n v="21952.764860254498"/>
    <n v="30340.676739999995"/>
    <n v="52293.441600254489"/>
    <n v="34464.665479165807"/>
    <n v="31618.088421382432"/>
    <n v="66082.753900548239"/>
    <n v="35714.646882447414"/>
    <n v="33192.998127799307"/>
    <n v="68907.645010246721"/>
    <n v="38683.414612240966"/>
    <n v="30286.52351668659"/>
    <n v="68969.938128927548"/>
    <n v="65926.284637737481"/>
    <n v="-1.7237186500541792E-8"/>
    <n v="65926.284637720237"/>
  </r>
  <r>
    <x v="187"/>
    <x v="1"/>
    <n v="148715.83983718001"/>
    <n v="1050168.6615199998"/>
    <n v="1198884.5013571798"/>
    <n v="435881.07595585432"/>
    <n v="1094383.157035152"/>
    <n v="1530264.2329910062"/>
    <n v="451689.82475443347"/>
    <n v="1148894.8224332477"/>
    <n v="1600584.6471876812"/>
    <n v="489236.38597400126"/>
    <n v="1048294.2795300605"/>
    <n v="1537530.6655040616"/>
    <n v="833782.06293747691"/>
    <n v="-5.9662324709388109E-7"/>
    <n v="833782.06293688028"/>
  </r>
  <r>
    <x v="188"/>
    <x v="14"/>
    <n v="10514037.015938379"/>
    <n v="3114623.3954000003"/>
    <n v="13628660.41133838"/>
    <n v="9838604.0606979802"/>
    <n v="3245756.1431130953"/>
    <n v="13084360.203811076"/>
    <n v="10195435.381679686"/>
    <n v="3407428.5625941562"/>
    <n v="13602863.944273842"/>
    <n v="11035787.595204299"/>
    <n v="3109064.2940749498"/>
    <n v="14144851.88927925"/>
    <n v="18807762.486738332"/>
    <n v="-1.7694840759659514E-6"/>
    <n v="18807762.486736562"/>
  </r>
  <r>
    <x v="189"/>
    <x v="10"/>
    <n v="1638.828443439"/>
    <n v="410774.71841999993"/>
    <n v="412413.54686343891"/>
    <n v="207858.49164427328"/>
    <n v="428069.27081983181"/>
    <n v="635927.76246410515"/>
    <n v="215397.2054387411"/>
    <n v="449391.57344129658"/>
    <n v="664788.77888003772"/>
    <n v="189727.15400551993"/>
    <n v="410041.55167989316"/>
    <n v="599768.70568541309"/>
    <n v="323342.87145679555"/>
    <n v="-2.333698912449861E-7"/>
    <n v="323342.87145656219"/>
  </r>
  <r>
    <x v="190"/>
    <x v="10"/>
    <n v="986.93468912940023"/>
    <n v="247376.60653200001"/>
    <n v="248363.54122112942"/>
    <n v="125020.02950152374"/>
    <n v="257791.72579887245"/>
    <n v="382811.75530039618"/>
    <n v="129554.31729285866"/>
    <n v="270632.43538838823"/>
    <n v="400186.7526812469"/>
    <n v="114109.80764285133"/>
    <n v="246935.07911549453"/>
    <n v="361044.88675834588"/>
    <n v="194471.86175337184"/>
    <n v="-1.4053993387173307E-7"/>
    <n v="194471.86175323129"/>
  </r>
  <r>
    <x v="191"/>
    <x v="10"/>
    <n v="0"/>
    <n v="0"/>
    <n v="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75056.9889825066"/>
    <n v="6344306.3098391965"/>
    <n v="3076939.5125697381"/>
    <n v="3543169.935623012"/>
    <n v="6620109.4481927501"/>
    <n v="3012254.8858711421"/>
    <n v="3232919.7611405384"/>
    <n v="6245174.6470116805"/>
    <n v="5133641.2516312776"/>
    <n v="-1.8399748268685767E-6"/>
    <n v="5133641.2516294373"/>
  </r>
  <r>
    <x v="193"/>
    <x v="10"/>
    <n v="13296.690717387002"/>
    <n v="3332834.7498599999"/>
    <n v="3346131.4405773869"/>
    <n v="1381668.3078498133"/>
    <n v="3473154.6932176137"/>
    <n v="4854823.001067427"/>
    <n v="1431779.3321787701"/>
    <n v="3646153.9259775742"/>
    <n v="5077933.2581563443"/>
    <n v="1401679.9066819714"/>
    <n v="3326886.1763979616"/>
    <n v="4728566.0830799332"/>
    <n v="2388815.7088819034"/>
    <n v="-1.8934546071968521E-6"/>
    <n v="2388815.7088800101"/>
  </r>
  <r>
    <x v="194"/>
    <x v="1"/>
    <n v="1415.8473583870002"/>
    <n v="549896.49374000006"/>
    <n v="551312.34109838703"/>
    <n v="222146.98499207408"/>
    <n v="573048.39014212089"/>
    <n v="795195.37513419497"/>
    <n v="230203.92087624891"/>
    <n v="601592.16103217425"/>
    <n v="831796.08190842322"/>
    <n v="225364.48395342258"/>
    <n v="548915.0170287207"/>
    <n v="774279.50098214322"/>
    <n v="384077.86037711037"/>
    <n v="-3.1240794329725931E-7"/>
    <n v="384077.86037679797"/>
  </r>
  <r>
    <x v="195"/>
    <x v="11"/>
    <n v="56380.114192054003"/>
    <n v="136242.41884"/>
    <n v="192622.53303205399"/>
    <n v="247401.69680043962"/>
    <n v="141978.53536823054"/>
    <n v="389380.23216867016"/>
    <n v="256374.58296780454"/>
    <n v="149050.5433427247"/>
    <n v="405425.12631052925"/>
    <n v="235523.30319164408"/>
    <n v="135999.2480565852"/>
    <n v="371522.55124822928"/>
    <n v="401391.0478347239"/>
    <n v="-7.7402228135996699E-8"/>
    <n v="401391.04783464648"/>
  </r>
  <r>
    <x v="196"/>
    <x v="1"/>
    <n v="0"/>
    <n v="0"/>
    <n v="0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35043.38426228461"/>
    <n v="1214119.0823415038"/>
    <n v="496451.05063342222"/>
    <n v="771656.19099127443"/>
    <n v="1268107.2416246966"/>
    <n v="555817.04577486217"/>
    <n v="704087.75023190444"/>
    <n v="1259904.7960067666"/>
    <n v="947252.28198093548"/>
    <n v="-4.0072251464607789E-7"/>
    <n v="947252.28198053478"/>
  </r>
  <r>
    <x v="198"/>
    <x v="11"/>
    <n v="6280.5381380584995"/>
    <n v="12010.065539999998"/>
    <n v="18290.603678058498"/>
    <n v="22435.434235872413"/>
    <n v="12515.716687679858"/>
    <n v="34951.150923552268"/>
    <n v="23249.133576327084"/>
    <n v="13139.129571833242"/>
    <n v="36388.263148160324"/>
    <n v="20756.706555132921"/>
    <n v="11988.629506559819"/>
    <n v="32745.336061692738"/>
    <n v="35374.657542839159"/>
    <n v="-6.8231747554853701E-9"/>
    <n v="35374.657542832334"/>
  </r>
  <r>
    <x v="199"/>
    <x v="4"/>
    <n v="848971.81629129988"/>
    <n v="995635.29317999992"/>
    <n v="1844607.1094712997"/>
    <n v="1930546.6953644683"/>
    <n v="1037553.8095270008"/>
    <n v="2968100.5048914691"/>
    <n v="2000564.7104480942"/>
    <n v="1089234.7822593311"/>
    <n v="3089799.4927074253"/>
    <n v="1941513.0209044372"/>
    <n v="993858.2444730011"/>
    <n v="2935371.2653774382"/>
    <n v="3308827.3444070844"/>
    <n v="-5.6564167576524749E-7"/>
    <n v="3308827.3444065186"/>
  </r>
  <r>
    <x v="200"/>
    <x v="1"/>
    <n v="0"/>
    <n v="0"/>
    <n v="0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46506.8588194461"/>
    <n v="3707845.7695591711"/>
    <n v="2032473.7130037805"/>
    <n v="1833501.0681979686"/>
    <n v="3865974.7812017491"/>
    <n v="2332988.6360798064"/>
    <n v="1672954.4287034676"/>
    <n v="4005943.0647832742"/>
    <n v="3976000.423451093"/>
    <n v="-9.5214056108424073E-7"/>
    <n v="3976000.4234501407"/>
  </r>
  <r>
    <x v="202"/>
    <x v="10"/>
    <n v="0"/>
    <n v="0"/>
    <n v="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097.857372246839"/>
    <n v="31497.068165873912"/>
    <n v="16993.985419625416"/>
    <n v="15849.88772287262"/>
    <n v="32843.873142498036"/>
    <n v="17156.877295302471"/>
    <n v="14462.02585880874"/>
    <n v="31618.903154111213"/>
    <n v="29239.641520863177"/>
    <n v="-8.2308765734237901E-9"/>
    <n v="29239.641520854948"/>
  </r>
  <r>
    <x v="204"/>
    <x v="5"/>
    <n v="7697212.2642681012"/>
    <n v="4509506.7819999997"/>
    <n v="12206719.046268102"/>
    <n v="3651097.0128171141"/>
    <n v="4699367.3012614464"/>
    <n v="8350464.3140785601"/>
    <n v="3783516.791281445"/>
    <n v="4933444.6774183689"/>
    <n v="8716961.4686998129"/>
    <n v="4248869.6049597478"/>
    <n v="4501458.0383977508"/>
    <n v="8750327.6433574986"/>
    <n v="7241144.2933108816"/>
    <n v="-2.5619471211172486E-6"/>
    <n v="7241144.2933083195"/>
  </r>
  <r>
    <x v="205"/>
    <x v="1"/>
    <n v="212587.33461688797"/>
    <n v="2293503.4711600002"/>
    <n v="2506090.805776888"/>
    <n v="946813.21189395129"/>
    <n v="2390065.1975333765"/>
    <n v="3336878.409427328"/>
    <n v="981152.69817053189"/>
    <n v="2509115.3067113529"/>
    <n v="3490268.0048818849"/>
    <n v="991685.82741482137"/>
    <n v="2289409.9367043208"/>
    <n v="3281095.7641191422"/>
    <n v="1690082.5013692426"/>
    <n v="-1.3029883087579706E-6"/>
    <n v="1690082.5013679396"/>
  </r>
  <r>
    <x v="206"/>
    <x v="8"/>
    <n v="128605.88256948002"/>
    <n v="343073.68919999996"/>
    <n v="471679.57176948001"/>
    <n v="335254.59788911318"/>
    <n v="357517.87388033973"/>
    <n v="692772.47176945291"/>
    <n v="347413.7761924502"/>
    <n v="375325.98303253279"/>
    <n v="722739.75922498293"/>
    <n v="376120.93468830234"/>
    <n v="342461.35789759009"/>
    <n v="718582.29258589237"/>
    <n v="641004.8349409767"/>
    <n v="-1.9490749052320944E-7"/>
    <n v="641004.83494078182"/>
  </r>
  <r>
    <x v="207"/>
    <x v="5"/>
    <n v="938827.42534526275"/>
    <n v="15929.2958"/>
    <n v="954756.72114526271"/>
    <n v="382901.72027384024"/>
    <n v="16599.955479264496"/>
    <n v="399501.67575310473"/>
    <n v="396788.98779762239"/>
    <n v="17426.805940998976"/>
    <n v="414215.79373862135"/>
    <n v="441583.53229485836"/>
    <n v="15900.864571518354"/>
    <n v="457484.39686637674"/>
    <n v="752569.59431384283"/>
    <n v="-9.0497731767764482E-9"/>
    <n v="752569.59431383375"/>
  </r>
  <r>
    <x v="208"/>
    <x v="10"/>
    <n v="34236.724277579997"/>
    <n v="31092.334899999998"/>
    <n v="65329.059177579999"/>
    <n v="17474.912065606215"/>
    <n v="32401.39310404304"/>
    <n v="49876.305169649255"/>
    <n v="18108.700753304161"/>
    <n v="34015.319531880989"/>
    <n v="52124.02028518515"/>
    <n v="20153.039247130353"/>
    <n v="31036.840087883462"/>
    <n v="51189.879335013815"/>
    <n v="34345.856358331519"/>
    <n v="-1.7664219555855712E-8"/>
    <n v="34345.856358313853"/>
  </r>
  <r>
    <x v="209"/>
    <x v="1"/>
    <n v="950868.11622264003"/>
    <n v="1338060.4028"/>
    <n v="2288928.5190226398"/>
    <n v="732836.07246100763"/>
    <n v="1394395.7971479641"/>
    <n v="2127231.8696089718"/>
    <n v="759414.93082201318"/>
    <n v="1463851.2128659526"/>
    <n v="2223266.1436879658"/>
    <n v="845147.26452257042"/>
    <n v="1335672.1804007241"/>
    <n v="2180819.4449232947"/>
    <n v="1440343.8703699382"/>
    <n v="-7.6018069437608972E-7"/>
    <n v="1440343.870369178"/>
  </r>
  <r>
    <x v="210"/>
    <x v="11"/>
    <n v="311853.04260093207"/>
    <n v="297187.32273999997"/>
    <n v="609040.36534093204"/>
    <n v="649165.36469622212"/>
    <n v="309699.58675045817"/>
    <n v="958864.95144668035"/>
    <n v="672709.61276139843"/>
    <n v="325125.84778010158"/>
    <n v="997835.46054150001"/>
    <n v="621674.84532329324"/>
    <n v="296656.89121429058"/>
    <n v="918331.73653758387"/>
    <n v="1059490.5650323757"/>
    <n v="-1.688384656533566E-7"/>
    <n v="1059490.5650322069"/>
  </r>
  <r>
    <x v="211"/>
    <x v="8"/>
    <n v="4386310.050172423"/>
    <n v="3337895.0659999996"/>
    <n v="7724205.1161724227"/>
    <n v="4188477.2821525061"/>
    <n v="3478428.0602069437"/>
    <n v="7666905.3423594497"/>
    <n v="4340387.0319779618"/>
    <n v="3651689.961498484"/>
    <n v="7992076.9934764458"/>
    <n v="4786134.8916635402"/>
    <n v="3331937.4606883316"/>
    <n v="8118072.3523518723"/>
    <n v="8156779.703789915"/>
    <n v="-1.896329480878951E-6"/>
    <n v="8156779.7037880188"/>
  </r>
  <r>
    <x v="212"/>
    <x v="1"/>
    <n v="0"/>
    <n v="0"/>
    <n v="0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28.8453536259372"/>
    <n v="263970.75401814934"/>
    <n v="270820.38527780294"/>
    <n v="2759.7891984566859"/>
    <n v="273580.17447625962"/>
    <n v="290123.49445986218"/>
    <n v="2518.1340997984048"/>
    <n v="292641.62855966057"/>
    <n v="494443.53006529709"/>
    <n v="-1.433163733291621E-9"/>
    <n v="494443.53006529564"/>
  </r>
  <r>
    <x v="214"/>
    <x v="14"/>
    <n v="7175129.5795379197"/>
    <n v="1074552.7561999999"/>
    <n v="8249682.3357379194"/>
    <n v="4487366.8289274862"/>
    <n v="1119793.8777080751"/>
    <n v="5607160.7066355608"/>
    <n v="4650116.8515340555"/>
    <n v="1175571.2613273829"/>
    <n v="5825688.1128614387"/>
    <n v="4981560.5617348934"/>
    <n v="1072634.8525267499"/>
    <n v="6054195.4142616428"/>
    <n v="8489834.2823422365"/>
    <n v="-6.1047637209988675E-7"/>
    <n v="8489834.2823416255"/>
  </r>
  <r>
    <x v="215"/>
    <x v="12"/>
    <n v="5499192.6419676961"/>
    <n v="133815.06159999999"/>
    <n v="5633007.7035676958"/>
    <n v="3439226.3406394324"/>
    <n v="139448.98085294117"/>
    <n v="3578675.3214923735"/>
    <n v="3563961.8895764821"/>
    <n v="146394.9906992137"/>
    <n v="3710356.8802756956"/>
    <n v="3817988.3558804244"/>
    <n v="133576.22325846858"/>
    <n v="3951564.5791388932"/>
    <n v="6506814.0859956695"/>
    <n v="-7.6023194642186758E-8"/>
    <n v="6506814.0859955931"/>
  </r>
  <r>
    <x v="216"/>
    <x v="1"/>
    <n v="213386.64071124402"/>
    <n v="1593780.09494"/>
    <n v="1807166.7356512439"/>
    <n v="658824.18448029691"/>
    <n v="1660881.8714849867"/>
    <n v="2319706.0559652839"/>
    <n v="682718.74336207006"/>
    <n v="1743611.0657915147"/>
    <n v="2426329.8091535848"/>
    <n v="725261.9543721244"/>
    <n v="1590935.4540595952"/>
    <n v="2316197.4084317195"/>
    <n v="1236029.0972278405"/>
    <n v="-9.0546051338115219E-7"/>
    <n v="1236029.097226935"/>
  </r>
  <r>
    <x v="217"/>
    <x v="1"/>
    <n v="0"/>
    <n v="0"/>
    <n v="0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18429.1149467137"/>
    <n v="4091741.6047182688"/>
    <n v="3081150.0464890609"/>
    <n v="1174138.5191837396"/>
    <n v="4255288.5656727999"/>
    <n v="3275029.3891208922"/>
    <n v="1071327.5654157838"/>
    <n v="4346356.9545366764"/>
    <n v="5581475.2102007223"/>
    <n v="-6.0973234640380219E-7"/>
    <n v="5581475.2102001123"/>
  </r>
  <r>
    <x v="219"/>
    <x v="10"/>
    <n v="0.70475955000000001"/>
    <n v="176.64899999999997"/>
    <n v="177.35375954999998"/>
    <n v="88.734464213772156"/>
    <n v="184.08632574056372"/>
    <n v="272.82078995433585"/>
    <n v="91.952729313847527"/>
    <n v="193.25573969638555"/>
    <n v="285.2084690102331"/>
    <n v="81.039474796020869"/>
    <n v="176.33370997443245"/>
    <n v="257.37318477045335"/>
    <n v="138.11168263839363"/>
    <n v="-1.0035806993454053E-10"/>
    <n v="138.111682638293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1.25191016861341E-2"/>
    <n v="1.1267191517520689E-2"/>
    <n v="2.0163946252079186E-2"/>
    <n v="3.2683047938213285E-2"/>
    <n v="2.1335703412999282E-2"/>
    <n v="1.9202133071699354E-2"/>
    <n v="0"/>
    <n v="2.1335703412999282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1.5193000822659768E-2"/>
    <n v="1.367370074039379E-2"/>
    <n v="2.0163946252079186E-2"/>
    <n v="3.5356947074738951E-2"/>
    <n v="2.5892701220307884E-2"/>
    <n v="2.3303431098277098E-2"/>
    <n v="0"/>
    <n v="2.5892701220307884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1.1747786350934212E-2"/>
    <n v="1.057300771584079E-2"/>
    <n v="2.0163946252079186E-2"/>
    <n v="3.1911732603013401E-2"/>
    <n v="2.002118775186763E-2"/>
    <n v="1.8019068976680867E-2"/>
    <n v="0"/>
    <n v="2.002118775186763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1.1747786350934212E-2"/>
    <n v="1.057300771584079E-2"/>
    <n v="2.0163946252079186E-2"/>
    <n v="3.1911732603013401E-2"/>
    <n v="2.0021187751867627E-2"/>
    <n v="1.8019068976680864E-2"/>
    <n v="0"/>
    <n v="2.0021187751867627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0163946252079186E-2"/>
    <n v="3.3273161729815162E-2"/>
    <n v="2.2341405990803493E-2"/>
    <n v="2.0107265391723143E-2"/>
    <n v="0"/>
    <n v="2.2341405990803493E-2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1.1891208235481138E-2"/>
    <n v="1.0702087411933025E-2"/>
    <n v="2.0163946252079186E-2"/>
    <n v="3.2055154487560328E-2"/>
    <n v="2.0265614777731301E-2"/>
    <n v="1.8239053299958171E-2"/>
    <n v="0"/>
    <n v="2.0265614777731301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1.1949233167695663E-2"/>
    <n v="1.0754309850926095E-2"/>
    <n v="2.0163946252079186E-2"/>
    <n v="3.2113179419774845E-2"/>
    <n v="2.0364503881384777E-2"/>
    <n v="1.8328053493246298E-2"/>
    <n v="0"/>
    <n v="2.0364503881384777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8.7881331132886875E-3"/>
    <n v="7.9093198019598195E-3"/>
    <n v="2.0163946252079186E-2"/>
    <n v="2.8952079365367873E-2"/>
    <n v="1.4977192961597054E-2"/>
    <n v="1.347947366543735E-2"/>
    <n v="0"/>
    <n v="1.4977192961597054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1.2034835393589237E-2"/>
    <n v="1.0831351854230313E-2"/>
    <n v="2.0163946252079186E-2"/>
    <n v="3.2198781645668424E-2"/>
    <n v="2.0510391641461102E-2"/>
    <n v="1.8459352477314991E-2"/>
    <n v="0"/>
    <n v="2.0510391641461102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1.2034835393589238E-2"/>
    <n v="1.0831351854230316E-2"/>
    <n v="2.0163946252079186E-2"/>
    <n v="3.2198781645668424E-2"/>
    <n v="2.0510391641461102E-2"/>
    <n v="1.8459352477314991E-2"/>
    <n v="0"/>
    <n v="2.0510391641461102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1.1750842685562668E-2"/>
    <n v="1.0575758417006403E-2"/>
    <n v="2.0163946252079186E-2"/>
    <n v="3.1914788937641853E-2"/>
    <n v="2.0026396516106344E-2"/>
    <n v="1.802375686449571E-2"/>
    <n v="0"/>
    <n v="2.0026396516106344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7.9437276081238007E-3"/>
    <n v="7.1493548473114208E-3"/>
    <n v="0"/>
    <n v="7.9437276081238007E-3"/>
    <n v="1.3538113236056044E-2"/>
    <n v="1.218430191245044E-2"/>
    <n v="0"/>
    <n v="1.3538113236056044E-2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1.8521926050293961E-2"/>
    <n v="1.6669733445264564E-2"/>
    <n v="2.0163946252079186E-2"/>
    <n v="3.868587230237315E-2"/>
    <n v="3.1566028518185817E-2"/>
    <n v="2.8409425666367234E-2"/>
    <n v="0"/>
    <n v="3.1566028518185817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1426754667700784E-2"/>
    <n v="1.0284079200930708E-2"/>
    <n v="2.0163946252079186E-2"/>
    <n v="3.1590700919779974E-2"/>
    <n v="1.9474068880932137E-2"/>
    <n v="1.7526661992838925E-2"/>
    <n v="0"/>
    <n v="1.9474068880932137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5.7133773338503922E-3"/>
    <n v="5.1420396004653538E-3"/>
    <n v="0"/>
    <n v="5.7133773338503922E-3"/>
    <n v="9.7370344404660684E-3"/>
    <n v="8.7633309964194623E-3"/>
    <n v="0"/>
    <n v="9.7370344404660684E-3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1426754667700784E-2"/>
    <n v="1.0284079200930708E-2"/>
    <n v="1.9318891301613662E-2"/>
    <n v="3.0745645969314447E-2"/>
    <n v="1.9474068880932137E-2"/>
    <n v="1.7526661992838925E-2"/>
    <n v="0"/>
    <n v="1.9474068880932137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1426754667700784E-2"/>
    <n v="1.0284079200930708E-2"/>
    <n v="2.0163946252079186E-2"/>
    <n v="3.1590700919779974E-2"/>
    <n v="1.9474068880932137E-2"/>
    <n v="1.7526661992838925E-2"/>
    <n v="0"/>
    <n v="1.9474068880932137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1426754667700788E-2"/>
    <n v="1.0284079200930709E-2"/>
    <n v="1.9318891301613662E-2"/>
    <n v="3.074564596931445E-2"/>
    <n v="1.9474068880932137E-2"/>
    <n v="1.7526661992838925E-2"/>
    <n v="0"/>
    <n v="1.9474068880932137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9.1448997572003698E-3"/>
    <n v="8.2304097814803329E-3"/>
    <n v="2.0163946252079186E-2"/>
    <n v="2.9308846009279556E-2"/>
    <n v="1.558521320881507E-2"/>
    <n v="1.4026691887933563E-2"/>
    <n v="0"/>
    <n v="1.558521320881507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1.2783526563690532E-2"/>
    <n v="1.1505173907321477E-2"/>
    <n v="2.0163946252079186E-2"/>
    <n v="3.2947472815769721E-2"/>
    <n v="2.1786350025192813E-2"/>
    <n v="1.9607715022673531E-2"/>
    <n v="0"/>
    <n v="2.1786350025192813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1.4296504521757111E-2"/>
    <n v="1.28668540695814E-2"/>
    <n v="2.0163946252079186E-2"/>
    <n v="3.4460450773836297E-2"/>
    <n v="2.43648456547528E-2"/>
    <n v="2.192836108927752E-2"/>
    <n v="0"/>
    <n v="2.43648456547528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5.9598589527211079E-3"/>
    <n v="5.3638730574489969E-3"/>
    <n v="0"/>
    <n v="5.9598589527211079E-3"/>
    <n v="1.0157101219123686E-2"/>
    <n v="9.1413910972113176E-3"/>
    <n v="0"/>
    <n v="1.0157101219123686E-2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1.1919717905442216E-2"/>
    <n v="1.0727746114897994E-2"/>
    <n v="2.0163946252079186E-2"/>
    <n v="3.2083664157521403E-2"/>
    <n v="2.0314202438247372E-2"/>
    <n v="1.8282782194422635E-2"/>
    <n v="0"/>
    <n v="2.0314202438247372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5.9598589527211079E-3"/>
    <n v="5.3638730574489969E-3"/>
    <n v="0"/>
    <n v="5.9598589527211079E-3"/>
    <n v="1.0157101219123686E-2"/>
    <n v="9.1413910972113176E-3"/>
    <n v="0"/>
    <n v="1.0157101219123686E-2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7.8897539727228148E-3"/>
    <n v="7.1007785754505339E-3"/>
    <n v="0"/>
    <n v="7.8897539727228148E-3"/>
    <n v="1.3446128562881588E-2"/>
    <n v="1.2101515706593428E-2"/>
    <n v="0"/>
    <n v="1.3446128562881588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1731941940064468E-2"/>
    <n v="1.0558747746058021E-2"/>
    <n v="2.0163946252079186E-2"/>
    <n v="3.1895888192143652E-2"/>
    <n v="1.9994184883806818E-2"/>
    <n v="1.7994766395426135E-2"/>
    <n v="0"/>
    <n v="1.9994184883806818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9.451249018061561E-3"/>
    <n v="8.5061241162554049E-3"/>
    <n v="2.0163946252079186E-2"/>
    <n v="2.9615195270140747E-2"/>
    <n v="1.6107309532848071E-2"/>
    <n v="1.4496578579563263E-2"/>
    <n v="0"/>
    <n v="1.6107309532848071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9.2414925241038788E-3"/>
    <n v="8.317343271693492E-3"/>
    <n v="2.0163946252079186E-2"/>
    <n v="2.9405438776183065E-2"/>
    <n v="1.5749831619797133E-2"/>
    <n v="1.417484845781742E-2"/>
    <n v="0"/>
    <n v="1.5749831619797133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9.2414925241038788E-3"/>
    <n v="8.317343271693492E-3"/>
    <n v="2.0163946252079186E-2"/>
    <n v="2.9405438776183065E-2"/>
    <n v="1.5749831619797136E-2"/>
    <n v="1.4174848457817421E-2"/>
    <n v="0"/>
    <n v="1.5749831619797136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154063590148632E-2"/>
    <n v="1.0386572311337687E-2"/>
    <n v="2.0163946252079186E-2"/>
    <n v="3.1704582153565503E-2"/>
    <n v="1.9668151195244333E-2"/>
    <n v="1.7701336075719901E-2"/>
    <n v="0"/>
    <n v="1.9668151195244333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1.191267006059105E-2"/>
    <n v="1.0721403054531944E-2"/>
    <n v="2.0163946252079186E-2"/>
    <n v="3.2076616312670239E-2"/>
    <n v="2.0302191134943408E-2"/>
    <n v="1.8271972021449069E-2"/>
    <n v="0"/>
    <n v="2.0302191134943408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1.2317298340775667E-2"/>
    <n v="1.1085568506698101E-2"/>
    <n v="2.0163946252079186E-2"/>
    <n v="3.2481244592854855E-2"/>
    <n v="2.099177966892686E-2"/>
    <n v="1.8892601702034176E-2"/>
    <n v="0"/>
    <n v="2.099177966892686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9.1365175887813364E-3"/>
    <n v="8.2228658299032028E-3"/>
    <n v="2.0163946252079186E-2"/>
    <n v="2.9300463840860522E-2"/>
    <n v="1.5570927881973741E-2"/>
    <n v="1.4013835093776366E-2"/>
    <n v="0"/>
    <n v="1.5570927881973741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9.1365175887813364E-3"/>
    <n v="8.2228658299032028E-3"/>
    <n v="2.0163946252079186E-2"/>
    <n v="2.9300463840860522E-2"/>
    <n v="1.5570927881973741E-2"/>
    <n v="1.4013835093776366E-2"/>
    <n v="0"/>
    <n v="1.5570927881973741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9.1365175887813364E-3"/>
    <n v="8.2228658299032028E-3"/>
    <n v="2.0163946252079186E-2"/>
    <n v="2.9300463840860522E-2"/>
    <n v="1.5570927881973741E-2"/>
    <n v="1.4013835093776366E-2"/>
    <n v="0"/>
    <n v="1.5570927881973741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1.6324962525885431E-2"/>
    <n v="1.4692466273296886E-2"/>
    <n v="2.0163946252079186E-2"/>
    <n v="3.6488908777964617E-2"/>
    <n v="2.7821849156029636E-2"/>
    <n v="2.5039664240426675E-2"/>
    <n v="0"/>
    <n v="2.7821849156029636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1.6324962525885431E-2"/>
    <n v="1.4692466273296886E-2"/>
    <n v="2.0163946252079186E-2"/>
    <n v="3.6488908777964617E-2"/>
    <n v="2.7821849156029629E-2"/>
    <n v="2.5039664240426664E-2"/>
    <n v="0"/>
    <n v="2.7821849156029629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63E-3"/>
    <n v="8.5528454914913735E-3"/>
    <n v="2.0163946252079186E-2"/>
    <n v="2.9667107909291821E-2"/>
    <n v="1.6195781749152548E-2"/>
    <n v="1.4576203574237294E-2"/>
    <n v="0"/>
    <n v="1.6195781749152548E-2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0770210936798003E-2"/>
    <n v="9.6931898431182016E-3"/>
    <n v="2.0163946252079186E-2"/>
    <n v="3.0934157188877189E-2"/>
    <n v="1.8355152949789844E-2"/>
    <n v="1.6519637654810859E-2"/>
    <n v="0"/>
    <n v="1.8355152949789844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1.2201366105890964E-2"/>
    <n v="1.0981229495301868E-2"/>
    <n v="2.0163946252079186E-2"/>
    <n v="3.2365312357970147E-2"/>
    <n v="2.0794201931999788E-2"/>
    <n v="1.8714781738799809E-2"/>
    <n v="0"/>
    <n v="2.0794201931999788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9.1330151465858298E-3"/>
    <n v="8.2197136319272467E-3"/>
    <n v="2.0163946252079186E-2"/>
    <n v="2.9296961398665014E-2"/>
    <n v="1.556495883804567E-2"/>
    <n v="1.4008462954241104E-2"/>
    <n v="0"/>
    <n v="1.556495883804567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1.2838697954500846E-2"/>
    <n v="1.155482815905076E-2"/>
    <n v="2.0163946252079186E-2"/>
    <n v="3.3002644206580029E-2"/>
    <n v="2.1880375975354662E-2"/>
    <n v="1.9692338377819196E-2"/>
    <n v="0"/>
    <n v="2.1880375975354662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1.34540691933269E-2"/>
    <n v="1.210866227399421E-2"/>
    <n v="2.0163946252079186E-2"/>
    <n v="3.3618015445406088E-2"/>
    <n v="2.2929123606746177E-2"/>
    <n v="2.063621124607156E-2"/>
    <n v="0"/>
    <n v="2.2929123606746177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0773503490190189E-2"/>
    <n v="9.6961531411711693E-3"/>
    <n v="2.0163946252079186E-2"/>
    <n v="3.0937449742269377E-2"/>
    <n v="1.8360764290316373E-2"/>
    <n v="1.6524687861284738E-2"/>
    <n v="0"/>
    <n v="1.8360764290316373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0773503490190187E-2"/>
    <n v="9.6961531411711693E-3"/>
    <n v="2.0163946252079186E-2"/>
    <n v="3.0937449742269373E-2"/>
    <n v="1.8360764290316373E-2"/>
    <n v="1.6524687861284738E-2"/>
    <n v="0"/>
    <n v="1.8360764290316373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1.2157509564785484E-2"/>
    <n v="1.0941758608306935E-2"/>
    <n v="2.0163946252079186E-2"/>
    <n v="3.2321455816864672E-2"/>
    <n v="2.0719459336468127E-2"/>
    <n v="1.8647513402821315E-2"/>
    <n v="0"/>
    <n v="2.0719459336468127E-2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1.308275150799912E-2"/>
    <n v="1.1774476357199208E-2"/>
    <n v="2.0163946252079186E-2"/>
    <n v="3.3246697760078305E-2"/>
    <n v="2.2296304718875847E-2"/>
    <n v="2.0066674246988259E-2"/>
    <n v="0"/>
    <n v="2.2296304718875847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1.2211992518737509E-2"/>
    <n v="1.0990793266863759E-2"/>
    <n v="2.0163946252079186E-2"/>
    <n v="3.2375938770816695E-2"/>
    <n v="2.0812312016774418E-2"/>
    <n v="1.8731080815096977E-2"/>
    <n v="0"/>
    <n v="2.0812312016774418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4.3600190859717208E-3"/>
    <n v="3.9240171773745483E-3"/>
    <n v="0"/>
    <n v="4.3600190859717208E-3"/>
    <n v="7.4305710126422566E-3"/>
    <n v="6.6875139113780312E-3"/>
    <n v="0"/>
    <n v="7.4305710126422566E-3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1.9497466257726127E-2"/>
    <n v="1.7547719631953514E-2"/>
    <n v="2.0163946252079186E-2"/>
    <n v="3.9661412509805316E-2"/>
    <n v="3.322859481527736E-2"/>
    <n v="2.9905735333749624E-2"/>
    <n v="0"/>
    <n v="3.322859481527736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1.4344032276904723E-2"/>
    <n v="1.2909629049214251E-2"/>
    <n v="2.0163946252079186E-2"/>
    <n v="3.4507978528983907E-2"/>
    <n v="2.4445844923960607E-2"/>
    <n v="2.2001260431564543E-2"/>
    <n v="0"/>
    <n v="2.4445844923960607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1.1214079470679162E-2"/>
    <n v="1.0092671523611246E-2"/>
    <n v="2.0163946252079186E-2"/>
    <n v="3.137802572275835E-2"/>
    <n v="1.9111616762504165E-2"/>
    <n v="1.7200455086253751E-2"/>
    <n v="0"/>
    <n v="1.9111616762504165E-2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1.9576416445334054E-2"/>
    <n v="1.7618774800800648E-2"/>
    <n v="2.0163946252079186E-2"/>
    <n v="3.974036269741324E-2"/>
    <n v="3.3363145826159318E-2"/>
    <n v="3.0026831243543387E-2"/>
    <n v="0"/>
    <n v="3.3363145826159318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0885640888485098E-2"/>
    <n v="9.7970767996365879E-3"/>
    <n v="2.0163946252079186E-2"/>
    <n v="3.1049587140564286E-2"/>
    <n v="1.8551874669599851E-2"/>
    <n v="1.6696687202639865E-2"/>
    <n v="0"/>
    <n v="1.8551874669599851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9.845735800856785E-3"/>
    <n v="8.8611622207711068E-3"/>
    <n v="2.0163946252079186E-2"/>
    <n v="3.0009682052935971E-2"/>
    <n v="1.6779614400168487E-2"/>
    <n v="1.5101652960151639E-2"/>
    <n v="0"/>
    <n v="1.6779614400168487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1.4407374058271491E-2"/>
    <n v="1.2966636652444342E-2"/>
    <n v="2.0163946252079186E-2"/>
    <n v="3.4571320310350678E-2"/>
    <n v="2.4553795278129325E-2"/>
    <n v="2.2098415750316392E-2"/>
    <n v="0"/>
    <n v="2.4553795278129325E-2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9.3684742538913159E-3"/>
    <n v="8.4316268285021846E-3"/>
    <n v="2.0163946252079186E-2"/>
    <n v="2.9532420505970502E-2"/>
    <n v="1.5966240479916478E-2"/>
    <n v="1.4369616431924829E-2"/>
    <n v="0"/>
    <n v="1.5966240479916478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1.5968698399430225E-2"/>
    <n v="1.4371828559487203E-2"/>
    <n v="2.0163946252079186E-2"/>
    <n v="3.6132644651509407E-2"/>
    <n v="2.7214685325164797E-2"/>
    <n v="2.4493216792648317E-2"/>
    <n v="0"/>
    <n v="2.7214685325164797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5.7133773338503922E-3"/>
    <n v="5.1420396004653538E-3"/>
    <n v="0"/>
    <n v="5.7133773338503922E-3"/>
    <n v="9.7370344404660684E-3"/>
    <n v="8.7633309964194623E-3"/>
    <n v="0"/>
    <n v="9.7370344404660684E-3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1.3454994467029389E-2"/>
    <n v="1.210949502032645E-2"/>
    <n v="2.0163946252079186E-2"/>
    <n v="3.3618940719108578E-2"/>
    <n v="2.2930700506254394E-2"/>
    <n v="2.0637630455628955E-2"/>
    <n v="0"/>
    <n v="2.2930700506254394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1.4454240886555109E-2"/>
    <n v="1.3008816797899598E-2"/>
    <n v="2.0163946252079186E-2"/>
    <n v="3.4618187138634293E-2"/>
    <n v="2.4633668161442884E-2"/>
    <n v="2.2170301345298595E-2"/>
    <n v="0"/>
    <n v="2.4633668161442884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1.5847775065073681E-2"/>
    <n v="1.4262997558566312E-2"/>
    <n v="2.0163946252079186E-2"/>
    <n v="3.601172131715287E-2"/>
    <n v="2.7008601497249287E-2"/>
    <n v="2.4307741347524357E-2"/>
    <n v="0"/>
    <n v="2.7008601497249287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1.1719298076943347E-2"/>
    <n v="1.0547368269249013E-2"/>
    <n v="2.0163946252079186E-2"/>
    <n v="3.1883244329022536E-2"/>
    <n v="1.9972636555475435E-2"/>
    <n v="1.7975372899927889E-2"/>
    <n v="0"/>
    <n v="1.9972636555475435E-2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1.1850563823215308E-2"/>
    <n v="1.0665507440893778E-2"/>
    <n v="2.0163946252079186E-2"/>
    <n v="3.2014510075294496E-2"/>
    <n v="2.0196346459025988E-2"/>
    <n v="1.817671181312339E-2"/>
    <n v="0"/>
    <n v="2.0196346459025988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1.2103094886613439E-2"/>
    <n v="1.0892785397952097E-2"/>
    <n v="2.0163946252079186E-2"/>
    <n v="3.2267041138692623E-2"/>
    <n v="2.0626723015292749E-2"/>
    <n v="1.8564050713763474E-2"/>
    <n v="0"/>
    <n v="2.0626723015292749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1.6882909317929171E-2"/>
    <n v="1.5194618386136253E-2"/>
    <n v="2.0163946252079186E-2"/>
    <n v="3.7046855570008357E-2"/>
    <n v="2.8772731062234169E-2"/>
    <n v="2.589545795601075E-2"/>
    <n v="0"/>
    <n v="2.8772731062234169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8.0215150061731071E-3"/>
    <n v="7.2193635055557955E-3"/>
    <n v="0"/>
    <n v="8.0215150061731071E-3"/>
    <n v="1.3670682560569729E-2"/>
    <n v="1.2303614304512756E-2"/>
    <n v="0"/>
    <n v="1.3670682560569729E-2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9.0235419790965152E-3"/>
    <n v="8.1211877811868637E-3"/>
    <n v="2.0163946252079186E-2"/>
    <n v="2.9187488231175701E-2"/>
    <n v="1.5378388979297695E-2"/>
    <n v="1.3840550081367926E-2"/>
    <n v="0"/>
    <n v="1.5378388979297695E-2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9.0235419790965152E-3"/>
    <n v="8.1211877811868637E-3"/>
    <n v="2.0163946252079186E-2"/>
    <n v="2.9187488231175701E-2"/>
    <n v="1.5378388979297695E-2"/>
    <n v="1.3840550081367926E-2"/>
    <n v="0"/>
    <n v="1.5378388979297695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1.454744578911514E-2"/>
    <n v="1.3092701210203625E-2"/>
    <n v="2.0163946252079186E-2"/>
    <n v="3.4711392041194326E-2"/>
    <n v="2.4792512798024191E-2"/>
    <n v="2.2313261518221772E-2"/>
    <n v="0"/>
    <n v="2.4792512798024191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1.3125305995558301E-2"/>
    <n v="1.1812775396002471E-2"/>
    <n v="2.0163946252079186E-2"/>
    <n v="3.3289252247637485E-2"/>
    <n v="2.2368828287117205E-2"/>
    <n v="2.0131945458405485E-2"/>
    <n v="0"/>
    <n v="2.2368828287117205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9.0670237270558465E-3"/>
    <n v="8.1603213543502626E-3"/>
    <n v="2.0163946252079186E-2"/>
    <n v="2.9230969979135032E-2"/>
    <n v="1.5452492832880622E-2"/>
    <n v="1.390724354959256E-2"/>
    <n v="0"/>
    <n v="1.5452492832880622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9.4545272265435503E-3"/>
    <n v="8.5090745038891961E-3"/>
    <n v="2.0163946252079186E-2"/>
    <n v="2.9618473478622738E-2"/>
    <n v="1.6112896426033477E-2"/>
    <n v="1.450160678343013E-2"/>
    <n v="0"/>
    <n v="1.6112896426033477E-2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1.3774821068891097E-2"/>
    <n v="1.2397338962001988E-2"/>
    <n v="2.0163946252079186E-2"/>
    <n v="3.3938767320970287E-2"/>
    <n v="2.3475765614916832E-2"/>
    <n v="2.1128189053425152E-2"/>
    <n v="0"/>
    <n v="2.3475765614916832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1.2962914778545326E-2"/>
    <n v="1.1666623300690793E-2"/>
    <n v="2.0163946252079186E-2"/>
    <n v="3.312686103062451E-2"/>
    <n v="2.2092072739480571E-2"/>
    <n v="1.9882865465532515E-2"/>
    <n v="0"/>
    <n v="2.2092072739480571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1.5047076416360227E-2"/>
    <n v="1.3542368774724206E-2"/>
    <n v="2.0163946252079186E-2"/>
    <n v="3.521102266843941E-2"/>
    <n v="2.5644009266876967E-2"/>
    <n v="2.3079608340189274E-2"/>
    <n v="0"/>
    <n v="2.5644009266876967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1.5047076416360225E-2"/>
    <n v="1.3542368774724202E-2"/>
    <n v="2.0163946252079186E-2"/>
    <n v="3.521102266843941E-2"/>
    <n v="2.5644009266876964E-2"/>
    <n v="2.3079608340189267E-2"/>
    <n v="0"/>
    <n v="2.5644009266876964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1.177030055893556E-2"/>
    <n v="1.0593270503042006E-2"/>
    <n v="2.0163946252079186E-2"/>
    <n v="3.1934246811014748E-2"/>
    <n v="2.0059557634670593E-2"/>
    <n v="1.8053601871203532E-2"/>
    <n v="0"/>
    <n v="2.0059557634670593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1.3409036650853426E-2"/>
    <n v="1.2068132985768082E-2"/>
    <n v="2.0163946252079186E-2"/>
    <n v="3.3572982902932612E-2"/>
    <n v="2.28523768085944E-2"/>
    <n v="2.056713912773496E-2"/>
    <n v="0"/>
    <n v="2.28523768085944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8.560722003590808E-3"/>
    <n v="7.7046498032317268E-3"/>
    <n v="2.0163946252079186E-2"/>
    <n v="2.8724668255669994E-2"/>
    <n v="1.4589627135311855E-2"/>
    <n v="1.313066442178067E-2"/>
    <n v="0"/>
    <n v="1.4589627135311855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4.3867996744095562E-3"/>
    <n v="3.9481197069686008E-3"/>
    <n v="0"/>
    <n v="4.3867996744095562E-3"/>
    <n v="7.4762118826072407E-3"/>
    <n v="6.7285906943465165E-3"/>
    <n v="0"/>
    <n v="7.4762118826072407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1.5441518803813082E-2"/>
    <n v="1.3897366923431773E-2"/>
    <n v="2.0163946252079186E-2"/>
    <n v="3.5605465055892266E-2"/>
    <n v="2.6316238473348751E-2"/>
    <n v="2.3684614626013879E-2"/>
    <n v="0"/>
    <n v="2.6316238473348751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1.2232415101648259E-2"/>
    <n v="1.1009173591483434E-2"/>
    <n v="2.0163946252079186E-2"/>
    <n v="3.2396361353727449E-2"/>
    <n v="2.0847117243446046E-2"/>
    <n v="1.8762405519101442E-2"/>
    <n v="0"/>
    <n v="2.0847117243446046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6.1162075508241296E-3"/>
    <n v="5.504586795741717E-3"/>
    <n v="0"/>
    <n v="6.1162075508241296E-3"/>
    <n v="1.0423558621723023E-2"/>
    <n v="9.3812027595507209E-3"/>
    <n v="0"/>
    <n v="1.0423558621723023E-2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8.8532537972124091E-3"/>
    <n v="7.9679284174911675E-3"/>
    <n v="2.0163946252079186E-2"/>
    <n v="2.9017200049291595E-2"/>
    <n v="1.5088175013910524E-2"/>
    <n v="1.3579357512519472E-2"/>
    <n v="0"/>
    <n v="1.5088175013910524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9.5653387127040881E-3"/>
    <n v="8.6088048414336791E-3"/>
    <n v="2.0163946252079186E-2"/>
    <n v="2.9729284964783276E-2"/>
    <n v="1.6301747116981496E-2"/>
    <n v="1.4671572405283346E-2"/>
    <n v="0"/>
    <n v="1.6301747116981496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1.2003330291552872E-2"/>
    <n v="1.0802997262397585E-2"/>
    <n v="2.0163946252079186E-2"/>
    <n v="3.2167276543632058E-2"/>
    <n v="2.0456699010001078E-2"/>
    <n v="1.841102910900097E-2"/>
    <n v="0"/>
    <n v="2.0456699010001078E-2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1.51859185129574E-2"/>
    <n v="1.366732666166166E-2"/>
    <n v="2.0163946252079186E-2"/>
    <n v="3.5349864765036584E-2"/>
    <n v="2.5880631180214188E-2"/>
    <n v="2.3292568062192771E-2"/>
    <n v="0"/>
    <n v="2.5880631180214188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1.2379542998426911E-2"/>
    <n v="1.1141588698584219E-2"/>
    <n v="2.0163946252079186E-2"/>
    <n v="3.2543489250506097E-2"/>
    <n v="2.1097860247868201E-2"/>
    <n v="1.898807422308138E-2"/>
    <n v="0"/>
    <n v="2.1097860247868201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0182904103382365E-2"/>
    <n v="9.1646136930441276E-3"/>
    <n v="2.0163946252079186E-2"/>
    <n v="3.0346850355461551E-2"/>
    <n v="1.7354234135937372E-2"/>
    <n v="1.5618810722343635E-2"/>
    <n v="0"/>
    <n v="1.7354234135937372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1.307792688690701E-2"/>
    <n v="1.1770134198216309E-2"/>
    <n v="2.0163946252079186E-2"/>
    <n v="3.3241873138986196E-2"/>
    <n v="2.2288082348990042E-2"/>
    <n v="2.0059274114091041E-2"/>
    <n v="0"/>
    <n v="2.2288082348990042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1.3416640882110418E-2"/>
    <n v="1.2074976793899376E-2"/>
    <n v="2.0163946252079186E-2"/>
    <n v="3.3580587134189606E-2"/>
    <n v="2.2865336334513316E-2"/>
    <n v="2.0578802701061986E-2"/>
    <n v="0"/>
    <n v="2.2865336334513316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4.5481016666210844E-3"/>
    <n v="4.0932914999589759E-3"/>
    <n v="0"/>
    <n v="4.5481016666210844E-3"/>
    <n v="7.7511111167561904E-3"/>
    <n v="6.9760000050805718E-3"/>
    <n v="0"/>
    <n v="7.7511111167561904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9.0962033332421689E-3"/>
    <n v="8.1865829999179518E-3"/>
    <n v="2.0163946252079186E-2"/>
    <n v="2.9260149585321353E-2"/>
    <n v="1.5502222233512381E-2"/>
    <n v="1.3952000010161144E-2"/>
    <n v="0"/>
    <n v="1.5502222233512381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6.061378261776558E-3"/>
    <n v="5.4552404355989025E-3"/>
    <n v="0"/>
    <n v="6.061378261776558E-3"/>
    <n v="1.0330115699156123E-2"/>
    <n v="9.2971041292405094E-3"/>
    <n v="0"/>
    <n v="1.0330115699156123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6.061378261776558E-3"/>
    <n v="5.4552404355989025E-3"/>
    <n v="0"/>
    <n v="6.061378261776558E-3"/>
    <n v="1.0330115699156123E-2"/>
    <n v="9.2971041292405094E-3"/>
    <n v="0"/>
    <n v="1.0330115699156123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6.0807961779574225E-3"/>
    <n v="5.4727165601616799E-3"/>
    <n v="0"/>
    <n v="6.0807961779574225E-3"/>
    <n v="1.0363208720598092E-2"/>
    <n v="9.3268878485382838E-3"/>
    <n v="0"/>
    <n v="1.0363208720598092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1.212890322184264E-2"/>
    <n v="1.0916012899658377E-2"/>
    <n v="2.0163946252079186E-2"/>
    <n v="3.2292849473921824E-2"/>
    <n v="2.0670706920834742E-2"/>
    <n v="1.8603636228751268E-2"/>
    <n v="0"/>
    <n v="2.0670706920834742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1.2132741642222594E-2"/>
    <n v="1.0919467478000332E-2"/>
    <n v="2.0163946252079186E-2"/>
    <n v="3.2296687894301776E-2"/>
    <n v="2.0677248556237527E-2"/>
    <n v="1.8609523700613775E-2"/>
    <n v="0"/>
    <n v="2.0677248556237527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1.4296504521757111E-2"/>
    <n v="1.28668540695814E-2"/>
    <n v="2.0163946252079186E-2"/>
    <n v="3.4460450773836297E-2"/>
    <n v="2.43648456547528E-2"/>
    <n v="2.192836108927752E-2"/>
    <n v="0"/>
    <n v="2.43648456547528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4.3664228783181483E-3"/>
    <n v="3.9297805904863333E-3"/>
    <n v="0"/>
    <n v="4.3664228783181483E-3"/>
    <n v="7.4414846882115771E-3"/>
    <n v="6.6973362193904198E-3"/>
    <n v="0"/>
    <n v="7.4414846882115771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0687179641831511E-2"/>
    <n v="9.6184616776483593E-3"/>
    <n v="2.0163946252079186E-2"/>
    <n v="3.0851125893910696E-2"/>
    <n v="1.8213646703749493E-2"/>
    <n v="1.6392282033374544E-2"/>
    <n v="0"/>
    <n v="1.8213646703749493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1237587072337516E-2"/>
    <n v="1.0113828365103765E-2"/>
    <n v="2.0163946252079186E-2"/>
    <n v="3.1401533324416704E-2"/>
    <n v="1.9151679638380398E-2"/>
    <n v="1.7236511674542359E-2"/>
    <n v="0"/>
    <n v="1.9151679638380398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1.6829550921466676E-2"/>
    <n v="1.5146595829320009E-2"/>
    <n v="2.0163946252079186E-2"/>
    <n v="3.6993497173545858E-2"/>
    <n v="2.8681794911218007E-2"/>
    <n v="2.5813615420096206E-2"/>
    <n v="0"/>
    <n v="2.8681794911218007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1.4341913185253042E-2"/>
    <n v="1.2907721866727737E-2"/>
    <n v="2.0163946252079186E-2"/>
    <n v="3.4505859437332226E-2"/>
    <n v="2.4442233457889092E-2"/>
    <n v="2.1998010112100182E-2"/>
    <n v="0"/>
    <n v="2.4442233457889092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1.4341913185253038E-2"/>
    <n v="1.2907721866727735E-2"/>
    <n v="2.0163946252079186E-2"/>
    <n v="3.4505859437332226E-2"/>
    <n v="2.4442233457889099E-2"/>
    <n v="2.1998010112100189E-2"/>
    <n v="0"/>
    <n v="2.4442233457889099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08238271158871E-2"/>
    <n v="9.7414444042983901E-3"/>
    <n v="2.0163946252079186E-2"/>
    <n v="3.0987773367966286E-2"/>
    <n v="1.8446528427349087E-2"/>
    <n v="1.6601875584614179E-2"/>
    <n v="0"/>
    <n v="1.8446528427349087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1.8950278625273976E-2"/>
    <n v="1.7055250762746579E-2"/>
    <n v="2.0163946252079186E-2"/>
    <n v="3.9114224877353165E-2"/>
    <n v="3.2296049227746038E-2"/>
    <n v="2.9066444304971434E-2"/>
    <n v="0"/>
    <n v="3.2296049227746038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1.2965704236398055E-2"/>
    <n v="1.166913381275825E-2"/>
    <n v="2.0163946252079186E-2"/>
    <n v="3.3129650488477241E-2"/>
    <n v="2.2096826678454865E-2"/>
    <n v="1.988714401060938E-2"/>
    <n v="0"/>
    <n v="2.2096826678454865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9.2402934196650442E-3"/>
    <n v="8.3162640776985389E-3"/>
    <n v="2.0163946252079186E-2"/>
    <n v="2.9404239671744228E-2"/>
    <n v="1.5747788043723576E-2"/>
    <n v="1.4173009239351218E-2"/>
    <n v="0"/>
    <n v="1.5747788043723576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2.0659317980551383E-2"/>
    <n v="1.8593386182496244E-2"/>
    <n v="2.0163946252079186E-2"/>
    <n v="4.0823264232630566E-2"/>
    <n v="3.5208682875073026E-2"/>
    <n v="3.1687814587565727E-2"/>
    <n v="0"/>
    <n v="3.5208682875073026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0661795051632141E-2"/>
    <n v="9.5956155464689274E-3"/>
    <n v="2.0163946252079186E-2"/>
    <n v="3.0825741303711327E-2"/>
    <n v="1.8170384966499274E-2"/>
    <n v="1.6353346469849345E-2"/>
    <n v="0"/>
    <n v="1.8170384966499274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1.1646591963184657E-2"/>
    <n v="1.0481932766866191E-2"/>
    <n v="2.0163946252079186E-2"/>
    <n v="3.1810538215263841E-2"/>
    <n v="1.9848727019603118E-2"/>
    <n v="1.7863854317642806E-2"/>
    <n v="0"/>
    <n v="1.9848727019603118E-2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1.206026028874722E-2"/>
    <n v="1.0854234259872498E-2"/>
    <n v="2.0163946252079186E-2"/>
    <n v="3.2224206540826403E-2"/>
    <n v="2.0553722068515478E-2"/>
    <n v="1.8498349861663928E-2"/>
    <n v="0"/>
    <n v="2.0553722068515478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9.125648522690339E-3"/>
    <n v="8.2130836704213048E-3"/>
    <n v="2.0163946252079186E-2"/>
    <n v="2.9289594774769525E-2"/>
    <n v="1.5552404254935016E-2"/>
    <n v="1.3997163829441515E-2"/>
    <n v="0"/>
    <n v="1.5552404254935016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1.4857626149974238E-2"/>
    <n v="1.3371863534976816E-2"/>
    <n v="2.0163946252079186E-2"/>
    <n v="3.5021572402053426E-2"/>
    <n v="2.5321138281684627E-2"/>
    <n v="2.2789024453516164E-2"/>
    <n v="0"/>
    <n v="2.5321138281684627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081428771055969E-2"/>
    <n v="9.7328589395037218E-3"/>
    <n v="2.0163946252079186E-2"/>
    <n v="3.0978233962638876E-2"/>
    <n v="1.8430270877254466E-2"/>
    <n v="1.6587243789529017E-2"/>
    <n v="0"/>
    <n v="1.8430270877254466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1.2705997484946588E-2"/>
    <n v="1.1435397736451929E-2"/>
    <n v="2.0163946252079186E-2"/>
    <n v="3.2869943737025772E-2"/>
    <n v="2.1654220941858031E-2"/>
    <n v="1.9488798847672229E-2"/>
    <n v="0"/>
    <n v="2.1654220941858031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0533458512800319E-2"/>
    <n v="9.4801126615202871E-3"/>
    <n v="2.0163946252079186E-2"/>
    <n v="3.0697404764879505E-2"/>
    <n v="1.7951667170429338E-2"/>
    <n v="1.6156500453386406E-2"/>
    <n v="0"/>
    <n v="1.7951667170429338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1.3998924554689705E-2"/>
    <n v="1.2599032099220735E-2"/>
    <n v="2.0163946252079186E-2"/>
    <n v="3.4162870806768893E-2"/>
    <n v="2.3857694416734465E-2"/>
    <n v="2.1471924975061018E-2"/>
    <n v="0"/>
    <n v="2.3857694416734465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2.0659317980551383E-2"/>
    <n v="1.8593386182496244E-2"/>
    <n v="2.0163946252079186E-2"/>
    <n v="4.0823264232630566E-2"/>
    <n v="3.5208682875073026E-2"/>
    <n v="3.1687814587565727E-2"/>
    <n v="0"/>
    <n v="3.5208682875073026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1.3096543875760829E-2"/>
    <n v="1.1786889488184746E-2"/>
    <n v="2.0163946252079186E-2"/>
    <n v="3.3260490127840013E-2"/>
    <n v="2.2319810388476146E-2"/>
    <n v="2.0087829349628529E-2"/>
    <n v="0"/>
    <n v="2.2319810388476146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1.2778720640225068E-2"/>
    <n v="1.1500848576202561E-2"/>
    <n v="2.0163946252079186E-2"/>
    <n v="3.2942666892304254E-2"/>
    <n v="2.177815952077362E-2"/>
    <n v="1.9600343568696259E-2"/>
    <n v="0"/>
    <n v="2.177815952077362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1.7621542764317103E-2"/>
    <n v="1.5859388487885394E-2"/>
    <n v="2.0163946252079186E-2"/>
    <n v="3.7785489016396293E-2"/>
    <n v="3.0031548550753257E-2"/>
    <n v="2.7028393695677933E-2"/>
    <n v="0"/>
    <n v="3.0031548550753257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1.6399002755408228E-2"/>
    <n v="1.4759102479867406E-2"/>
    <n v="2.0163946252079186E-2"/>
    <n v="3.6562949007487411E-2"/>
    <n v="2.7948032361289347E-2"/>
    <n v="2.5153229125160412E-2"/>
    <n v="0"/>
    <n v="2.7948032361289347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1137259031379031E-2"/>
    <n v="1.0023533128241129E-2"/>
    <n v="2.0163946252079186E-2"/>
    <n v="3.1301205283458214E-2"/>
    <n v="1.8980695379320633E-2"/>
    <n v="1.7082625841388571E-2"/>
    <n v="0"/>
    <n v="1.8980695379320633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1.3401105301944251E-2"/>
    <n v="1.2060994771749827E-2"/>
    <n v="2.0163946252079186E-2"/>
    <n v="3.3565051554023437E-2"/>
    <n v="2.2838859791780117E-2"/>
    <n v="2.0554973812602104E-2"/>
    <n v="0"/>
    <n v="2.2838859791780117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1.5221159254138788E-2"/>
    <n v="1.3699043328724909E-2"/>
    <n v="2.0163946252079186E-2"/>
    <n v="3.538510550621797E-2"/>
    <n v="2.5940690281957335E-2"/>
    <n v="2.33466212537616E-2"/>
    <n v="0"/>
    <n v="2.5940690281957335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0866078833830688E-2"/>
    <n v="9.7794709504476201E-3"/>
    <n v="2.0163946252079186E-2"/>
    <n v="3.1030025085909872E-2"/>
    <n v="1.8518535999883824E-2"/>
    <n v="1.6666682399895442E-2"/>
    <n v="0"/>
    <n v="1.8518535999883824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1.2976925542423271E-2"/>
    <n v="1.1679232988180945E-2"/>
    <n v="2.0163946252079186E-2"/>
    <n v="3.3140871794502459E-2"/>
    <n v="2.2115950611086999E-2"/>
    <n v="1.9904355549978298E-2"/>
    <n v="0"/>
    <n v="2.2115950611086999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1.5057298927493683E-2"/>
    <n v="1.3551569034744314E-2"/>
    <n v="2.0163946252079186E-2"/>
    <n v="3.5221245179572869E-2"/>
    <n v="2.5661431001370982E-2"/>
    <n v="2.3095287901233882E-2"/>
    <n v="0"/>
    <n v="2.5661431001370982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1.1883789582046164E-2"/>
    <n v="1.0695410623841549E-2"/>
    <n v="2.0163946252079186E-2"/>
    <n v="3.2047735834125346E-2"/>
    <n v="2.0252971523176726E-2"/>
    <n v="1.8227674370859051E-2"/>
    <n v="0"/>
    <n v="2.0252971523176726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0936719739832264E-2"/>
    <n v="9.8430477658490376E-3"/>
    <n v="1.9318891301613662E-2"/>
    <n v="3.0255611041445925E-2"/>
    <n v="1.8638925901416817E-2"/>
    <n v="1.6775033311275136E-2"/>
    <n v="0"/>
    <n v="1.8638925901416817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1044592900611378E-2"/>
    <n v="9.9401336105502409E-3"/>
    <n v="2.0163946252079186E-2"/>
    <n v="3.1208539152690562E-2"/>
    <n v="1.8822768945615045E-2"/>
    <n v="1.6940492051053538E-2"/>
    <n v="0"/>
    <n v="1.8822768945615045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9.0973448980156343E-3"/>
    <n v="8.1876104082140716E-3"/>
    <n v="2.0163946252079186E-2"/>
    <n v="2.926129115009482E-2"/>
    <n v="1.5504167747499251E-2"/>
    <n v="1.3953750972749326E-2"/>
    <n v="0"/>
    <n v="1.5504167747499251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1.2211992518737513E-2"/>
    <n v="1.0990793266863761E-2"/>
    <n v="2.0163946252079186E-2"/>
    <n v="3.2375938770816695E-2"/>
    <n v="2.0812312016774418E-2"/>
    <n v="1.8731080815096977E-2"/>
    <n v="0"/>
    <n v="2.0812312016774418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6.1059962593687546E-3"/>
    <n v="5.4953966334318795E-3"/>
    <n v="0"/>
    <n v="6.1059962593687546E-3"/>
    <n v="1.0406156008387209E-2"/>
    <n v="9.3655404075484883E-3"/>
    <n v="0"/>
    <n v="1.0406156008387209E-2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8.5331994793605599E-3"/>
    <n v="7.6798795314245039E-3"/>
    <n v="2.0163946252079186E-2"/>
    <n v="2.8697145731439746E-2"/>
    <n v="1.454272181982871E-2"/>
    <n v="1.3088449637845839E-2"/>
    <n v="0"/>
    <n v="1.454272181982871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1.9535574149850084E-2"/>
    <n v="1.7582016734865077E-2"/>
    <n v="2.0163946252079186E-2"/>
    <n v="3.969952040192927E-2"/>
    <n v="3.3293540264594378E-2"/>
    <n v="2.9964186238134939E-2"/>
    <n v="0"/>
    <n v="3.3293540264594378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0419142949188385E-2"/>
    <n v="9.3772286542695479E-3"/>
    <n v="2.0163946252079186E-2"/>
    <n v="3.0583089201267573E-2"/>
    <n v="1.775684464866522E-2"/>
    <n v="1.5981160183798696E-2"/>
    <n v="0"/>
    <n v="1.775684464866522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0419142949188385E-2"/>
    <n v="9.3772286542695479E-3"/>
    <n v="2.0163946252079186E-2"/>
    <n v="3.0583089201267573E-2"/>
    <n v="1.7756844648665223E-2"/>
    <n v="1.5981160183798703E-2"/>
    <n v="0"/>
    <n v="1.7756844648665223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1.2757974010365681E-2"/>
    <n v="1.1482176609329113E-2"/>
    <n v="2.0163946252079186E-2"/>
    <n v="3.2921920262444865E-2"/>
    <n v="2.1742802036459112E-2"/>
    <n v="1.9568521832813202E-2"/>
    <n v="0"/>
    <n v="2.1742802036459112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1.2757974010365682E-2"/>
    <n v="1.1482176609329113E-2"/>
    <n v="2.0163946252079186E-2"/>
    <n v="3.2921920262444865E-2"/>
    <n v="2.1742802036459112E-2"/>
    <n v="1.9568521832813202E-2"/>
    <n v="0"/>
    <n v="2.1742802036459112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8E-3"/>
    <n v="8.5528454914913735E-3"/>
    <n v="2.0163946252079186E-2"/>
    <n v="2.9667107909291824E-2"/>
    <n v="1.6195781749152548E-2"/>
    <n v="1.4576203574237294E-2"/>
    <n v="0"/>
    <n v="1.6195781749152548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8.9111056852368333E-3"/>
    <n v="8.0199951167131498E-3"/>
    <n v="2.0163946252079186E-2"/>
    <n v="2.9075051937316021E-2"/>
    <n v="1.5186769206666246E-2"/>
    <n v="1.3668092285999623E-2"/>
    <n v="0"/>
    <n v="1.5186769206666246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1.2208086055208681E-2"/>
    <n v="1.0987277449687813E-2"/>
    <n v="2.0163946252079186E-2"/>
    <n v="3.2372032307287871E-2"/>
    <n v="2.0805654418702732E-2"/>
    <n v="1.872508897683246E-2"/>
    <n v="0"/>
    <n v="2.0805654418702732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1.2541046203028009E-2"/>
    <n v="1.128694158272521E-2"/>
    <n v="2.0163946252079186E-2"/>
    <n v="3.2704992455107197E-2"/>
    <n v="2.137310239862367E-2"/>
    <n v="1.9235792158761301E-2"/>
    <n v="0"/>
    <n v="2.137310239862367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1.5190289545744419E-2"/>
    <n v="1.3671260591169979E-2"/>
    <n v="2.0163946252079186E-2"/>
    <n v="3.5354235797823604E-2"/>
    <n v="2.5888080521348271E-2"/>
    <n v="2.3299272469213442E-2"/>
    <n v="0"/>
    <n v="2.5888080521348271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8.8193224934837323E-3"/>
    <n v="7.9373902441353603E-3"/>
    <n v="2.0163946252079186E-2"/>
    <n v="2.8983268745562916E-2"/>
    <n v="1.5030347523494558E-2"/>
    <n v="1.3527312771145101E-2"/>
    <n v="0"/>
    <n v="1.5030347523494558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1.25191016861341E-2"/>
    <n v="1.1267191517520689E-2"/>
    <n v="2.0163946252079186E-2"/>
    <n v="3.2683047938213285E-2"/>
    <n v="2.1335703412999282E-2"/>
    <n v="1.9202133071699354E-2"/>
    <n v="0"/>
    <n v="2.1335703412999282E-2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1.1919717905442216E-2"/>
    <n v="1.0727746114897994E-2"/>
    <n v="2.0163946252079186E-2"/>
    <n v="3.2083664157521403E-2"/>
    <n v="2.0314202438247372E-2"/>
    <n v="1.8282782194422635E-2"/>
    <n v="0"/>
    <n v="2.0314202438247372E-2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8.5404585334882318E-3"/>
    <n v="7.6864126801394084E-3"/>
    <n v="2.0163946252079186E-2"/>
    <n v="2.8704404785567419E-2"/>
    <n v="1.4555093076953209E-2"/>
    <n v="1.3099583769257888E-2"/>
    <n v="0"/>
    <n v="1.4555093076953209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1.4400109266672238E-2"/>
    <n v="1.2960098340005013E-2"/>
    <n v="2.0163946252079186E-2"/>
    <n v="3.4564055518751427E-2"/>
    <n v="2.4541414242907723E-2"/>
    <n v="2.208727281861695E-2"/>
    <n v="0"/>
    <n v="2.4541414242907723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1.4400109266672238E-2"/>
    <n v="1.2960098340005013E-2"/>
    <n v="2.0163946252079186E-2"/>
    <n v="3.4564055518751427E-2"/>
    <n v="2.4541414242907716E-2"/>
    <n v="2.2087272818616947E-2"/>
    <n v="0"/>
    <n v="2.4541414242907716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1.3108563757228693E-2"/>
    <n v="1.1797707381505824E-2"/>
    <n v="2.0163946252079186E-2"/>
    <n v="3.3272510009307879E-2"/>
    <n v="2.2340295294860594E-2"/>
    <n v="2.0106265765374536E-2"/>
    <n v="0"/>
    <n v="2.2340295294860594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1.2507535414557059E-2"/>
    <n v="1.1256781873101354E-2"/>
    <n v="2.0163946252079186E-2"/>
    <n v="3.2671481666636248E-2"/>
    <n v="2.131599157215408E-2"/>
    <n v="1.9184392414938675E-2"/>
    <n v="0"/>
    <n v="2.131599157215408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1680947270732042E-2"/>
    <n v="1.0512852543658836E-2"/>
    <n v="2.0163946252079186E-2"/>
    <n v="3.1844893522811224E-2"/>
    <n v="1.9907277119352307E-2"/>
    <n v="1.7916549407417076E-2"/>
    <n v="0"/>
    <n v="1.9907277119352307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1.3951297958838224E-2"/>
    <n v="1.2556168162954401E-2"/>
    <n v="2.0163946252079186E-2"/>
    <n v="3.4115244210917411E-2"/>
    <n v="2.377652669806473E-2"/>
    <n v="2.1398874028258259E-2"/>
    <n v="0"/>
    <n v="2.377652669806473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0243414250159021E-2"/>
    <n v="9.2190728251431188E-3"/>
    <n v="2.0163946252079186E-2"/>
    <n v="3.0407360502238207E-2"/>
    <n v="1.7457358671345031E-2"/>
    <n v="1.5711622804210526E-2"/>
    <n v="0"/>
    <n v="1.7457358671345031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8.6367362305834073E-3"/>
    <n v="7.7730626075250666E-3"/>
    <n v="2.0163946252079186E-2"/>
    <n v="2.8800682482662592E-2"/>
    <n v="1.4719174529601239E-2"/>
    <n v="1.3247257076641115E-2"/>
    <n v="0"/>
    <n v="1.4719174529601239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4.9332184015320763E-3"/>
    <n v="4.4398965613788692E-3"/>
    <n v="0"/>
    <n v="4.9332184015320763E-3"/>
    <n v="8.4074470617341145E-3"/>
    <n v="7.5667023555607031E-3"/>
    <n v="0"/>
    <n v="8.4074470617341145E-3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1.2224659419884775E-2"/>
    <n v="1.1002193477896298E-2"/>
    <n v="2.0163946252079186E-2"/>
    <n v="3.2388605671963958E-2"/>
    <n v="2.0833899607706693E-2"/>
    <n v="1.8750509646936024E-2"/>
    <n v="0"/>
    <n v="2.0833899607706693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1.2224659419884775E-2"/>
    <n v="1.1002193477896298E-2"/>
    <n v="2.0163946252079186E-2"/>
    <n v="3.2388605671963958E-2"/>
    <n v="2.0833899607706693E-2"/>
    <n v="1.8750509646936024E-2"/>
    <n v="0"/>
    <n v="2.0833899607706693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1.1753173297833234E-2"/>
    <n v="1.0577855968049912E-2"/>
    <n v="2.0163946252079186E-2"/>
    <n v="3.1917119549912422E-2"/>
    <n v="2.0030368466604245E-2"/>
    <n v="1.8027331619943819E-2"/>
    <n v="0"/>
    <n v="2.0030368466604245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1.1911346857089248E-2"/>
    <n v="1.0720212171380323E-2"/>
    <n v="2.0163946252079186E-2"/>
    <n v="3.2075293109168436E-2"/>
    <n v="2.0299936062800273E-2"/>
    <n v="1.8269942456520246E-2"/>
    <n v="0"/>
    <n v="2.0299936062800273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1.5948102073164421E-2"/>
    <n v="1.4353291865847979E-2"/>
    <n v="2.0163946252079186E-2"/>
    <n v="3.6112048325243604E-2"/>
    <n v="2.7179583996042176E-2"/>
    <n v="2.4461625596437959E-2"/>
    <n v="0"/>
    <n v="2.7179583996042176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1.5898655761894406E-2"/>
    <n v="1.4308790185704965E-2"/>
    <n v="2.0163946252079186E-2"/>
    <n v="3.6062602013973592E-2"/>
    <n v="2.7095315023828909E-2"/>
    <n v="2.4385783521446019E-2"/>
    <n v="0"/>
    <n v="2.7095315023828909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63E-3"/>
    <n v="8.5528454914913735E-3"/>
    <n v="2.0163946252079186E-2"/>
    <n v="2.9667107909291821E-2"/>
    <n v="1.6195781749152548E-2"/>
    <n v="1.4576203574237294E-2"/>
    <n v="0"/>
    <n v="1.6195781749152548E-2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1.2762788483879985E-2"/>
    <n v="1.1486509635491986E-2"/>
    <n v="2.0163946252079186E-2"/>
    <n v="3.2926734735959168E-2"/>
    <n v="2.1751007112315684E-2"/>
    <n v="1.9575906401084114E-2"/>
    <n v="0"/>
    <n v="2.1751007112315684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1.3205580584042066E-2"/>
    <n v="1.188502252563786E-2"/>
    <n v="2.0163946252079186E-2"/>
    <n v="3.3369526836121252E-2"/>
    <n v="2.2505636410769331E-2"/>
    <n v="2.0255072769692396E-2"/>
    <n v="0"/>
    <n v="2.2505636410769331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1.4650413190039449E-2"/>
    <n v="1.3185371871035502E-2"/>
    <n v="2.0163946252079186E-2"/>
    <n v="3.4814359442118636E-2"/>
    <n v="2.4967995191442376E-2"/>
    <n v="2.247119567229814E-2"/>
    <n v="0"/>
    <n v="2.4967995191442376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1.330654533639645E-2"/>
    <n v="1.1975890802756805E-2"/>
    <n v="2.0163946252079186E-2"/>
    <n v="3.3470491588475634E-2"/>
    <n v="2.2677705786464716E-2"/>
    <n v="2.0409935207818246E-2"/>
    <n v="0"/>
    <n v="2.2677705786464716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1.2224543811210208E-2"/>
    <n v="1.1002089430089186E-2"/>
    <n v="2.0163946252079186E-2"/>
    <n v="3.2388490063289394E-2"/>
    <n v="2.0833702581398068E-2"/>
    <n v="1.8750332323258262E-2"/>
    <n v="0"/>
    <n v="2.0833702581398068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9.5449196421550555E-3"/>
    <n v="8.5904276779395494E-3"/>
    <n v="2.0163946252079186E-2"/>
    <n v="2.9708865894234243E-2"/>
    <n v="1.6266947876259156E-2"/>
    <n v="1.4640253088633239E-2"/>
    <n v="0"/>
    <n v="1.6266947876259156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1.1965053097970595E-2"/>
    <n v="1.0768547788173535E-2"/>
    <n v="2.0163946252079186E-2"/>
    <n v="3.2128999350049779E-2"/>
    <n v="2.0391465028344234E-2"/>
    <n v="1.8352318525509809E-2"/>
    <n v="0"/>
    <n v="2.0391465028344234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9.7008471642772275E-3"/>
    <n v="8.7307624478495053E-3"/>
    <n v="2.0163946252079186E-2"/>
    <n v="2.9864793416356415E-2"/>
    <n v="1.6532687659298641E-2"/>
    <n v="1.4879418893368777E-2"/>
    <n v="0"/>
    <n v="1.6532687659298641E-2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0163946252079186E-2"/>
    <n v="3.3273161729815162E-2"/>
    <n v="2.2341405990803493E-2"/>
    <n v="2.0107265391723143E-2"/>
    <n v="0"/>
    <n v="2.2341405990803493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0163946252079186E-2"/>
    <n v="3.3273161729815162E-2"/>
    <n v="2.2341405990803496E-2"/>
    <n v="2.010726539172315E-2"/>
    <n v="0"/>
    <n v="2.2341405990803496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1.3109215477735978E-2"/>
    <n v="1.1798293929962379E-2"/>
    <n v="2.0163946252079186E-2"/>
    <n v="3.3273161729815162E-2"/>
    <n v="2.2341405990803493E-2"/>
    <n v="2.0107265391723143E-2"/>
    <n v="0"/>
    <n v="2.2341405990803493E-2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1550301287247848E-2"/>
    <n v="1.0395271158523062E-2"/>
    <n v="2.0163946252079186E-2"/>
    <n v="3.1714247539327035E-2"/>
    <n v="1.968462344773898E-2"/>
    <n v="1.7716161102965082E-2"/>
    <n v="0"/>
    <n v="1.968462344773898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8.9704928096754587E-3"/>
    <n v="8.0734435287079138E-3"/>
    <n v="2.0163946252079186E-2"/>
    <n v="2.9134439061754645E-2"/>
    <n v="1.5287979829068708E-2"/>
    <n v="1.3759181846161837E-2"/>
    <n v="0"/>
    <n v="1.5287979829068708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1.4407374058271491E-2"/>
    <n v="1.2966636652444342E-2"/>
    <n v="2.0163946252079186E-2"/>
    <n v="3.4571320310350678E-2"/>
    <n v="2.4553795278129325E-2"/>
    <n v="2.2098415750316392E-2"/>
    <n v="0"/>
    <n v="2.4553795278129325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0595858644672983E-2"/>
    <n v="9.5362727802056849E-3"/>
    <n v="2.0163946252079186E-2"/>
    <n v="3.0759804896752167E-2"/>
    <n v="1.8058012716615113E-2"/>
    <n v="1.6252211444953601E-2"/>
    <n v="0"/>
    <n v="1.8058012716615113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0936719739832266E-2"/>
    <n v="9.8430477658490393E-3"/>
    <n v="2.0163946252079186E-2"/>
    <n v="3.1100665991911452E-2"/>
    <n v="1.863892590141682E-2"/>
    <n v="1.6775033311275139E-2"/>
    <n v="0"/>
    <n v="1.863892590141682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1.2532964928428612E-2"/>
    <n v="1.1279668435585749E-2"/>
    <n v="2.0163946252079186E-2"/>
    <n v="3.2696911180507798E-2"/>
    <n v="2.1359329870660047E-2"/>
    <n v="1.9223396883594042E-2"/>
    <n v="0"/>
    <n v="2.1359329870660047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6.0810657587068726E-3"/>
    <n v="5.4729591828361858E-3"/>
    <n v="0"/>
    <n v="6.0810657587068726E-3"/>
    <n v="1.0363668154114998E-2"/>
    <n v="9.3273013387034989E-3"/>
    <n v="0"/>
    <n v="1.0363668154114998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9.8490424442462358E-3"/>
    <n v="8.8641381998216112E-3"/>
    <n v="2.0163946252079186E-2"/>
    <n v="3.0012988696325422E-2"/>
    <n v="1.6785249753600278E-2"/>
    <n v="1.510672477824025E-2"/>
    <n v="0"/>
    <n v="1.6785249753600278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9.8490424442462358E-3"/>
    <n v="8.8641381998216112E-3"/>
    <n v="2.0163946252079186E-2"/>
    <n v="3.0012988696325422E-2"/>
    <n v="1.6785249753600278E-2"/>
    <n v="1.510672477824025E-2"/>
    <n v="0"/>
    <n v="1.6785249753600278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1.5730856068895287E-2"/>
    <n v="1.4157770462005758E-2"/>
    <n v="2.0163946252079186E-2"/>
    <n v="3.5894802320974473E-2"/>
    <n v="2.6809342070467028E-2"/>
    <n v="2.4128407863420326E-2"/>
    <n v="0"/>
    <n v="2.6809342070467028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9.5154549390200991E-3"/>
    <n v="8.5639094451180897E-3"/>
    <n v="2.0163946252079186E-2"/>
    <n v="2.9679401191099283E-2"/>
    <n v="1.6216732598597832E-2"/>
    <n v="1.4595059338738049E-2"/>
    <n v="0"/>
    <n v="1.6216732598597832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9.5031616572126363E-3"/>
    <n v="8.5528454914913735E-3"/>
    <n v="2.0163946252079186E-2"/>
    <n v="2.9667107909291821E-2"/>
    <n v="1.6195781749152548E-2"/>
    <n v="1.4576203574237294E-2"/>
    <n v="0"/>
    <n v="1.6195781749152548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1.5853853579307211E-2"/>
    <n v="1.4268468221376489E-2"/>
    <n v="2.0163946252079186E-2"/>
    <n v="3.6017799831386393E-2"/>
    <n v="2.7018960816961649E-2"/>
    <n v="2.4317064735265483E-2"/>
    <n v="0"/>
    <n v="2.7018960816961649E-2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8.6644068760063173E-3"/>
    <n v="7.7979661884056859E-3"/>
    <n v="2.0163946252079186E-2"/>
    <n v="2.8828353128085502E-2"/>
    <n v="1.4766332280915244E-2"/>
    <n v="1.328969905282372E-2"/>
    <n v="0"/>
    <n v="1.4766332280915244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8.6644068760063173E-3"/>
    <n v="7.7979661884056859E-3"/>
    <n v="2.0163946252079186E-2"/>
    <n v="2.8828353128085502E-2"/>
    <n v="1.4766332280915246E-2"/>
    <n v="1.3289699052823723E-2"/>
    <n v="0"/>
    <n v="1.4766332280915246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8.6644068760063173E-3"/>
    <n v="7.7979661884056859E-3"/>
    <n v="2.0163946252079186E-2"/>
    <n v="2.8828353128085502E-2"/>
    <n v="1.4766332280915244E-2"/>
    <n v="1.328969905282372E-2"/>
    <n v="0"/>
    <n v="1.4766332280915244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9.3504728540266136E-3"/>
    <n v="8.4154255686239524E-3"/>
    <n v="2.0163946252079186E-2"/>
    <n v="2.9514419106105798E-2"/>
    <n v="1.5935561559163119E-2"/>
    <n v="1.4342005403246807E-2"/>
    <n v="0"/>
    <n v="1.5935561559163119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1.4555109081065269E-2"/>
    <n v="1.3099598172958742E-2"/>
    <n v="2.0163946252079186E-2"/>
    <n v="3.4719055333144455E-2"/>
    <n v="2.4805572978244334E-2"/>
    <n v="2.2325015680419901E-2"/>
    <n v="0"/>
    <n v="2.4805572978244334E-2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1.6659560832208001E-2"/>
    <n v="1.4993604748987201E-2"/>
    <n v="2.0163946252079186E-2"/>
    <n v="3.6823507084287187E-2"/>
    <n v="2.8392088970767865E-2"/>
    <n v="2.5552880073691081E-2"/>
    <n v="0"/>
    <n v="2.8392088970767865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9.9705952678348139E-3"/>
    <n v="8.9735357410513326E-3"/>
    <n v="2.0163946252079186E-2"/>
    <n v="3.0134541519914002E-2"/>
    <n v="1.699240638976459E-2"/>
    <n v="1.5293165750788131E-2"/>
    <n v="0"/>
    <n v="1.699240638976459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8.9023534088144667E-3"/>
    <n v="8.012118067933019E-3"/>
    <n v="2.0163946252079186E-2"/>
    <n v="2.9066299660893653E-2"/>
    <n v="1.5171853122539934E-2"/>
    <n v="1.3654667810285941E-2"/>
    <n v="0"/>
    <n v="1.5171853122539934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1.2211992518737509E-2"/>
    <n v="1.0990793266863759E-2"/>
    <n v="2.0163946252079186E-2"/>
    <n v="3.2375938770816695E-2"/>
    <n v="2.0812312016774418E-2"/>
    <n v="1.8731080815096977E-2"/>
    <n v="0"/>
    <n v="2.0812312016774418E-2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1337499654379661E-2"/>
    <n v="1.0203749688941695E-2"/>
    <n v="2.0163946252079186E-2"/>
    <n v="3.1501445906458848E-2"/>
    <n v="1.9321955850773436E-2"/>
    <n v="1.7389760265696094E-2"/>
    <n v="0"/>
    <n v="1.9321955850773436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1.9710217174571509E-2"/>
    <n v="1.773919545711436E-2"/>
    <n v="2.0163946252079186E-2"/>
    <n v="3.9874163426650691E-2"/>
    <n v="3.3591175979362349E-2"/>
    <n v="3.0232058381426112E-2"/>
    <n v="0"/>
    <n v="3.3591175979362349E-2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8.9014442801378726E-3"/>
    <n v="8.0112998521240861E-3"/>
    <n v="2.0163946252079186E-2"/>
    <n v="2.9065390532217059E-2"/>
    <n v="1.5170303738223524E-2"/>
    <n v="1.3653273364401171E-2"/>
    <n v="0"/>
    <n v="1.5170303738223524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1.2118290392960631E-2"/>
    <n v="1.0906461353664567E-2"/>
    <n v="2.0163946252079186E-2"/>
    <n v="3.2282236645039819E-2"/>
    <n v="2.0652619986558114E-2"/>
    <n v="1.85873579879023E-2"/>
    <n v="0"/>
    <n v="2.0652619986558114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9.1413222449335113E-3"/>
    <n v="8.2271900204401605E-3"/>
    <n v="2.0163946252079186E-2"/>
    <n v="2.9305268497012697E-2"/>
    <n v="1.5579116226571802E-2"/>
    <n v="1.402120460391462E-2"/>
    <n v="0"/>
    <n v="1.5579116226571802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021877080066113E-2"/>
    <n v="9.1968937205950171E-3"/>
    <n v="2.0163946252079186E-2"/>
    <n v="3.0382717052740316E-2"/>
    <n v="1.7415360024577695E-2"/>
    <n v="1.5673824022119927E-2"/>
    <n v="0"/>
    <n v="1.7415360024577695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1.3353373149771775E-2"/>
    <n v="1.2018035834794598E-2"/>
    <n v="2.0163946252079186E-2"/>
    <n v="3.3517319401850959E-2"/>
    <n v="2.2757512178544884E-2"/>
    <n v="2.0481760960690397E-2"/>
    <n v="0"/>
    <n v="2.2757512178544884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1.3353373149771773E-2"/>
    <n v="1.2018035834794596E-2"/>
    <n v="2.0163946252079186E-2"/>
    <n v="3.3517319401850959E-2"/>
    <n v="2.2757512178544891E-2"/>
    <n v="2.04817609606904E-2"/>
    <n v="0"/>
    <n v="2.2757512178544891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1.3353373149771778E-2"/>
    <n v="1.20180358347946E-2"/>
    <n v="2.0163946252079186E-2"/>
    <n v="3.3517319401850966E-2"/>
    <n v="2.2757512178544891E-2"/>
    <n v="2.04817609606904E-2"/>
    <n v="0"/>
    <n v="2.2757512178544891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0864234762430838E-2"/>
    <n v="9.7778112861877549E-3"/>
    <n v="2.0163946252079186E-2"/>
    <n v="3.1028181014510024E-2"/>
    <n v="1.8515393237611741E-2"/>
    <n v="1.6663853913850567E-2"/>
    <n v="0"/>
    <n v="1.8515393237611741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1.2589965825663704E-2"/>
    <n v="1.1330969243097334E-2"/>
    <n v="2.0163946252079186E-2"/>
    <n v="3.2753912077742892E-2"/>
    <n v="2.1456473760706859E-2"/>
    <n v="1.9310826384636173E-2"/>
    <n v="0"/>
    <n v="2.1456473760706859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1.1690561554896249E-2"/>
    <n v="1.0521505399406623E-2"/>
    <n v="2.0163946252079186E-2"/>
    <n v="3.1854507806975435E-2"/>
    <n v="1.9923662281850274E-2"/>
    <n v="1.7931296053665245E-2"/>
    <n v="0"/>
    <n v="1.9923662281850274E-2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1.5134967384837671E-2"/>
    <n v="1.3621470646353905E-2"/>
    <n v="2.0163946252079186E-2"/>
    <n v="3.5298913636916854E-2"/>
    <n v="2.5793797620956148E-2"/>
    <n v="2.3214417858860532E-2"/>
    <n v="0"/>
    <n v="2.5793797620956148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1.513496738483767E-2"/>
    <n v="1.3621470646353905E-2"/>
    <n v="2.0163946252079186E-2"/>
    <n v="3.5298913636916854E-2"/>
    <n v="2.5793797620956151E-2"/>
    <n v="2.3214417858860536E-2"/>
    <n v="0"/>
    <n v="2.5793797620956151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1.513496738483767E-2"/>
    <n v="1.3621470646353905E-2"/>
    <n v="2.0163946252079186E-2"/>
    <n v="3.5298913636916854E-2"/>
    <n v="2.5793797620956151E-2"/>
    <n v="2.3214417858860536E-2"/>
    <n v="0"/>
    <n v="2.5793797620956151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9.6205701639102466E-3"/>
    <n v="8.6585131475192222E-3"/>
    <n v="2.0163946252079186E-2"/>
    <n v="2.9784516415989434E-2"/>
    <n v="1.6395875425189853E-2"/>
    <n v="1.4756287882670867E-2"/>
    <n v="0"/>
    <n v="1.6395875425189853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1.1408507211232615E-2"/>
    <n v="1.0267656490109354E-2"/>
    <n v="2.0163946252079186E-2"/>
    <n v="3.1572453463311799E-2"/>
    <n v="1.9442970617733452E-2"/>
    <n v="1.7498673555960107E-2"/>
    <n v="0"/>
    <n v="1.9442970617733452E-2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1.2338287950668719E-2"/>
    <n v="1.1104459155601846E-2"/>
    <n v="2.0163946252079186E-2"/>
    <n v="3.2502234202747907E-2"/>
    <n v="2.1027551252436615E-2"/>
    <n v="1.8924796127192955E-2"/>
    <n v="0"/>
    <n v="2.1027551252436615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9.4512490180615628E-3"/>
    <n v="8.5061241162554067E-3"/>
    <n v="2.0163946252079186E-2"/>
    <n v="2.9615195270140747E-2"/>
    <n v="1.6107309532848071E-2"/>
    <n v="1.4496578579563263E-2"/>
    <n v="0"/>
    <n v="1.610730953284807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M27" firstHeaderRow="0" firstDataRow="1" firstDataCol="1"/>
  <pivotFields count="22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  <dataField name="Sum of 2022/23 Entry Combined Price" fld="21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F27" firstHeaderRow="0" firstDataRow="1" firstDataCol="1"/>
  <pivotFields count="22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  <dataField name="Sum of 2022/23 Entry Firm Price" fld="18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3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L223" firstHeaderRow="0" firstDataRow="1" firstDataCol="1" rowPageCount="1" colPageCount="1"/>
  <pivotFields count="22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  <dataField name="Sum of 2022/23 Exit Combined Price" fld="21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F223" firstHeaderRow="0" firstDataRow="1" firstDataCol="1" rowPageCount="1" colPageCount="1"/>
  <pivotFields count="22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  <dataField name="Sum of 2022/23 Exit Firm Price" fld="18" baseField="0" baseItem="0"/>
  </dataFields>
  <chartFormats count="5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M30" firstHeaderRow="0" firstDataRow="1" firstDataCol="1" rowPageCount="1" colPageCount="1"/>
  <pivotFields count="17">
    <pivotField axis="axisRow" subtotalTop="0" showAll="0">
      <items count="28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x="26"/>
        <item t="default"/>
      </items>
    </pivotField>
    <pivotField axis="axisPage" subtotalTop="0" showAll="0">
      <items count="7">
        <item x="2"/>
        <item x="1"/>
        <item x="4"/>
        <item x="3"/>
        <item x="0"/>
        <item x="5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  <dataField name="Sum of 2022/23 Entry Combined Revenue" fld="16" baseField="0" baseItem="8"/>
  </dataFields>
  <formats count="5">
    <format dxfId="76">
      <pivotArea collapsedLevelsAreSubtotals="1" fieldPosition="0">
        <references count="1">
          <reference field="0" count="0"/>
        </references>
      </pivotArea>
    </format>
    <format dxfId="75">
      <pivotArea collapsedLevelsAreSubtotals="1" fieldPosition="0">
        <references count="1">
          <reference field="0" count="0"/>
        </references>
      </pivotArea>
    </format>
    <format dxfId="74">
      <pivotArea collapsedLevelsAreSubtotals="1" fieldPosition="0">
        <references count="1">
          <reference field="0" count="0"/>
        </references>
      </pivotArea>
    </format>
    <format dxfId="73">
      <pivotArea collapsedLevelsAreSubtotals="1" fieldPosition="0">
        <references count="1">
          <reference field="0" count="0"/>
        </references>
      </pivotArea>
    </format>
    <format dxfId="72">
      <pivotArea collapsedLevelsAreSubtotals="1" fieldPosition="0">
        <references count="1">
          <reference field="0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F30" firstHeaderRow="0" firstDataRow="1" firstDataCol="1" rowPageCount="1" colPageCount="1"/>
  <pivotFields count="17">
    <pivotField axis="axisRow" subtotalTop="0" showAll="0">
      <items count="28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x="26"/>
        <item t="default"/>
      </items>
    </pivotField>
    <pivotField axis="axisPage" subtotalTop="0" showAll="0">
      <items count="7">
        <item x="2"/>
        <item x="1"/>
        <item x="4"/>
        <item x="3"/>
        <item x="0"/>
        <item x="5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  <dataField name="Sum of 2022/23 Entry Combined Revenue" fld="16" baseField="0" baseItem="8"/>
  </dataFields>
  <formats count="5">
    <format dxfId="81">
      <pivotArea collapsedLevelsAreSubtotals="1" fieldPosition="0">
        <references count="1">
          <reference field="0" count="0"/>
        </references>
      </pivotArea>
    </format>
    <format dxfId="80">
      <pivotArea collapsedLevelsAreSubtotals="1" fieldPosition="0">
        <references count="1">
          <reference field="0" count="0"/>
        </references>
      </pivotArea>
    </format>
    <format dxfId="79">
      <pivotArea collapsedLevelsAreSubtotals="1" fieldPosition="0">
        <references count="1">
          <reference field="0" count="0"/>
        </references>
      </pivotArea>
    </format>
    <format dxfId="78">
      <pivotArea collapsedLevelsAreSubtotals="1" fieldPosition="0">
        <references count="1">
          <reference field="0" count="0"/>
        </references>
      </pivotArea>
    </format>
    <format dxfId="77">
      <pivotArea collapsedLevelsAreSubtotals="1" fieldPosition="0">
        <references count="1">
          <reference field="0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F224" firstHeaderRow="0" firstDataRow="1" firstDataCol="1" rowPageCount="1" colPageCount="1"/>
  <pivotFields count="17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  <dataField name="Sum of 2022/23 Exit Capacity Revenue" fld="14" baseField="0" baseItem="215"/>
  </dataFields>
  <formats count="3"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M224" firstHeaderRow="0" firstDataRow="1" firstDataCol="1" rowPageCount="1" colPageCount="1"/>
  <pivotFields count="17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  <dataField name="Sum of 2022/23 Exit Combined Revenue" fld="16" baseField="0" baseItem="215"/>
  </dataFields>
  <formats count="3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V27" totalsRowShown="0" headerRowDxfId="104">
  <autoFilter ref="A1:V27"/>
  <tableColumns count="22">
    <tableColumn id="1" name="Entry Point" dataDxfId="103"/>
    <tableColumn id="2" name="Entry Category" dataDxfId="102"/>
    <tableColumn id="3" name="2017/18 Entry Firm Price" dataDxfId="101"/>
    <tableColumn id="4" name="2017/18 Entry Interruptible Price" dataDxfId="100"/>
    <tableColumn id="5" name="2017/18 Entry Revenue Recovery Price" dataDxfId="99"/>
    <tableColumn id="6" name="2017/18 Entry Combined Price" dataDxfId="98">
      <calculatedColumnFormula>EntryPrices[[#This Row],[2017/18 Entry Revenue Recovery Price]]+EntryPrices[[#This Row],[2017/18 Entry Firm Price]]</calculatedColumnFormula>
    </tableColumn>
    <tableColumn id="7" name="2019/20 Entry Firm Price" dataDxfId="97"/>
    <tableColumn id="8" name="2019/20 Entry Interruptible Price" dataDxfId="96"/>
    <tableColumn id="9" name="2019/20 Entry Revenue Recovery Price" dataDxfId="95"/>
    <tableColumn id="10" name="2019/20 Entry Combined Price" dataDxfId="94">
      <calculatedColumnFormula>EntryPrices[[#This Row],[2019/20 Entry Revenue Recovery Price]]+EntryPrices[[#This Row],[2019/20 Entry Firm Price]]</calculatedColumnFormula>
    </tableColumn>
    <tableColumn id="11" name="2020/21 Entry Firm Price" dataDxfId="93"/>
    <tableColumn id="12" name="2020/21 Entry Interruptible Price" dataDxfId="92"/>
    <tableColumn id="13" name="2020/21 Entry Revenue Recovery Price" dataDxfId="91"/>
    <tableColumn id="14" name="2020/21 Entry Combined Price" dataDxfId="90">
      <calculatedColumnFormula>EntryPrices[[#This Row],[2020/21 Entry Revenue Recovery Price]]+EntryPrices[[#This Row],[2020/21 Entry Firm Price]]</calculatedColumnFormula>
    </tableColumn>
    <tableColumn id="15" name="2021/22 Entry Firm Price" dataDxfId="89"/>
    <tableColumn id="16" name="2021/22 Entry Interruptible Price" dataDxfId="88"/>
    <tableColumn id="17" name="2021/22 Entry Revenue Recovery Price" dataDxfId="87"/>
    <tableColumn id="18" name="2021/22 Entry Combined Price" dataDxfId="86">
      <calculatedColumnFormula>EntryPrices[[#This Row],[2021/22 Entry Revenue Recovery Price]]+EntryPrices[[#This Row],[2021/22 Entry Firm Price]]</calculatedColumnFormula>
    </tableColumn>
    <tableColumn id="19" name="2022/23 Entry Firm Price" dataDxfId="85"/>
    <tableColumn id="20" name="2022/23 Entry Interruptible Price" dataDxfId="84"/>
    <tableColumn id="21" name="2022/23 Entry Revenue Recovery Price" dataDxfId="83"/>
    <tableColumn id="22" name="2022/23 Entry Combined Price" dataDxfId="82">
      <calculatedColumnFormula>EntryPrices[[#This Row],[2022/23 Entry Revenue Recovery Price]]+EntryPrices[[#This Row],[2022/23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V221" totalsRowShown="0" headerRowDxfId="22">
  <autoFilter ref="A1:V221"/>
  <tableColumns count="22">
    <tableColumn id="1" name="Exit Point" dataDxfId="21"/>
    <tableColumn id="2" name="Exit Category" dataDxfId="20"/>
    <tableColumn id="3" name="2017/18 Exit Firm Price" dataDxfId="19"/>
    <tableColumn id="4" name="2017/18 Exit Interruptible Price" dataDxfId="18"/>
    <tableColumn id="5" name="2017/18 Exit Revenue Recovery Price" dataDxfId="17"/>
    <tableColumn id="6" name="2017/18 Exit Combined Price" dataDxfId="16"/>
    <tableColumn id="7" name="2019/20 Exit Firm Price" dataDxfId="15"/>
    <tableColumn id="8" name="2019/20 Exit Interruptible Price" dataDxfId="14"/>
    <tableColumn id="9" name="2019/20 Exit Revenue Recovery Price" dataDxfId="13"/>
    <tableColumn id="10" name="2019/20 Exit Combined Price" dataDxfId="12">
      <calculatedColumnFormula>ExitPrices[[#This Row],[2019/20 Exit Revenue Recovery Price]]+ExitPrices[[#This Row],[2019/20 Exit Firm Price]]</calculatedColumnFormula>
    </tableColumn>
    <tableColumn id="11" name="2020/21 Exit Firm Price" dataDxfId="11"/>
    <tableColumn id="12" name="2020/21 Exit Interruptible Price" dataDxfId="10"/>
    <tableColumn id="13" name="2020/21 Exit Revenue Recovery Price" dataDxfId="9"/>
    <tableColumn id="14" name="2020/21 Exit Combined Price" dataDxfId="8">
      <calculatedColumnFormula>ExitPrices[[#This Row],[2020/21 Exit Revenue Recovery Price]]+ExitPrices[[#This Row],[2020/21 Exit Firm Price]]</calculatedColumnFormula>
    </tableColumn>
    <tableColumn id="15" name="2021/22 Exit Firm Price" dataDxfId="7"/>
    <tableColumn id="16" name="2021/22 Exit Interruptible Price" dataDxfId="6"/>
    <tableColumn id="17" name="2021/22 Exit Revenue Recovery Price" dataDxfId="0"/>
    <tableColumn id="18" name="2021/22 Exit Combined Price" dataDxfId="5">
      <calculatedColumnFormula>ExitPrices[[#This Row],[2021/22 Exit Revenue Recovery Price]]+ExitPrices[[#This Row],[2021/22 Exit Firm Price]]</calculatedColumnFormula>
    </tableColumn>
    <tableColumn id="19" name="2022/23 Exit Firm Price" dataDxfId="4"/>
    <tableColumn id="20" name="2022/23 Exit Interruptible Price" dataDxfId="3"/>
    <tableColumn id="21" name="2022/23 Exit Revenue Recovery Price" dataDxfId="2"/>
    <tableColumn id="22" name="2022/23 Exit Combined Price" dataDxfId="1">
      <calculatedColumnFormula>ExitPrices[[#This Row],[2022/23 Exit Revenue Recovery Price]]+ExitPrices[[#This Row],[2022/23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Q221" totalsRowShown="0" headerRowDxfId="71">
  <autoFilter ref="A1:Q221"/>
  <tableColumns count="17">
    <tableColumn id="1" name="Entry Point" dataDxfId="70"/>
    <tableColumn id="2" name="Entry Category" dataDxfId="69"/>
    <tableColumn id="3" name="2017/18 Entry Capacity Revenue" dataDxfId="68"/>
    <tableColumn id="4" name="2017/18 Entry Revenue Recovery Revenue" dataDxfId="67"/>
    <tableColumn id="5" name="2017/18 Entry Combined Revenue" dataDxfId="66"/>
    <tableColumn id="6" name="2019/20 Entry Capacity Revenue" dataDxfId="65"/>
    <tableColumn id="7" name="2019/20 Entry Revenue Recovery Revenue" dataDxfId="64"/>
    <tableColumn id="8" name="2019/20 Entry Combined Revenue" dataDxfId="63"/>
    <tableColumn id="9" name="2020/21 Entry Capacity Revenue" dataDxfId="62"/>
    <tableColumn id="10" name="2020/21 Entry Revenue Recovery Revenue" dataDxfId="61"/>
    <tableColumn id="11" name="2020/21 Entry Combined Revenue" dataDxfId="60"/>
    <tableColumn id="12" name="2021/22 Entry Capacity Revenue" dataDxfId="59"/>
    <tableColumn id="13" name="2021/22 Entry Revenue Recovery Revenue" dataDxfId="58"/>
    <tableColumn id="14" name="2021/22 Entry Combined Revenue" dataDxfId="57"/>
    <tableColumn id="15" name="2022/23 Entry Capacity Revenue" dataDxfId="56"/>
    <tableColumn id="16" name="2022/23 Entry Revenue Recovery Revenue" dataDxfId="55"/>
    <tableColumn id="17" name="2022/23 Entry Combined Revenue" dataDxfId="54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Q221" totalsRowShown="0" headerRowDxfId="47">
  <autoFilter ref="A1:Q221"/>
  <tableColumns count="17">
    <tableColumn id="1" name="Exit Point" dataDxfId="46"/>
    <tableColumn id="2" name="Exit Category" dataDxfId="45"/>
    <tableColumn id="3" name="2017/18 Exit Capacity Revenue" dataDxfId="44"/>
    <tableColumn id="4" name="2017/18 Exit Revenue Recovery Revenue" dataDxfId="43"/>
    <tableColumn id="5" name="2017/18 Exit Combined Revenue" dataDxfId="42"/>
    <tableColumn id="6" name="2019/20 Exit Capacity Revenue" dataDxfId="41"/>
    <tableColumn id="7" name="2019/20 Exit Revenue Recovery Revenue" dataDxfId="40"/>
    <tableColumn id="8" name="2019/20 Exit Combined Revenue" dataDxfId="39"/>
    <tableColumn id="9" name="2020/21 Exit Capacity Revenue" dataDxfId="38"/>
    <tableColumn id="10" name="2020/21 Exit Revenue Recovery Revenue" dataDxfId="37"/>
    <tableColumn id="11" name="2020/21 Exit Combined Revenue" dataDxfId="36"/>
    <tableColumn id="12" name="2021/22 Exit Capacity Revenue" dataDxfId="35"/>
    <tableColumn id="13" name="2021/22 Exit Revenue Recovery Revenue" dataDxfId="34"/>
    <tableColumn id="14" name="2021/22 Exit Combined Revenue" dataDxfId="33"/>
    <tableColumn id="15" name="2022/23 Exit Capacity Revenue" dataDxfId="32"/>
    <tableColumn id="16" name="2022/23 Exit Revenue Recovery Revenue" dataDxfId="31"/>
    <tableColumn id="17" name="2022/23 Exit Combined Revenue" dataDxfId="3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4" totalsRowShown="0" headerRowDxfId="29" dataDxfId="28">
  <autoFilter ref="A1:E4"/>
  <tableColumns count="5">
    <tableColumn id="1" name="Entry or Exit" dataDxfId="27"/>
    <tableColumn id="2" name="2019/20" dataDxfId="26" dataCellStyle="Percent"/>
    <tableColumn id="3" name="2020/21" dataDxfId="25" dataCellStyle="Percent"/>
    <tableColumn id="4" name="2021/22" dataDxfId="24" dataCellStyle="Percent"/>
    <tableColumn id="5" name="2022/23" dataDxfId="23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V27"/>
  <sheetViews>
    <sheetView tabSelected="1" workbookViewId="0">
      <selection activeCell="P2" sqref="P2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22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6" t="s">
        <v>378</v>
      </c>
      <c r="T1" s="16" t="s">
        <v>379</v>
      </c>
      <c r="U1" s="16" t="s">
        <v>380</v>
      </c>
      <c r="V1" s="17" t="s">
        <v>381</v>
      </c>
    </row>
    <row r="2" spans="1:22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6.6585561344794817E-3</v>
      </c>
      <c r="H2" s="9">
        <v>5.9927005210315331E-3</v>
      </c>
      <c r="I2" s="9">
        <v>0</v>
      </c>
      <c r="J2" s="9">
        <f>EntryPrices[[#This Row],[2019/20 Entry Revenue Recovery Price]]+EntryPrices[[#This Row],[2019/20 Entry Firm Price]]</f>
        <v>6.6585561344794817E-3</v>
      </c>
      <c r="K2" s="9">
        <v>6.3264733532946496E-3</v>
      </c>
      <c r="L2" s="9">
        <v>5.6938260179651848E-3</v>
      </c>
      <c r="M2" s="9">
        <v>0</v>
      </c>
      <c r="N2" s="9">
        <f>EntryPrices[[#This Row],[2020/21 Entry Revenue Recovery Price]]+EntryPrices[[#This Row],[2020/21 Entry Firm Price]]</f>
        <v>6.3264733532946496E-3</v>
      </c>
      <c r="O2" s="9">
        <v>2.2215715991272117E-2</v>
      </c>
      <c r="P2" s="9">
        <v>1.9994144392144905E-2</v>
      </c>
      <c r="Q2" s="9">
        <v>0</v>
      </c>
      <c r="R2" s="9">
        <f>EntryPrices[[#This Row],[2021/22 Entry Revenue Recovery Price]]+EntryPrices[[#This Row],[2021/22 Entry Firm Price]]</f>
        <v>2.2215715991272117E-2</v>
      </c>
      <c r="S2" s="9">
        <v>2.3104577751394517E-2</v>
      </c>
      <c r="T2" s="9">
        <v>2.0794119976255066E-2</v>
      </c>
      <c r="U2" s="9">
        <v>0</v>
      </c>
      <c r="V2" s="9">
        <f>EntryPrices[[#This Row],[2022/23 Entry Revenue Recovery Price]]+EntryPrices[[#This Row],[2022/23 Entry Firm Price]]</f>
        <v>2.3104577751394517E-2</v>
      </c>
    </row>
    <row r="3" spans="1:22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3.6182358288218766E-2</v>
      </c>
      <c r="J3" s="9">
        <f>EntryPrices[[#This Row],[2019/20 Entry Revenue Recovery Price]]+EntryPrices[[#This Row],[2019/20 Entry Firm Price]]</f>
        <v>4.6602064886692066E-2</v>
      </c>
      <c r="K3" s="9">
        <v>9.9000436150175845E-3</v>
      </c>
      <c r="L3" s="9">
        <v>8.9100392535158262E-3</v>
      </c>
      <c r="M3" s="9">
        <v>4.1395772032117119E-2</v>
      </c>
      <c r="N3" s="9">
        <f>EntryPrices[[#This Row],[2020/21 Entry Revenue Recovery Price]]+EntryPrices[[#This Row],[2020/21 Entry Firm Price]]</f>
        <v>5.1295815647134702E-2</v>
      </c>
      <c r="O3" s="9">
        <v>3.4764480140883028E-2</v>
      </c>
      <c r="P3" s="9">
        <v>3.1288032126794728E-2</v>
      </c>
      <c r="Q3" s="9">
        <v>1.7724412765003939E-16</v>
      </c>
      <c r="R3" s="9">
        <f>EntryPrices[[#This Row],[2021/22 Entry Revenue Recovery Price]]+EntryPrices[[#This Row],[2021/22 Entry Firm Price]]</f>
        <v>3.4764480140883208E-2</v>
      </c>
      <c r="S3" s="9">
        <v>3.724904774935258E-2</v>
      </c>
      <c r="T3" s="9">
        <v>3.3524142974417324E-2</v>
      </c>
      <c r="U3" s="9">
        <v>0</v>
      </c>
      <c r="V3" s="9">
        <f>EntryPrices[[#This Row],[2022/23 Entry Revenue Recovery Price]]+EntryPrices[[#This Row],[2022/23 Entry Firm Price]]</f>
        <v>3.724904774935258E-2</v>
      </c>
    </row>
    <row r="4" spans="1:22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3.4764480140883028E-2</v>
      </c>
      <c r="P4" s="9">
        <v>3.1288032126794728E-2</v>
      </c>
      <c r="Q4" s="9">
        <v>1.2619155514950455E-16</v>
      </c>
      <c r="R4" s="9">
        <f>EntryPrices[[#This Row],[2021/22 Entry Revenue Recovery Price]]+EntryPrices[[#This Row],[2021/22 Entry Firm Price]]</f>
        <v>3.4764480140883153E-2</v>
      </c>
      <c r="S4" s="9">
        <v>3.724904774935258E-2</v>
      </c>
      <c r="T4" s="9">
        <v>3.3524142974417324E-2</v>
      </c>
      <c r="U4" s="9">
        <v>0</v>
      </c>
      <c r="V4" s="9">
        <f>EntryPrices[[#This Row],[2022/23 Entry Revenue Recovery Price]]+EntryPrices[[#This Row],[2022/23 Entry Firm Price]]</f>
        <v>3.724904774935258E-2</v>
      </c>
    </row>
    <row r="5" spans="1:22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3.9697741430348675E-2</v>
      </c>
      <c r="P5" s="9">
        <v>3.5727967287313811E-2</v>
      </c>
      <c r="Q5" s="9">
        <v>1.2619155514950455E-16</v>
      </c>
      <c r="R5" s="9">
        <f>EntryPrices[[#This Row],[2021/22 Entry Revenue Recovery Price]]+EntryPrices[[#This Row],[2021/22 Entry Firm Price]]</f>
        <v>3.96977414303488E-2</v>
      </c>
      <c r="S5" s="9">
        <v>4.2332353314791162E-2</v>
      </c>
      <c r="T5" s="9">
        <v>3.8099117983312045E-2</v>
      </c>
      <c r="U5" s="9">
        <v>0</v>
      </c>
      <c r="V5" s="9">
        <f>EntryPrices[[#This Row],[2022/23 Entry Revenue Recovery Price]]+EntryPrices[[#This Row],[2022/23 Entry Firm Price]]</f>
        <v>4.2332353314791162E-2</v>
      </c>
    </row>
    <row r="6" spans="1:22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4.3852681127438203E-2</v>
      </c>
      <c r="P6" s="9">
        <v>3.9467413014694384E-2</v>
      </c>
      <c r="Q6" s="9">
        <v>1.2619155514950455E-16</v>
      </c>
      <c r="R6" s="9">
        <f>EntryPrices[[#This Row],[2021/22 Entry Revenue Recovery Price]]+EntryPrices[[#This Row],[2021/22 Entry Firm Price]]</f>
        <v>4.3852681127438328E-2</v>
      </c>
      <c r="S6" s="9">
        <v>4.8521156775739732E-2</v>
      </c>
      <c r="T6" s="9">
        <v>4.3669041098165759E-2</v>
      </c>
      <c r="U6" s="9">
        <v>0</v>
      </c>
      <c r="V6" s="9">
        <f>EntryPrices[[#This Row],[2022/23 Entry Revenue Recovery Price]]+EntryPrices[[#This Row],[2022/23 Entry Firm Price]]</f>
        <v>4.8521156775739732E-2</v>
      </c>
    </row>
    <row r="7" spans="1:22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6.4587663098179199E-3</v>
      </c>
      <c r="H7" s="9">
        <v>5.8128896788361287E-3</v>
      </c>
      <c r="I7" s="9">
        <v>0</v>
      </c>
      <c r="J7" s="9">
        <f>EntryPrices[[#This Row],[2019/20 Entry Revenue Recovery Price]]+EntryPrices[[#This Row],[2019/20 Entry Firm Price]]</f>
        <v>6.4587663098179199E-3</v>
      </c>
      <c r="K7" s="9">
        <v>6.1366476648941739E-3</v>
      </c>
      <c r="L7" s="9">
        <v>5.5229828984047569E-3</v>
      </c>
      <c r="M7" s="9">
        <v>0</v>
      </c>
      <c r="N7" s="9">
        <f>EntryPrices[[#This Row],[2020/21 Entry Revenue Recovery Price]]+EntryPrices[[#This Row],[2020/21 Entry Firm Price]]</f>
        <v>6.1366476648941739E-3</v>
      </c>
      <c r="O7" s="9">
        <v>2.1549133940601414E-2</v>
      </c>
      <c r="P7" s="9">
        <v>1.9394220546541271E-2</v>
      </c>
      <c r="Q7" s="9">
        <v>0</v>
      </c>
      <c r="R7" s="9">
        <f>EntryPrices[[#This Row],[2021/22 Entry Revenue Recovery Price]]+EntryPrices[[#This Row],[2021/22 Entry Firm Price]]</f>
        <v>2.1549133940601414E-2</v>
      </c>
      <c r="S7" s="9">
        <v>2.2240019173313932E-2</v>
      </c>
      <c r="T7" s="9">
        <v>2.0016017255982538E-2</v>
      </c>
      <c r="U7" s="9">
        <v>0</v>
      </c>
      <c r="V7" s="9">
        <f>EntryPrices[[#This Row],[2022/23 Entry Revenue Recovery Price]]+EntryPrices[[#This Row],[2022/23 Entry Firm Price]]</f>
        <v>2.2240019173313932E-2</v>
      </c>
    </row>
    <row r="8" spans="1:22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4.3674436199794643E-2</v>
      </c>
      <c r="P8" s="9">
        <v>3.9306992579815181E-2</v>
      </c>
      <c r="Q8" s="9">
        <v>1.2619155514950455E-16</v>
      </c>
      <c r="R8" s="9">
        <f>EntryPrices[[#This Row],[2021/22 Entry Revenue Recovery Price]]+EntryPrices[[#This Row],[2021/22 Entry Firm Price]]</f>
        <v>4.3674436199794768E-2</v>
      </c>
      <c r="S8" s="9">
        <v>4.9413335247889843E-2</v>
      </c>
      <c r="T8" s="9">
        <v>4.4472001723100861E-2</v>
      </c>
      <c r="U8" s="9">
        <v>0</v>
      </c>
      <c r="V8" s="9">
        <f>EntryPrices[[#This Row],[2022/23 Entry Revenue Recovery Price]]+EntryPrices[[#This Row],[2022/23 Entry Firm Price]]</f>
        <v>4.9413335247889843E-2</v>
      </c>
    </row>
    <row r="9" spans="1:22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5.2242375445691229E-3</v>
      </c>
      <c r="H9" s="9">
        <v>4.7018137901122109E-3</v>
      </c>
      <c r="I9" s="9">
        <v>0</v>
      </c>
      <c r="J9" s="9">
        <f>EntryPrices[[#This Row],[2019/20 Entry Revenue Recovery Price]]+EntryPrices[[#This Row],[2019/20 Entry Firm Price]]</f>
        <v>5.2242375445691229E-3</v>
      </c>
      <c r="K9" s="9">
        <v>4.9636886660536826E-3</v>
      </c>
      <c r="L9" s="9">
        <v>4.4673197994483139E-3</v>
      </c>
      <c r="M9" s="9">
        <v>0</v>
      </c>
      <c r="N9" s="9">
        <f>EntryPrices[[#This Row],[2020/21 Entry Revenue Recovery Price]]+EntryPrices[[#This Row],[2020/21 Entry Firm Price]]</f>
        <v>4.9636886660536826E-3</v>
      </c>
      <c r="O9" s="9">
        <v>1.7430231902694798E-2</v>
      </c>
      <c r="P9" s="9">
        <v>1.5687208712425318E-2</v>
      </c>
      <c r="Q9" s="9">
        <v>0</v>
      </c>
      <c r="R9" s="9">
        <f>EntryPrices[[#This Row],[2021/22 Entry Revenue Recovery Price]]+EntryPrices[[#This Row],[2021/22 Entry Firm Price]]</f>
        <v>1.7430231902694798E-2</v>
      </c>
      <c r="S9" s="9">
        <v>1.8528117657828976E-2</v>
      </c>
      <c r="T9" s="9">
        <v>1.6675305892046077E-2</v>
      </c>
      <c r="U9" s="9">
        <v>0</v>
      </c>
      <c r="V9" s="9">
        <f>EntryPrices[[#This Row],[2022/23 Entry Revenue Recovery Price]]+EntryPrices[[#This Row],[2022/23 Entry Firm Price]]</f>
        <v>1.8528117657828976E-2</v>
      </c>
    </row>
    <row r="10" spans="1:22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5.0514660639624925E-3</v>
      </c>
      <c r="H10" s="9">
        <v>4.5463194575662436E-3</v>
      </c>
      <c r="I10" s="9">
        <v>0</v>
      </c>
      <c r="J10" s="9">
        <f>EntryPrices[[#This Row],[2019/20 Entry Revenue Recovery Price]]+EntryPrices[[#This Row],[2019/20 Entry Firm Price]]</f>
        <v>5.0514660639624925E-3</v>
      </c>
      <c r="K10" s="9">
        <v>4.7995338333554748E-3</v>
      </c>
      <c r="L10" s="9">
        <v>4.3195804500199275E-3</v>
      </c>
      <c r="M10" s="9">
        <v>0</v>
      </c>
      <c r="N10" s="9">
        <f>EntryPrices[[#This Row],[2020/21 Entry Revenue Recovery Price]]+EntryPrices[[#This Row],[2020/21 Entry Firm Price]]</f>
        <v>4.7995338333554748E-3</v>
      </c>
      <c r="O10" s="9">
        <v>1.6853794298651307E-2</v>
      </c>
      <c r="P10" s="9">
        <v>1.5168414868786175E-2</v>
      </c>
      <c r="Q10" s="9">
        <v>0</v>
      </c>
      <c r="R10" s="9">
        <f>EntryPrices[[#This Row],[2021/22 Entry Revenue Recovery Price]]+EntryPrices[[#This Row],[2021/22 Entry Firm Price]]</f>
        <v>1.6853794298651307E-2</v>
      </c>
      <c r="S10" s="9">
        <v>1.9059114003935895E-2</v>
      </c>
      <c r="T10" s="9">
        <v>1.7153202603542306E-2</v>
      </c>
      <c r="U10" s="9">
        <v>0</v>
      </c>
      <c r="V10" s="9">
        <f>EntryPrices[[#This Row],[2022/23 Entry Revenue Recovery Price]]+EntryPrices[[#This Row],[2022/23 Entry Firm Price]]</f>
        <v>1.9059114003935895E-2</v>
      </c>
    </row>
    <row r="11" spans="1:22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7.1031158918052105E-3</v>
      </c>
      <c r="H11" s="9">
        <v>6.3928043026246894E-3</v>
      </c>
      <c r="I11" s="9">
        <v>0</v>
      </c>
      <c r="J11" s="9">
        <f>EntryPrices[[#This Row],[2019/20 Entry Revenue Recovery Price]]+EntryPrices[[#This Row],[2019/20 Entry Firm Price]]</f>
        <v>7.1031158918052105E-3</v>
      </c>
      <c r="K11" s="9">
        <v>6.7488615410437368E-3</v>
      </c>
      <c r="L11" s="9">
        <v>6.073975386939363E-3</v>
      </c>
      <c r="M11" s="9">
        <v>0</v>
      </c>
      <c r="N11" s="9">
        <f>EntryPrices[[#This Row],[2020/21 Entry Revenue Recovery Price]]+EntryPrices[[#This Row],[2020/21 Entry Firm Price]]</f>
        <v>6.7488615410437368E-3</v>
      </c>
      <c r="O11" s="9">
        <v>2.3698952463328878E-2</v>
      </c>
      <c r="P11" s="9">
        <v>2.1329057216995989E-2</v>
      </c>
      <c r="Q11" s="9">
        <v>0</v>
      </c>
      <c r="R11" s="9">
        <f>EntryPrices[[#This Row],[2021/22 Entry Revenue Recovery Price]]+EntryPrices[[#This Row],[2021/22 Entry Firm Price]]</f>
        <v>2.3698952463328878E-2</v>
      </c>
      <c r="S11" s="9">
        <v>2.4679016909497285E-2</v>
      </c>
      <c r="T11" s="9">
        <v>2.2211115218547555E-2</v>
      </c>
      <c r="U11" s="9">
        <v>0</v>
      </c>
      <c r="V11" s="9">
        <f>EntryPrices[[#This Row],[2022/23 Entry Revenue Recovery Price]]+EntryPrices[[#This Row],[2022/23 Entry Firm Price]]</f>
        <v>2.4679016909497285E-2</v>
      </c>
    </row>
    <row r="12" spans="1:22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3.3499190191936451E-2</v>
      </c>
      <c r="P12" s="9">
        <v>3.0149271172742808E-2</v>
      </c>
      <c r="Q12" s="9">
        <v>1.2619155514950455E-16</v>
      </c>
      <c r="R12" s="9">
        <f>EntryPrices[[#This Row],[2021/22 Entry Revenue Recovery Price]]+EntryPrices[[#This Row],[2021/22 Entry Firm Price]]</f>
        <v>3.3499190191936576E-2</v>
      </c>
      <c r="S12" s="9">
        <v>3.748514170915207E-2</v>
      </c>
      <c r="T12" s="9">
        <v>3.3736627538236863E-2</v>
      </c>
      <c r="U12" s="9">
        <v>0</v>
      </c>
      <c r="V12" s="9">
        <f>EntryPrices[[#This Row],[2022/23 Entry Revenue Recovery Price]]+EntryPrices[[#This Row],[2022/23 Entry Firm Price]]</f>
        <v>3.748514170915207E-2</v>
      </c>
    </row>
    <row r="13" spans="1:22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5.7456185825352016E-3</v>
      </c>
      <c r="H13" s="9">
        <v>5.1710567242816818E-3</v>
      </c>
      <c r="I13" s="9">
        <v>0</v>
      </c>
      <c r="J13" s="9">
        <f>EntryPrices[[#This Row],[2019/20 Entry Revenue Recovery Price]]+EntryPrices[[#This Row],[2019/20 Entry Firm Price]]</f>
        <v>5.7456185825352016E-3</v>
      </c>
      <c r="K13" s="9">
        <v>5.4590668196634598E-3</v>
      </c>
      <c r="L13" s="9">
        <v>4.9131601376971139E-3</v>
      </c>
      <c r="M13" s="9">
        <v>0</v>
      </c>
      <c r="N13" s="9">
        <f>EntryPrices[[#This Row],[2020/21 Entry Revenue Recovery Price]]+EntryPrices[[#This Row],[2020/21 Entry Firm Price]]</f>
        <v>5.4590668196634598E-3</v>
      </c>
      <c r="O13" s="9">
        <v>1.9169776156547441E-2</v>
      </c>
      <c r="P13" s="9">
        <v>1.7252798540892698E-2</v>
      </c>
      <c r="Q13" s="9">
        <v>0</v>
      </c>
      <c r="R13" s="9">
        <f>EntryPrices[[#This Row],[2021/22 Entry Revenue Recovery Price]]+EntryPrices[[#This Row],[2021/22 Entry Firm Price]]</f>
        <v>1.9169776156547441E-2</v>
      </c>
      <c r="S13" s="9">
        <v>2.0992676502579685E-2</v>
      </c>
      <c r="T13" s="9">
        <v>1.8893408852321717E-2</v>
      </c>
      <c r="U13" s="9">
        <v>0</v>
      </c>
      <c r="V13" s="9">
        <f>EntryPrices[[#This Row],[2022/23 Entry Revenue Recovery Price]]+EntryPrices[[#This Row],[2022/23 Entry Firm Price]]</f>
        <v>2.0992676502579685E-2</v>
      </c>
    </row>
    <row r="14" spans="1:22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8.6936074927202508E-3</v>
      </c>
      <c r="H14" s="9">
        <v>7.8242467434482248E-3</v>
      </c>
      <c r="I14" s="9">
        <v>0</v>
      </c>
      <c r="J14" s="9">
        <f>EntryPrices[[#This Row],[2019/20 Entry Revenue Recovery Price]]+EntryPrices[[#This Row],[2019/20 Entry Firm Price]]</f>
        <v>8.6936074927202508E-3</v>
      </c>
      <c r="K14" s="9">
        <v>8.260030408378749E-3</v>
      </c>
      <c r="L14" s="9">
        <v>7.4340273675408738E-3</v>
      </c>
      <c r="M14" s="9">
        <v>0</v>
      </c>
      <c r="N14" s="9">
        <f>EntryPrices[[#This Row],[2020/21 Entry Revenue Recovery Price]]+EntryPrices[[#This Row],[2020/21 Entry Firm Price]]</f>
        <v>8.260030408378749E-3</v>
      </c>
      <c r="O14" s="9">
        <v>2.9005494749495906E-2</v>
      </c>
      <c r="P14" s="9">
        <v>2.6104945274546317E-2</v>
      </c>
      <c r="Q14" s="9">
        <v>0</v>
      </c>
      <c r="R14" s="9">
        <f>EntryPrices[[#This Row],[2021/22 Entry Revenue Recovery Price]]+EntryPrices[[#This Row],[2021/22 Entry Firm Price]]</f>
        <v>2.9005494749495906E-2</v>
      </c>
      <c r="S14" s="9">
        <v>3.2469082192861778E-2</v>
      </c>
      <c r="T14" s="9">
        <v>2.9222173973575599E-2</v>
      </c>
      <c r="U14" s="9">
        <v>0</v>
      </c>
      <c r="V14" s="9">
        <f>EntryPrices[[#This Row],[2022/23 Entry Revenue Recovery Price]]+EntryPrices[[#This Row],[2022/23 Entry Firm Price]]</f>
        <v>3.2469082192861778E-2</v>
      </c>
    </row>
    <row r="15" spans="1:22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4.8192571480390146E-3</v>
      </c>
      <c r="H15" s="9">
        <v>4.3373314332351134E-3</v>
      </c>
      <c r="I15" s="9">
        <v>0</v>
      </c>
      <c r="J15" s="9">
        <f>EntryPrices[[#This Row],[2019/20 Entry Revenue Recovery Price]]+EntryPrices[[#This Row],[2019/20 Entry Firm Price]]</f>
        <v>4.8192571480390146E-3</v>
      </c>
      <c r="K15" s="9">
        <v>4.578905894006855E-3</v>
      </c>
      <c r="L15" s="9">
        <v>4.1210153046061689E-3</v>
      </c>
      <c r="M15" s="9">
        <v>0</v>
      </c>
      <c r="N15" s="9">
        <f>EntryPrices[[#This Row],[2020/21 Entry Revenue Recovery Price]]+EntryPrices[[#This Row],[2020/21 Entry Firm Price]]</f>
        <v>4.578905894006855E-3</v>
      </c>
      <c r="O15" s="9">
        <v>1.607904865971551E-2</v>
      </c>
      <c r="P15" s="9">
        <v>1.4471143793743958E-2</v>
      </c>
      <c r="Q15" s="9">
        <v>0</v>
      </c>
      <c r="R15" s="9">
        <f>EntryPrices[[#This Row],[2021/22 Entry Revenue Recovery Price]]+EntryPrices[[#This Row],[2021/22 Entry Firm Price]]</f>
        <v>1.607904865971551E-2</v>
      </c>
      <c r="S15" s="9">
        <v>1.8086416834969293E-2</v>
      </c>
      <c r="T15" s="9">
        <v>1.6277775151472364E-2</v>
      </c>
      <c r="U15" s="9">
        <v>0</v>
      </c>
      <c r="V15" s="9">
        <f>EntryPrices[[#This Row],[2022/23 Entry Revenue Recovery Price]]+EntryPrices[[#This Row],[2022/23 Entry Firm Price]]</f>
        <v>1.8086416834969293E-2</v>
      </c>
    </row>
    <row r="16" spans="1:22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5.1515257583113856E-3</v>
      </c>
      <c r="H16" s="9">
        <v>4.6363731824802471E-3</v>
      </c>
      <c r="I16" s="9">
        <v>0</v>
      </c>
      <c r="J16" s="9">
        <f>EntryPrices[[#This Row],[2019/20 Entry Revenue Recovery Price]]+EntryPrices[[#This Row],[2019/20 Entry Firm Price]]</f>
        <v>5.1515257583113856E-3</v>
      </c>
      <c r="K16" s="9">
        <v>4.8946032413851133E-3</v>
      </c>
      <c r="L16" s="9">
        <v>4.4051429172466015E-3</v>
      </c>
      <c r="M16" s="9">
        <v>0</v>
      </c>
      <c r="N16" s="9">
        <f>EntryPrices[[#This Row],[2020/21 Entry Revenue Recovery Price]]+EntryPrices[[#This Row],[2020/21 Entry Firm Price]]</f>
        <v>4.8946032413851133E-3</v>
      </c>
      <c r="O16" s="9">
        <v>1.7187635105416876E-2</v>
      </c>
      <c r="P16" s="9">
        <v>1.5468871594875189E-2</v>
      </c>
      <c r="Q16" s="9">
        <v>0</v>
      </c>
      <c r="R16" s="9">
        <f>EntryPrices[[#This Row],[2021/22 Entry Revenue Recovery Price]]+EntryPrices[[#This Row],[2021/22 Entry Firm Price]]</f>
        <v>1.7187635105416876E-2</v>
      </c>
      <c r="S16" s="9">
        <v>1.8269309936628304E-2</v>
      </c>
      <c r="T16" s="9">
        <v>1.6442378942965474E-2</v>
      </c>
      <c r="U16" s="9">
        <v>0</v>
      </c>
      <c r="V16" s="9">
        <f>EntryPrices[[#This Row],[2022/23 Entry Revenue Recovery Price]]+EntryPrices[[#This Row],[2022/23 Entry Firm Price]]</f>
        <v>1.8269309936628304E-2</v>
      </c>
    </row>
    <row r="17" spans="1:22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3.0831228592713963E-2</v>
      </c>
      <c r="P17" s="9">
        <v>2.7748105733442566E-2</v>
      </c>
      <c r="Q17" s="9">
        <v>1.2619155514950455E-16</v>
      </c>
      <c r="R17" s="9">
        <f>EntryPrices[[#This Row],[2021/22 Entry Revenue Recovery Price]]+EntryPrices[[#This Row],[2021/22 Entry Firm Price]]</f>
        <v>3.0831228592714088E-2</v>
      </c>
      <c r="S17" s="9">
        <v>3.4171088640158026E-2</v>
      </c>
      <c r="T17" s="9">
        <v>3.0753979776142221E-2</v>
      </c>
      <c r="U17" s="9">
        <v>0</v>
      </c>
      <c r="V17" s="9">
        <f>EntryPrices[[#This Row],[2022/23 Entry Revenue Recovery Price]]+EntryPrices[[#This Row],[2022/23 Entry Firm Price]]</f>
        <v>3.4171088640158026E-2</v>
      </c>
    </row>
    <row r="18" spans="1:22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4.959888908183642E-3</v>
      </c>
      <c r="H18" s="9">
        <v>4.4639000173652774E-3</v>
      </c>
      <c r="I18" s="9">
        <v>0</v>
      </c>
      <c r="J18" s="9">
        <f>EntryPrices[[#This Row],[2019/20 Entry Revenue Recovery Price]]+EntryPrices[[#This Row],[2019/20 Entry Firm Price]]</f>
        <v>4.959888908183642E-3</v>
      </c>
      <c r="K18" s="9">
        <v>4.7125239134712888E-3</v>
      </c>
      <c r="L18" s="9">
        <v>4.2412715221241595E-3</v>
      </c>
      <c r="M18" s="9">
        <v>0</v>
      </c>
      <c r="N18" s="9">
        <f>EntryPrices[[#This Row],[2020/21 Entry Revenue Recovery Price]]+EntryPrices[[#This Row],[2020/21 Entry Firm Price]]</f>
        <v>4.7125239134712888E-3</v>
      </c>
      <c r="O18" s="9">
        <v>1.6548254772816778E-2</v>
      </c>
      <c r="P18" s="9">
        <v>1.48934292955351E-2</v>
      </c>
      <c r="Q18" s="9">
        <v>0</v>
      </c>
      <c r="R18" s="9">
        <f>EntryPrices[[#This Row],[2021/22 Entry Revenue Recovery Price]]+EntryPrices[[#This Row],[2021/22 Entry Firm Price]]</f>
        <v>1.6548254772816778E-2</v>
      </c>
      <c r="S18" s="9">
        <v>1.8660992380921376E-2</v>
      </c>
      <c r="T18" s="9">
        <v>1.6794893142829236E-2</v>
      </c>
      <c r="U18" s="9">
        <v>0</v>
      </c>
      <c r="V18" s="9">
        <f>EntryPrices[[#This Row],[2022/23 Entry Revenue Recovery Price]]+EntryPrices[[#This Row],[2022/23 Entry Firm Price]]</f>
        <v>1.8660992380921376E-2</v>
      </c>
    </row>
    <row r="19" spans="1:22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4.6204107569660941E-3</v>
      </c>
      <c r="H19" s="9">
        <v>4.1583696812694847E-3</v>
      </c>
      <c r="I19" s="9">
        <v>0</v>
      </c>
      <c r="J19" s="9">
        <f>EntryPrices[[#This Row],[2019/20 Entry Revenue Recovery Price]]+EntryPrices[[#This Row],[2019/20 Entry Firm Price]]</f>
        <v>4.6204107569660941E-3</v>
      </c>
      <c r="K19" s="9">
        <v>4.3899765872450697E-3</v>
      </c>
      <c r="L19" s="9">
        <v>3.9509789285205625E-3</v>
      </c>
      <c r="M19" s="9">
        <v>0</v>
      </c>
      <c r="N19" s="9">
        <f>EntryPrices[[#This Row],[2020/21 Entry Revenue Recovery Price]]+EntryPrices[[#This Row],[2020/21 Entry Firm Price]]</f>
        <v>4.3899765872450697E-3</v>
      </c>
      <c r="O19" s="9">
        <v>1.5415614296356982E-2</v>
      </c>
      <c r="P19" s="9">
        <v>1.3874052866721283E-2</v>
      </c>
      <c r="Q19" s="9">
        <v>0</v>
      </c>
      <c r="R19" s="9">
        <f>EntryPrices[[#This Row],[2021/22 Entry Revenue Recovery Price]]+EntryPrices[[#This Row],[2021/22 Entry Firm Price]]</f>
        <v>1.5415614296356982E-2</v>
      </c>
      <c r="S19" s="9">
        <v>1.7085544320079013E-2</v>
      </c>
      <c r="T19" s="9">
        <v>1.537698988807111E-2</v>
      </c>
      <c r="U19" s="9">
        <v>0</v>
      </c>
      <c r="V19" s="9">
        <f>EntryPrices[[#This Row],[2022/23 Entry Revenue Recovery Price]]+EntryPrices[[#This Row],[2022/23 Entry Firm Price]]</f>
        <v>1.7085544320079013E-2</v>
      </c>
    </row>
    <row r="20" spans="1:22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4.2336299835782625E-2</v>
      </c>
      <c r="P20" s="9">
        <v>3.8102669852204361E-2</v>
      </c>
      <c r="Q20" s="9">
        <v>1.2619155514950455E-16</v>
      </c>
      <c r="R20" s="9">
        <f>EntryPrices[[#This Row],[2021/22 Entry Revenue Recovery Price]]+EntryPrices[[#This Row],[2021/22 Entry Firm Price]]</f>
        <v>4.2336299835782749E-2</v>
      </c>
      <c r="S20" s="9">
        <v>4.3665382822217103E-2</v>
      </c>
      <c r="T20" s="9">
        <v>3.9298844539995395E-2</v>
      </c>
      <c r="U20" s="9">
        <v>0</v>
      </c>
      <c r="V20" s="9">
        <f>EntryPrices[[#This Row],[2022/23 Entry Revenue Recovery Price]]+EntryPrices[[#This Row],[2022/23 Entry Firm Price]]</f>
        <v>4.3665382822217103E-2</v>
      </c>
    </row>
    <row r="21" spans="1:22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6.4128151425089583E-2</v>
      </c>
      <c r="P21" s="9">
        <v>5.7715336282580625E-2</v>
      </c>
      <c r="Q21" s="9">
        <v>1.2619155514950455E-16</v>
      </c>
      <c r="R21" s="9">
        <f>EntryPrices[[#This Row],[2021/22 Entry Revenue Recovery Price]]+EntryPrices[[#This Row],[2021/22 Entry Firm Price]]</f>
        <v>6.4128151425089708E-2</v>
      </c>
      <c r="S21" s="9">
        <v>6.7302812509898544E-2</v>
      </c>
      <c r="T21" s="9">
        <v>6.0572531258908685E-2</v>
      </c>
      <c r="U21" s="9">
        <v>0</v>
      </c>
      <c r="V21" s="9">
        <f>EntryPrices[[#This Row],[2022/23 Entry Revenue Recovery Price]]+EntryPrices[[#This Row],[2022/23 Entry Firm Price]]</f>
        <v>6.7302812509898544E-2</v>
      </c>
    </row>
    <row r="22" spans="1:22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5.3766295522449659E-3</v>
      </c>
      <c r="H22" s="9">
        <v>4.8389665970204696E-3</v>
      </c>
      <c r="I22" s="9">
        <v>0</v>
      </c>
      <c r="J22" s="9">
        <f>EntryPrices[[#This Row],[2019/20 Entry Revenue Recovery Price]]+EntryPrices[[#This Row],[2019/20 Entry Firm Price]]</f>
        <v>5.3766295522449659E-3</v>
      </c>
      <c r="K22" s="9">
        <v>5.108480413144911E-3</v>
      </c>
      <c r="L22" s="9">
        <v>4.5976323718304197E-3</v>
      </c>
      <c r="M22" s="9">
        <v>0</v>
      </c>
      <c r="N22" s="9">
        <f>EntryPrices[[#This Row],[2020/21 Entry Revenue Recovery Price]]+EntryPrices[[#This Row],[2020/21 Entry Firm Price]]</f>
        <v>5.108480413144911E-3</v>
      </c>
      <c r="O22" s="9">
        <v>1.7938675098710739E-2</v>
      </c>
      <c r="P22" s="9">
        <v>1.6144807588839665E-2</v>
      </c>
      <c r="Q22" s="9">
        <v>0</v>
      </c>
      <c r="R22" s="9">
        <f>EntryPrices[[#This Row],[2021/22 Entry Revenue Recovery Price]]+EntryPrices[[#This Row],[2021/22 Entry Firm Price]]</f>
        <v>1.7938675098710739E-2</v>
      </c>
      <c r="S22" s="9">
        <v>1.9147637450791486E-2</v>
      </c>
      <c r="T22" s="9">
        <v>1.7232873705712339E-2</v>
      </c>
      <c r="U22" s="9">
        <v>0</v>
      </c>
      <c r="V22" s="9">
        <f>EntryPrices[[#This Row],[2022/23 Entry Revenue Recovery Price]]+EntryPrices[[#This Row],[2022/23 Entry Firm Price]]</f>
        <v>1.9147637450791486E-2</v>
      </c>
    </row>
    <row r="23" spans="1:22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3.6182358288218766E-2</v>
      </c>
      <c r="J23" s="9">
        <f>EntryPrices[[#This Row],[2019/20 Entry Revenue Recovery Price]]+EntryPrices[[#This Row],[2019/20 Entry Firm Price]]</f>
        <v>5.0447121464815003E-2</v>
      </c>
      <c r="K23" s="9">
        <v>1.3553335333539184E-2</v>
      </c>
      <c r="L23" s="9">
        <v>1.2198001800185265E-2</v>
      </c>
      <c r="M23" s="9">
        <v>4.1395772032117119E-2</v>
      </c>
      <c r="N23" s="9">
        <f>EntryPrices[[#This Row],[2020/21 Entry Revenue Recovery Price]]+EntryPrices[[#This Row],[2020/21 Entry Firm Price]]</f>
        <v>5.4949107365656301E-2</v>
      </c>
      <c r="O23" s="9">
        <v>4.7593190027043576E-2</v>
      </c>
      <c r="P23" s="9">
        <v>4.2833871024339221E-2</v>
      </c>
      <c r="Q23" s="9">
        <v>1.7724412765003939E-16</v>
      </c>
      <c r="R23" s="9">
        <f>EntryPrices[[#This Row],[2021/22 Entry Revenue Recovery Price]]+EntryPrices[[#This Row],[2021/22 Entry Firm Price]]</f>
        <v>4.7593190027043757E-2</v>
      </c>
      <c r="S23" s="9">
        <v>5.3957458003380851E-2</v>
      </c>
      <c r="T23" s="9">
        <v>4.856171220304277E-2</v>
      </c>
      <c r="U23" s="9">
        <v>0</v>
      </c>
      <c r="V23" s="9">
        <f>EntryPrices[[#This Row],[2022/23 Entry Revenue Recovery Price]]+EntryPrices[[#This Row],[2022/23 Entry Firm Price]]</f>
        <v>5.3957458003380851E-2</v>
      </c>
    </row>
    <row r="24" spans="1:22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8.0795697670298219E-2</v>
      </c>
      <c r="P24" s="9">
        <v>7.2716127903268396E-2</v>
      </c>
      <c r="Q24" s="9">
        <v>1.2619155514950455E-16</v>
      </c>
      <c r="R24" s="9">
        <f>EntryPrices[[#This Row],[2021/22 Entry Revenue Recovery Price]]+EntryPrices[[#This Row],[2021/22 Entry Firm Price]]</f>
        <v>8.0795697670298344E-2</v>
      </c>
      <c r="S24" s="9">
        <v>8.9972240097494494E-2</v>
      </c>
      <c r="T24" s="9">
        <v>8.0975016087745044E-2</v>
      </c>
      <c r="U24" s="9">
        <v>0</v>
      </c>
      <c r="V24" s="9">
        <f>EntryPrices[[#This Row],[2022/23 Entry Revenue Recovery Price]]+EntryPrices[[#This Row],[2022/23 Entry Firm Price]]</f>
        <v>8.9972240097494494E-2</v>
      </c>
    </row>
    <row r="25" spans="1:22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4.0176416914032412E-2</v>
      </c>
      <c r="P25" s="9">
        <v>3.6158775222629169E-2</v>
      </c>
      <c r="Q25" s="9">
        <v>1.2619155514950455E-16</v>
      </c>
      <c r="R25" s="9">
        <f>EntryPrices[[#This Row],[2021/22 Entry Revenue Recovery Price]]+EntryPrices[[#This Row],[2021/22 Entry Firm Price]]</f>
        <v>4.0176416914032537E-2</v>
      </c>
      <c r="S25" s="9">
        <v>4.5509041710259011E-2</v>
      </c>
      <c r="T25" s="9">
        <v>4.0958137539233108E-2</v>
      </c>
      <c r="U25" s="9">
        <v>0</v>
      </c>
      <c r="V25" s="9">
        <f>EntryPrices[[#This Row],[2022/23 Entry Revenue Recovery Price]]+EntryPrices[[#This Row],[2022/23 Entry Firm Price]]</f>
        <v>4.5509041710259011E-2</v>
      </c>
    </row>
    <row r="26" spans="1:22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3.2331318493272129E-2</v>
      </c>
      <c r="P26" s="9">
        <v>2.9098186643944913E-2</v>
      </c>
      <c r="Q26" s="9">
        <v>1.2619155514950455E-16</v>
      </c>
      <c r="R26" s="9">
        <f>EntryPrices[[#This Row],[2021/22 Entry Revenue Recovery Price]]+EntryPrices[[#This Row],[2021/22 Entry Firm Price]]</f>
        <v>3.2331318493272254E-2</v>
      </c>
      <c r="S26" s="9">
        <v>3.547840421694666E-2</v>
      </c>
      <c r="T26" s="9">
        <v>3.1930563795251998E-2</v>
      </c>
      <c r="U26" s="9">
        <v>0</v>
      </c>
      <c r="V26" s="9">
        <f>EntryPrices[[#This Row],[2022/23 Entry Revenue Recovery Price]]+EntryPrices[[#This Row],[2022/23 Entry Firm Price]]</f>
        <v>3.547840421694666E-2</v>
      </c>
    </row>
    <row r="27" spans="1:22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4.7275443146200663E-2</v>
      </c>
      <c r="P27" s="9">
        <v>4.254789883158059E-2</v>
      </c>
      <c r="Q27" s="9">
        <v>1.2619155514950455E-16</v>
      </c>
      <c r="R27" s="9">
        <f>EntryPrices[[#This Row],[2021/22 Entry Revenue Recovery Price]]+EntryPrices[[#This Row],[2021/22 Entry Firm Price]]</f>
        <v>4.7275443146200788E-2</v>
      </c>
      <c r="S27" s="9">
        <v>4.8452084763436584E-2</v>
      </c>
      <c r="T27" s="9">
        <v>4.3606876287092922E-2</v>
      </c>
      <c r="U27" s="9">
        <v>0</v>
      </c>
      <c r="V27" s="9">
        <f>EntryPrices[[#This Row],[2022/23 Entry Revenue Recovery Price]]+EntryPrices[[#This Row],[2022/23 Entry Firm Price]]</f>
        <v>4.8452084763436584E-2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A1:E4"/>
  <sheetViews>
    <sheetView workbookViewId="0">
      <selection activeCell="E4" sqref="E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5" x14ac:dyDescent="0.25">
      <c r="A1" s="3" t="s">
        <v>52</v>
      </c>
      <c r="B1" s="3" t="s">
        <v>46</v>
      </c>
      <c r="C1" s="3" t="s">
        <v>50</v>
      </c>
      <c r="D1" s="3" t="s">
        <v>51</v>
      </c>
      <c r="E1" s="3" t="s">
        <v>368</v>
      </c>
    </row>
    <row r="2" spans="1:5" x14ac:dyDescent="0.25">
      <c r="A2" s="3" t="s">
        <v>47</v>
      </c>
      <c r="B2" s="14">
        <v>0.22823832526691881</v>
      </c>
      <c r="C2" s="14">
        <v>0.23901432871965175</v>
      </c>
      <c r="D2" s="14">
        <v>0.5375324629768683</v>
      </c>
      <c r="E2" s="14">
        <v>0.63595320000328137</v>
      </c>
    </row>
    <row r="3" spans="1:5" x14ac:dyDescent="0.25">
      <c r="A3" s="3" t="s">
        <v>48</v>
      </c>
      <c r="B3" s="14">
        <v>4.4396219572833684E-2</v>
      </c>
      <c r="C3" s="14">
        <v>4.4396219572834107E-2</v>
      </c>
      <c r="D3" s="14">
        <v>0.10976157417266626</v>
      </c>
      <c r="E3" s="14">
        <v>0.16187703521061034</v>
      </c>
    </row>
    <row r="4" spans="1:5" x14ac:dyDescent="0.25">
      <c r="A4" s="3" t="s">
        <v>366</v>
      </c>
      <c r="B4" s="14">
        <v>0.13631727241987623</v>
      </c>
      <c r="C4" s="14">
        <v>0.14170527414624293</v>
      </c>
      <c r="D4" s="14">
        <v>0.3236470185747673</v>
      </c>
      <c r="E4" s="14">
        <v>0.39891511760694587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A1:M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6" max="6" width="38.7109375" bestFit="1" customWidth="1"/>
    <col min="8" max="8" width="27.42578125" customWidth="1"/>
    <col min="9" max="9" width="44.5703125" bestFit="1" customWidth="1"/>
    <col min="10" max="12" width="45" customWidth="1"/>
    <col min="13" max="13" width="45.42578125" bestFit="1" customWidth="1"/>
  </cols>
  <sheetData>
    <row r="1" spans="1:13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F1" t="s">
        <v>390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  <c r="M1" t="s">
        <v>388</v>
      </c>
    </row>
    <row r="2" spans="1:13" x14ac:dyDescent="0.25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2.2215715991272117E-2</v>
      </c>
      <c r="F2" s="7">
        <v>2.3104577751394517E-2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2.2215715991272117E-2</v>
      </c>
      <c r="M2" s="7">
        <v>2.3104577751394517E-2</v>
      </c>
    </row>
    <row r="3" spans="1:13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3.4764480140883028E-2</v>
      </c>
      <c r="F3" s="7">
        <v>3.724904774935258E-2</v>
      </c>
      <c r="H3" s="6" t="s">
        <v>54</v>
      </c>
      <c r="I3" s="7">
        <v>5.4300000000000001E-2</v>
      </c>
      <c r="J3" s="7">
        <v>4.6602064886692066E-2</v>
      </c>
      <c r="K3" s="7">
        <v>5.1295815647134702E-2</v>
      </c>
      <c r="L3" s="7">
        <v>3.4764480140883208E-2</v>
      </c>
      <c r="M3" s="7">
        <v>3.724904774935258E-2</v>
      </c>
    </row>
    <row r="4" spans="1:13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3.4764480140883028E-2</v>
      </c>
      <c r="F4" s="7">
        <v>3.724904774935258E-2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3.4764480140883153E-2</v>
      </c>
      <c r="M4" s="7">
        <v>3.724904774935258E-2</v>
      </c>
    </row>
    <row r="5" spans="1:13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4.3852681127438203E-2</v>
      </c>
      <c r="F5" s="7">
        <v>4.8521156775739732E-2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4.3852681127438328E-2</v>
      </c>
      <c r="M5" s="7">
        <v>4.8521156775739732E-2</v>
      </c>
    </row>
    <row r="6" spans="1:13" x14ac:dyDescent="0.25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2.1549133940601414E-2</v>
      </c>
      <c r="F6" s="7">
        <v>2.2240019173313932E-2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2.1549133940601414E-2</v>
      </c>
      <c r="M6" s="7">
        <v>2.2240019173313932E-2</v>
      </c>
    </row>
    <row r="7" spans="1:13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3.9697741430348675E-2</v>
      </c>
      <c r="F7" s="7">
        <v>4.2332353314791162E-2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3.96977414303488E-2</v>
      </c>
      <c r="M7" s="7">
        <v>4.2332353314791162E-2</v>
      </c>
    </row>
    <row r="8" spans="1:13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4.3674436199794643E-2</v>
      </c>
      <c r="F8" s="7">
        <v>4.9413335247889843E-2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4.3674436199794768E-2</v>
      </c>
      <c r="M8" s="7">
        <v>4.9413335247889843E-2</v>
      </c>
    </row>
    <row r="9" spans="1:13" x14ac:dyDescent="0.25">
      <c r="A9" s="6" t="s">
        <v>61</v>
      </c>
      <c r="B9" s="7">
        <v>1.35E-2</v>
      </c>
      <c r="C9" s="7">
        <v>5.0514660639624925E-3</v>
      </c>
      <c r="D9" s="7">
        <v>4.7995338333554748E-3</v>
      </c>
      <c r="E9" s="7">
        <v>1.6853794298651307E-2</v>
      </c>
      <c r="F9" s="7">
        <v>1.9059114003935895E-2</v>
      </c>
      <c r="H9" s="6" t="s">
        <v>61</v>
      </c>
      <c r="I9" s="7">
        <v>1.35E-2</v>
      </c>
      <c r="J9" s="7">
        <v>5.0514660639624925E-3</v>
      </c>
      <c r="K9" s="7">
        <v>4.7995338333554748E-3</v>
      </c>
      <c r="L9" s="7">
        <v>1.6853794298651307E-2</v>
      </c>
      <c r="M9" s="7">
        <v>1.9059114003935895E-2</v>
      </c>
    </row>
    <row r="10" spans="1:13" x14ac:dyDescent="0.25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1.7430231902694798E-2</v>
      </c>
      <c r="F10" s="7">
        <v>1.8528117657828976E-2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1.7430231902694798E-2</v>
      </c>
      <c r="M10" s="7">
        <v>1.8528117657828976E-2</v>
      </c>
    </row>
    <row r="11" spans="1:13" x14ac:dyDescent="0.25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2.3698952463328878E-2</v>
      </c>
      <c r="F11" s="7">
        <v>2.4679016909497285E-2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2.3698952463328878E-2</v>
      </c>
      <c r="M11" s="7">
        <v>2.4679016909497285E-2</v>
      </c>
    </row>
    <row r="12" spans="1:13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3.3499190191936451E-2</v>
      </c>
      <c r="F12" s="7">
        <v>3.748514170915207E-2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3.3499190191936576E-2</v>
      </c>
      <c r="M12" s="7">
        <v>3.748514170915207E-2</v>
      </c>
    </row>
    <row r="13" spans="1:13" x14ac:dyDescent="0.25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1.9169776156547441E-2</v>
      </c>
      <c r="F13" s="7">
        <v>2.0992676502579685E-2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1.9169776156547441E-2</v>
      </c>
      <c r="M13" s="7">
        <v>2.0992676502579685E-2</v>
      </c>
    </row>
    <row r="14" spans="1:13" x14ac:dyDescent="0.25">
      <c r="A14" s="6" t="s">
        <v>66</v>
      </c>
      <c r="B14" s="7">
        <v>1.5900000000000001E-2</v>
      </c>
      <c r="C14" s="7">
        <v>4.8192571480390146E-3</v>
      </c>
      <c r="D14" s="7">
        <v>4.578905894006855E-3</v>
      </c>
      <c r="E14" s="7">
        <v>1.607904865971551E-2</v>
      </c>
      <c r="F14" s="7">
        <v>1.8086416834969293E-2</v>
      </c>
      <c r="H14" s="6" t="s">
        <v>66</v>
      </c>
      <c r="I14" s="7">
        <v>1.5900000000000001E-2</v>
      </c>
      <c r="J14" s="7">
        <v>4.8192571480390146E-3</v>
      </c>
      <c r="K14" s="7">
        <v>4.578905894006855E-3</v>
      </c>
      <c r="L14" s="7">
        <v>1.607904865971551E-2</v>
      </c>
      <c r="M14" s="7">
        <v>1.8086416834969293E-2</v>
      </c>
    </row>
    <row r="15" spans="1:13" x14ac:dyDescent="0.25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2.9005494749495906E-2</v>
      </c>
      <c r="F15" s="7">
        <v>3.2469082192861778E-2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2.9005494749495906E-2</v>
      </c>
      <c r="M15" s="7">
        <v>3.2469082192861778E-2</v>
      </c>
    </row>
    <row r="16" spans="1:13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3.0831228592713963E-2</v>
      </c>
      <c r="F16" s="7">
        <v>3.4171088640158026E-2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3.0831228592714088E-2</v>
      </c>
      <c r="M16" s="7">
        <v>3.4171088640158026E-2</v>
      </c>
    </row>
    <row r="17" spans="1:13" x14ac:dyDescent="0.25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1.5415614296356982E-2</v>
      </c>
      <c r="F17" s="7">
        <v>1.7085544320079013E-2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1.5415614296356982E-2</v>
      </c>
      <c r="M17" s="7">
        <v>1.7085544320079013E-2</v>
      </c>
    </row>
    <row r="18" spans="1:13" x14ac:dyDescent="0.25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1.7187635105416876E-2</v>
      </c>
      <c r="F18" s="7">
        <v>1.8269309936628304E-2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1.7187635105416876E-2</v>
      </c>
      <c r="M18" s="7">
        <v>1.8269309936628304E-2</v>
      </c>
    </row>
    <row r="19" spans="1:13" x14ac:dyDescent="0.25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1.6548254772816778E-2</v>
      </c>
      <c r="F19" s="7">
        <v>1.8660992380921376E-2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1.6548254772816778E-2</v>
      </c>
      <c r="M19" s="7">
        <v>1.8660992380921376E-2</v>
      </c>
    </row>
    <row r="20" spans="1:13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4.2336299835782625E-2</v>
      </c>
      <c r="F20" s="7">
        <v>4.3665382822217103E-2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4.2336299835782749E-2</v>
      </c>
      <c r="M20" s="7">
        <v>4.3665382822217103E-2</v>
      </c>
    </row>
    <row r="21" spans="1:13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6.4128151425089583E-2</v>
      </c>
      <c r="F21" s="7">
        <v>6.7302812509898544E-2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6.4128151425089708E-2</v>
      </c>
      <c r="M21" s="7">
        <v>6.7302812509898544E-2</v>
      </c>
    </row>
    <row r="22" spans="1:13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4.7593190027043576E-2</v>
      </c>
      <c r="F22" s="7">
        <v>5.3957458003380851E-2</v>
      </c>
      <c r="H22" s="6" t="s">
        <v>74</v>
      </c>
      <c r="I22" s="7">
        <v>5.11E-2</v>
      </c>
      <c r="J22" s="7">
        <v>5.0447121464815003E-2</v>
      </c>
      <c r="K22" s="7">
        <v>5.4949107365656301E-2</v>
      </c>
      <c r="L22" s="7">
        <v>4.7593190027043757E-2</v>
      </c>
      <c r="M22" s="7">
        <v>5.3957458003380851E-2</v>
      </c>
    </row>
    <row r="23" spans="1:13" x14ac:dyDescent="0.25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1.7938675098710739E-2</v>
      </c>
      <c r="F23" s="7">
        <v>1.9147637450791486E-2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1.7938675098710739E-2</v>
      </c>
      <c r="M23" s="7">
        <v>1.9147637450791486E-2</v>
      </c>
    </row>
    <row r="24" spans="1:13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8.0795697670298219E-2</v>
      </c>
      <c r="F24" s="7">
        <v>8.9972240097494494E-2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8.0795697670298344E-2</v>
      </c>
      <c r="M24" s="7">
        <v>8.9972240097494494E-2</v>
      </c>
    </row>
    <row r="25" spans="1:13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4.0176416914032412E-2</v>
      </c>
      <c r="F25" s="7">
        <v>4.5509041710259011E-2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4.0176416914032537E-2</v>
      </c>
      <c r="M25" s="7">
        <v>4.5509041710259011E-2</v>
      </c>
    </row>
    <row r="26" spans="1:13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3.2331318493272129E-2</v>
      </c>
      <c r="F26" s="7">
        <v>3.547840421694666E-2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3.2331318493272254E-2</v>
      </c>
      <c r="M26" s="7">
        <v>3.547840421694666E-2</v>
      </c>
    </row>
    <row r="27" spans="1:13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4.7275443146200663E-2</v>
      </c>
      <c r="F27" s="7">
        <v>4.8452084763436584E-2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4.7275443146200788E-2</v>
      </c>
      <c r="M27" s="7">
        <v>4.8452084763436584E-2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L298"/>
  <sheetViews>
    <sheetView topLeftCell="G1" zoomScale="85" zoomScaleNormal="85" workbookViewId="0">
      <selection activeCell="G1" sqref="G1"/>
    </sheetView>
  </sheetViews>
  <sheetFormatPr defaultRowHeight="15" x14ac:dyDescent="0.25"/>
  <cols>
    <col min="1" max="1" width="59.140625" customWidth="1"/>
    <col min="2" max="6" width="28" customWidth="1"/>
    <col min="7" max="7" width="59.140625" customWidth="1"/>
    <col min="8" max="12" width="33.28515625" customWidth="1"/>
  </cols>
  <sheetData>
    <row r="1" spans="1:12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2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F3" t="s">
        <v>389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  <c r="L3" t="s">
        <v>387</v>
      </c>
    </row>
    <row r="4" spans="1:12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1.25191016861341E-2</v>
      </c>
      <c r="F4" s="7">
        <v>2.1335703412999282E-2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3.2683047938213285E-2</v>
      </c>
      <c r="L4" s="7">
        <v>2.1335703412999282E-2</v>
      </c>
    </row>
    <row r="5" spans="1:12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1.5193000822659768E-2</v>
      </c>
      <c r="F5" s="7">
        <v>2.5892701220307884E-2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3.5356947074738951E-2</v>
      </c>
      <c r="L5" s="7">
        <v>2.5892701220307884E-2</v>
      </c>
    </row>
    <row r="6" spans="1:12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1.1747786350934212E-2</v>
      </c>
      <c r="F6" s="7">
        <v>2.002118775186763E-2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3.1911732603013401E-2</v>
      </c>
      <c r="L6" s="7">
        <v>2.002118775186763E-2</v>
      </c>
    </row>
    <row r="7" spans="1:12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1.1747786350934212E-2</v>
      </c>
      <c r="F7" s="7">
        <v>2.0021187751867627E-2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3.1911732603013401E-2</v>
      </c>
      <c r="L7" s="7">
        <v>2.0021187751867627E-2</v>
      </c>
    </row>
    <row r="8" spans="1:12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1.3109215477735978E-2</v>
      </c>
      <c r="F8" s="7">
        <v>2.2341405990803493E-2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3.3273161729815162E-2</v>
      </c>
      <c r="L8" s="7">
        <v>2.2341405990803493E-2</v>
      </c>
    </row>
    <row r="9" spans="1:12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1.1891208235481138E-2</v>
      </c>
      <c r="F9" s="7">
        <v>2.0265614777731301E-2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3.2055154487560328E-2</v>
      </c>
      <c r="L9" s="7">
        <v>2.0265614777731301E-2</v>
      </c>
    </row>
    <row r="10" spans="1:12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1.1949233167695663E-2</v>
      </c>
      <c r="F10" s="7">
        <v>2.0364503881384777E-2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3.2113179419774845E-2</v>
      </c>
      <c r="L10" s="7">
        <v>2.0364503881384777E-2</v>
      </c>
    </row>
    <row r="11" spans="1:12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8.7881331132886875E-3</v>
      </c>
      <c r="F11" s="7">
        <v>1.4977192961597054E-2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2.8952079365367873E-2</v>
      </c>
      <c r="L11" s="7">
        <v>1.4977192961597054E-2</v>
      </c>
    </row>
    <row r="12" spans="1:12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1.2034835393589237E-2</v>
      </c>
      <c r="F12" s="7">
        <v>2.0510391641461102E-2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3.2198781645668424E-2</v>
      </c>
      <c r="L12" s="7">
        <v>2.0510391641461102E-2</v>
      </c>
    </row>
    <row r="13" spans="1:12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1.2034835393589238E-2</v>
      </c>
      <c r="F13" s="7">
        <v>2.0510391641461102E-2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3.2198781645668424E-2</v>
      </c>
      <c r="L13" s="7">
        <v>2.0510391641461102E-2</v>
      </c>
    </row>
    <row r="14" spans="1:12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1.1750842685562668E-2</v>
      </c>
      <c r="F14" s="7">
        <v>2.0026396516106344E-2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3.1914788937641853E-2</v>
      </c>
      <c r="L14" s="7">
        <v>2.0026396516106344E-2</v>
      </c>
    </row>
    <row r="15" spans="1:12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7.9437276081238007E-3</v>
      </c>
      <c r="F15" s="7">
        <v>1.3538113236056044E-2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7.9437276081238007E-3</v>
      </c>
      <c r="L15" s="7">
        <v>1.3538113236056044E-2</v>
      </c>
    </row>
    <row r="16" spans="1:12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1.8521926050293961E-2</v>
      </c>
      <c r="F16" s="7">
        <v>3.1566028518185817E-2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3.868587230237315E-2</v>
      </c>
      <c r="L16" s="7">
        <v>3.1566028518185817E-2</v>
      </c>
    </row>
    <row r="17" spans="1:12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1.1426754667700784E-2</v>
      </c>
      <c r="F17" s="7">
        <v>1.9474068880932137E-2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3.1590700919779974E-2</v>
      </c>
      <c r="L17" s="7">
        <v>1.9474068880932137E-2</v>
      </c>
    </row>
    <row r="18" spans="1:12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5.7133773338503922E-3</v>
      </c>
      <c r="F18" s="7">
        <v>9.7370344404660684E-3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5.7133773338503922E-3</v>
      </c>
      <c r="L18" s="7">
        <v>9.7370344404660684E-3</v>
      </c>
    </row>
    <row r="19" spans="1:12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1.1426754667700784E-2</v>
      </c>
      <c r="F19" s="7">
        <v>1.9474068880932137E-2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3.0745645969314447E-2</v>
      </c>
      <c r="L19" s="7">
        <v>1.9474068880932137E-2</v>
      </c>
    </row>
    <row r="20" spans="1:12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1.1426754667700784E-2</v>
      </c>
      <c r="F20" s="7">
        <v>1.9474068880932137E-2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3.1590700919779974E-2</v>
      </c>
      <c r="L20" s="7">
        <v>1.9474068880932137E-2</v>
      </c>
    </row>
    <row r="21" spans="1:12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1.1426754667700788E-2</v>
      </c>
      <c r="F21" s="7">
        <v>1.9474068880932137E-2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3.074564596931445E-2</v>
      </c>
      <c r="L21" s="7">
        <v>1.9474068880932137E-2</v>
      </c>
    </row>
    <row r="22" spans="1:12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9.1448997572003698E-3</v>
      </c>
      <c r="F22" s="7">
        <v>1.558521320881507E-2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2.9308846009279556E-2</v>
      </c>
      <c r="L22" s="7">
        <v>1.558521320881507E-2</v>
      </c>
    </row>
    <row r="23" spans="1:12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1.2783526563690532E-2</v>
      </c>
      <c r="F23" s="7">
        <v>2.1786350025192813E-2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3.2947472815769721E-2</v>
      </c>
      <c r="L23" s="7">
        <v>2.1786350025192813E-2</v>
      </c>
    </row>
    <row r="24" spans="1:12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1.4296504521757111E-2</v>
      </c>
      <c r="F24" s="7">
        <v>2.43648456547528E-2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3.4460450773836297E-2</v>
      </c>
      <c r="L24" s="7">
        <v>2.43648456547528E-2</v>
      </c>
    </row>
    <row r="25" spans="1:12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5.9598589527211079E-3</v>
      </c>
      <c r="F25" s="7">
        <v>1.0157101219123686E-2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5.9598589527211079E-3</v>
      </c>
      <c r="L25" s="7">
        <v>1.0157101219123686E-2</v>
      </c>
    </row>
    <row r="26" spans="1:12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1.1919717905442216E-2</v>
      </c>
      <c r="F26" s="7">
        <v>2.0314202438247372E-2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3.2083664157521403E-2</v>
      </c>
      <c r="L26" s="7">
        <v>2.0314202438247372E-2</v>
      </c>
    </row>
    <row r="27" spans="1:12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5.9598589527211079E-3</v>
      </c>
      <c r="F27" s="7">
        <v>1.0157101219123686E-2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5.9598589527211079E-3</v>
      </c>
      <c r="L27" s="7">
        <v>1.0157101219123686E-2</v>
      </c>
    </row>
    <row r="28" spans="1:12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7.8897539727228148E-3</v>
      </c>
      <c r="F28" s="7">
        <v>1.3446128562881588E-2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7.8897539727228148E-3</v>
      </c>
      <c r="L28" s="7">
        <v>1.3446128562881588E-2</v>
      </c>
    </row>
    <row r="29" spans="1:12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1.1731941940064468E-2</v>
      </c>
      <c r="F29" s="7">
        <v>1.9994184883806818E-2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3.1895888192143652E-2</v>
      </c>
      <c r="L29" s="7">
        <v>1.9994184883806818E-2</v>
      </c>
    </row>
    <row r="30" spans="1:12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9.451249018061561E-3</v>
      </c>
      <c r="F30" s="7">
        <v>1.6107309532848071E-2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2.9615195270140747E-2</v>
      </c>
      <c r="L30" s="7">
        <v>1.6107309532848071E-2</v>
      </c>
    </row>
    <row r="31" spans="1:12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9.2414925241038788E-3</v>
      </c>
      <c r="F31" s="7">
        <v>1.5749831619797133E-2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2.9405438776183065E-2</v>
      </c>
      <c r="L31" s="7">
        <v>1.5749831619797133E-2</v>
      </c>
    </row>
    <row r="32" spans="1:12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9.2414925241038788E-3</v>
      </c>
      <c r="F32" s="7">
        <v>1.5749831619797136E-2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2.9405438776183065E-2</v>
      </c>
      <c r="L32" s="7">
        <v>1.5749831619797136E-2</v>
      </c>
    </row>
    <row r="33" spans="1:12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1.154063590148632E-2</v>
      </c>
      <c r="F33" s="7">
        <v>1.9668151195244333E-2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3.1704582153565503E-2</v>
      </c>
      <c r="L33" s="7">
        <v>1.9668151195244333E-2</v>
      </c>
    </row>
    <row r="34" spans="1:12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1.191267006059105E-2</v>
      </c>
      <c r="F34" s="7">
        <v>2.0302191134943408E-2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3.2076616312670239E-2</v>
      </c>
      <c r="L34" s="7">
        <v>2.0302191134943408E-2</v>
      </c>
    </row>
    <row r="35" spans="1:12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1.2317298340775667E-2</v>
      </c>
      <c r="F35" s="7">
        <v>2.099177966892686E-2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3.2481244592854855E-2</v>
      </c>
      <c r="L35" s="7">
        <v>2.099177966892686E-2</v>
      </c>
    </row>
    <row r="36" spans="1:12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9.1365175887813364E-3</v>
      </c>
      <c r="F36" s="7">
        <v>1.5570927881973741E-2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2.9300463840860522E-2</v>
      </c>
      <c r="L36" s="7">
        <v>1.5570927881973741E-2</v>
      </c>
    </row>
    <row r="37" spans="1:12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9.1365175887813364E-3</v>
      </c>
      <c r="F37" s="7">
        <v>1.5570927881973741E-2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2.9300463840860522E-2</v>
      </c>
      <c r="L37" s="7">
        <v>1.5570927881973741E-2</v>
      </c>
    </row>
    <row r="38" spans="1:12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9.1365175887813364E-3</v>
      </c>
      <c r="F38" s="7">
        <v>1.5570927881973741E-2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2.9300463840860522E-2</v>
      </c>
      <c r="L38" s="7">
        <v>1.5570927881973741E-2</v>
      </c>
    </row>
    <row r="39" spans="1:12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1.6324962525885431E-2</v>
      </c>
      <c r="F39" s="7">
        <v>2.7821849156029636E-2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3.6488908777964617E-2</v>
      </c>
      <c r="L39" s="7">
        <v>2.7821849156029636E-2</v>
      </c>
    </row>
    <row r="40" spans="1:12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1.6324962525885431E-2</v>
      </c>
      <c r="F40" s="7">
        <v>2.7821849156029629E-2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3.6488908777964617E-2</v>
      </c>
      <c r="L40" s="7">
        <v>2.7821849156029629E-2</v>
      </c>
    </row>
    <row r="41" spans="1:12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9.5031616572126363E-3</v>
      </c>
      <c r="F41" s="7">
        <v>1.6195781749152548E-2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2.9667107909291821E-2</v>
      </c>
      <c r="L41" s="7">
        <v>1.6195781749152548E-2</v>
      </c>
    </row>
    <row r="42" spans="1:12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1.0770210936798003E-2</v>
      </c>
      <c r="F42" s="7">
        <v>1.8355152949789844E-2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3.0934157188877189E-2</v>
      </c>
      <c r="L42" s="7">
        <v>1.8355152949789844E-2</v>
      </c>
    </row>
    <row r="43" spans="1:12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1.2201366105890964E-2</v>
      </c>
      <c r="F43" s="7">
        <v>2.0794201931999788E-2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3.2365312357970147E-2</v>
      </c>
      <c r="L43" s="7">
        <v>2.0794201931999788E-2</v>
      </c>
    </row>
    <row r="44" spans="1:12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9.1330151465858298E-3</v>
      </c>
      <c r="F44" s="7">
        <v>1.556495883804567E-2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2.9296961398665014E-2</v>
      </c>
      <c r="L44" s="7">
        <v>1.556495883804567E-2</v>
      </c>
    </row>
    <row r="45" spans="1:12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1.2838697954500846E-2</v>
      </c>
      <c r="F45" s="7">
        <v>2.1880375975354662E-2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3.3002644206580029E-2</v>
      </c>
      <c r="L45" s="7">
        <v>2.1880375975354662E-2</v>
      </c>
    </row>
    <row r="46" spans="1:12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1.34540691933269E-2</v>
      </c>
      <c r="F46" s="7">
        <v>2.2929123606746177E-2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3.3618015445406088E-2</v>
      </c>
      <c r="L46" s="7">
        <v>2.2929123606746177E-2</v>
      </c>
    </row>
    <row r="47" spans="1:12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1.0773503490190189E-2</v>
      </c>
      <c r="F47" s="7">
        <v>1.8360764290316373E-2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3.0937449742269377E-2</v>
      </c>
      <c r="L47" s="7">
        <v>1.8360764290316373E-2</v>
      </c>
    </row>
    <row r="48" spans="1:12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1.0773503490190187E-2</v>
      </c>
      <c r="F48" s="7">
        <v>1.8360764290316373E-2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3.0937449742269373E-2</v>
      </c>
      <c r="L48" s="7">
        <v>1.8360764290316373E-2</v>
      </c>
    </row>
    <row r="49" spans="1:12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1.2157509564785484E-2</v>
      </c>
      <c r="F49" s="7">
        <v>2.0719459336468127E-2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3.2321455816864672E-2</v>
      </c>
      <c r="L49" s="7">
        <v>2.0719459336468127E-2</v>
      </c>
    </row>
    <row r="50" spans="1:12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1.308275150799912E-2</v>
      </c>
      <c r="F50" s="7">
        <v>2.2296304718875847E-2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3.3246697760078305E-2</v>
      </c>
      <c r="L50" s="7">
        <v>2.2296304718875847E-2</v>
      </c>
    </row>
    <row r="51" spans="1:12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1.2211992518737509E-2</v>
      </c>
      <c r="F51" s="7">
        <v>2.0812312016774418E-2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3.2375938770816695E-2</v>
      </c>
      <c r="L51" s="7">
        <v>2.0812312016774418E-2</v>
      </c>
    </row>
    <row r="52" spans="1:12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4.3600190859717208E-3</v>
      </c>
      <c r="F52" s="7">
        <v>7.4305710126422566E-3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4.3600190859717208E-3</v>
      </c>
      <c r="L52" s="7">
        <v>7.4305710126422566E-3</v>
      </c>
    </row>
    <row r="53" spans="1:12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1.9497466257726127E-2</v>
      </c>
      <c r="F53" s="7">
        <v>3.322859481527736E-2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3.9661412509805316E-2</v>
      </c>
      <c r="L53" s="7">
        <v>3.322859481527736E-2</v>
      </c>
    </row>
    <row r="54" spans="1:12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1.4344032276904723E-2</v>
      </c>
      <c r="F54" s="7">
        <v>2.4445844923960607E-2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3.4507978528983907E-2</v>
      </c>
      <c r="L54" s="7">
        <v>2.4445844923960607E-2</v>
      </c>
    </row>
    <row r="55" spans="1:12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1.1214079470679162E-2</v>
      </c>
      <c r="F55" s="7">
        <v>1.9111616762504165E-2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3.137802572275835E-2</v>
      </c>
      <c r="L55" s="7">
        <v>1.9111616762504165E-2</v>
      </c>
    </row>
    <row r="56" spans="1:12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1.9576416445334054E-2</v>
      </c>
      <c r="F56" s="7">
        <v>3.3363145826159318E-2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3.974036269741324E-2</v>
      </c>
      <c r="L56" s="7">
        <v>3.3363145826159318E-2</v>
      </c>
    </row>
    <row r="57" spans="1:12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1.0885640888485098E-2</v>
      </c>
      <c r="F57" s="7">
        <v>1.8551874669599851E-2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3.1049587140564286E-2</v>
      </c>
      <c r="L57" s="7">
        <v>1.8551874669599851E-2</v>
      </c>
    </row>
    <row r="58" spans="1:12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9.845735800856785E-3</v>
      </c>
      <c r="F58" s="7">
        <v>1.6779614400168487E-2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3.0009682052935971E-2</v>
      </c>
      <c r="L58" s="7">
        <v>1.6779614400168487E-2</v>
      </c>
    </row>
    <row r="59" spans="1:12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1.4407374058271491E-2</v>
      </c>
      <c r="F59" s="7">
        <v>2.4553795278129325E-2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3.4571320310350678E-2</v>
      </c>
      <c r="L59" s="7">
        <v>2.4553795278129325E-2</v>
      </c>
    </row>
    <row r="60" spans="1:12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9.3684742538913159E-3</v>
      </c>
      <c r="F60" s="7">
        <v>1.5966240479916478E-2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2.9532420505970502E-2</v>
      </c>
      <c r="L60" s="7">
        <v>1.5966240479916478E-2</v>
      </c>
    </row>
    <row r="61" spans="1:12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1.5968698399430225E-2</v>
      </c>
      <c r="F61" s="7">
        <v>2.7214685325164797E-2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3.6132644651509407E-2</v>
      </c>
      <c r="L61" s="7">
        <v>2.7214685325164797E-2</v>
      </c>
    </row>
    <row r="62" spans="1:12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5.7133773338503922E-3</v>
      </c>
      <c r="F62" s="7">
        <v>9.7370344404660684E-3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5.7133773338503922E-3</v>
      </c>
      <c r="L62" s="7">
        <v>9.7370344404660684E-3</v>
      </c>
    </row>
    <row r="63" spans="1:12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1.3454994467029389E-2</v>
      </c>
      <c r="F63" s="7">
        <v>2.2930700506254394E-2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3.3618940719108578E-2</v>
      </c>
      <c r="L63" s="7">
        <v>2.2930700506254394E-2</v>
      </c>
    </row>
    <row r="64" spans="1:12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1.4454240886555109E-2</v>
      </c>
      <c r="F64" s="7">
        <v>2.4633668161442884E-2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3.4618187138634293E-2</v>
      </c>
      <c r="L64" s="7">
        <v>2.4633668161442884E-2</v>
      </c>
    </row>
    <row r="65" spans="1:12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1.5847775065073681E-2</v>
      </c>
      <c r="F65" s="7">
        <v>2.7008601497249287E-2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3.601172131715287E-2</v>
      </c>
      <c r="L65" s="7">
        <v>2.7008601497249287E-2</v>
      </c>
    </row>
    <row r="66" spans="1:12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1.1719298076943347E-2</v>
      </c>
      <c r="F66" s="7">
        <v>1.9972636555475435E-2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3.1883244329022536E-2</v>
      </c>
      <c r="L66" s="7">
        <v>1.9972636555475435E-2</v>
      </c>
    </row>
    <row r="67" spans="1:12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1.1850563823215308E-2</v>
      </c>
      <c r="F67" s="7">
        <v>2.0196346459025988E-2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3.2014510075294496E-2</v>
      </c>
      <c r="L67" s="7">
        <v>2.0196346459025988E-2</v>
      </c>
    </row>
    <row r="68" spans="1:12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1.2103094886613439E-2</v>
      </c>
      <c r="F68" s="7">
        <v>2.0626723015292749E-2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3.2267041138692623E-2</v>
      </c>
      <c r="L68" s="7">
        <v>2.0626723015292749E-2</v>
      </c>
    </row>
    <row r="69" spans="1:12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1.6882909317929171E-2</v>
      </c>
      <c r="F69" s="7">
        <v>2.8772731062234169E-2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3.7046855570008357E-2</v>
      </c>
      <c r="L69" s="7">
        <v>2.8772731062234169E-2</v>
      </c>
    </row>
    <row r="70" spans="1:12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8.0215150061731071E-3</v>
      </c>
      <c r="F70" s="7">
        <v>1.3670682560569729E-2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8.0215150061731071E-3</v>
      </c>
      <c r="L70" s="7">
        <v>1.3670682560569729E-2</v>
      </c>
    </row>
    <row r="71" spans="1:12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9.0235419790965152E-3</v>
      </c>
      <c r="F71" s="7">
        <v>1.5378388979297695E-2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2.9187488231175701E-2</v>
      </c>
      <c r="L71" s="7">
        <v>1.5378388979297695E-2</v>
      </c>
    </row>
    <row r="72" spans="1:12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9.0235419790965152E-3</v>
      </c>
      <c r="F72" s="7">
        <v>1.5378388979297695E-2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2.9187488231175701E-2</v>
      </c>
      <c r="L72" s="7">
        <v>1.5378388979297695E-2</v>
      </c>
    </row>
    <row r="73" spans="1:12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1.454744578911514E-2</v>
      </c>
      <c r="F73" s="7">
        <v>2.4792512798024191E-2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3.4711392041194326E-2</v>
      </c>
      <c r="L73" s="7">
        <v>2.4792512798024191E-2</v>
      </c>
    </row>
    <row r="74" spans="1:12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1.3125305995558301E-2</v>
      </c>
      <c r="F74" s="7">
        <v>2.2368828287117205E-2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3.3289252247637485E-2</v>
      </c>
      <c r="L74" s="7">
        <v>2.2368828287117205E-2</v>
      </c>
    </row>
    <row r="75" spans="1:12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9.0670237270558465E-3</v>
      </c>
      <c r="F75" s="7">
        <v>1.5452492832880622E-2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2.9230969979135032E-2</v>
      </c>
      <c r="L75" s="7">
        <v>1.5452492832880622E-2</v>
      </c>
    </row>
    <row r="76" spans="1:12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9.4545272265435503E-3</v>
      </c>
      <c r="F76" s="7">
        <v>1.6112896426033477E-2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2.9618473478622738E-2</v>
      </c>
      <c r="L76" s="7">
        <v>1.6112896426033477E-2</v>
      </c>
    </row>
    <row r="77" spans="1:12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1.3774821068891097E-2</v>
      </c>
      <c r="F77" s="7">
        <v>2.3475765614916832E-2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3.3938767320970287E-2</v>
      </c>
      <c r="L77" s="7">
        <v>2.3475765614916832E-2</v>
      </c>
    </row>
    <row r="78" spans="1:12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1.2962914778545326E-2</v>
      </c>
      <c r="F78" s="7">
        <v>2.2092072739480571E-2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3.312686103062451E-2</v>
      </c>
      <c r="L78" s="7">
        <v>2.2092072739480571E-2</v>
      </c>
    </row>
    <row r="79" spans="1:12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1.5047076416360227E-2</v>
      </c>
      <c r="F79" s="7">
        <v>2.5644009266876967E-2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3.521102266843941E-2</v>
      </c>
      <c r="L79" s="7">
        <v>2.5644009266876967E-2</v>
      </c>
    </row>
    <row r="80" spans="1:12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1.5047076416360225E-2</v>
      </c>
      <c r="F80" s="7">
        <v>2.5644009266876964E-2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3.521102266843941E-2</v>
      </c>
      <c r="L80" s="7">
        <v>2.5644009266876964E-2</v>
      </c>
    </row>
    <row r="81" spans="1:12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1.177030055893556E-2</v>
      </c>
      <c r="F81" s="7">
        <v>2.0059557634670593E-2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3.1934246811014748E-2</v>
      </c>
      <c r="L81" s="7">
        <v>2.0059557634670593E-2</v>
      </c>
    </row>
    <row r="82" spans="1:12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1.3409036650853426E-2</v>
      </c>
      <c r="F82" s="7">
        <v>2.28523768085944E-2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3.3572982902932612E-2</v>
      </c>
      <c r="L82" s="7">
        <v>2.28523768085944E-2</v>
      </c>
    </row>
    <row r="83" spans="1:12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8.560722003590808E-3</v>
      </c>
      <c r="F83" s="7">
        <v>1.4589627135311855E-2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2.8724668255669994E-2</v>
      </c>
      <c r="L83" s="7">
        <v>1.4589627135311855E-2</v>
      </c>
    </row>
    <row r="84" spans="1:12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4.3867996744095562E-3</v>
      </c>
      <c r="F84" s="7">
        <v>7.4762118826072407E-3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4.3867996744095562E-3</v>
      </c>
      <c r="L84" s="7">
        <v>7.4762118826072407E-3</v>
      </c>
    </row>
    <row r="85" spans="1:12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1.5441518803813082E-2</v>
      </c>
      <c r="F85" s="7">
        <v>2.6316238473348751E-2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3.5605465055892266E-2</v>
      </c>
      <c r="L85" s="7">
        <v>2.6316238473348751E-2</v>
      </c>
    </row>
    <row r="86" spans="1:12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1.2232415101648259E-2</v>
      </c>
      <c r="F86" s="7">
        <v>2.0847117243446046E-2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3.2396361353727449E-2</v>
      </c>
      <c r="L86" s="7">
        <v>2.0847117243446046E-2</v>
      </c>
    </row>
    <row r="87" spans="1:12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6.1162075508241296E-3</v>
      </c>
      <c r="F87" s="7">
        <v>1.0423558621723023E-2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6.1162075508241296E-3</v>
      </c>
      <c r="L87" s="7">
        <v>1.0423558621723023E-2</v>
      </c>
    </row>
    <row r="88" spans="1:12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8.8532537972124091E-3</v>
      </c>
      <c r="F88" s="7">
        <v>1.5088175013910524E-2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2.9017200049291595E-2</v>
      </c>
      <c r="L88" s="7">
        <v>1.5088175013910524E-2</v>
      </c>
    </row>
    <row r="89" spans="1:12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9.5653387127040881E-3</v>
      </c>
      <c r="F89" s="7">
        <v>1.6301747116981496E-2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2.9729284964783276E-2</v>
      </c>
      <c r="L89" s="7">
        <v>1.6301747116981496E-2</v>
      </c>
    </row>
    <row r="90" spans="1:12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1.2003330291552872E-2</v>
      </c>
      <c r="F90" s="7">
        <v>2.0456699010001078E-2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3.2167276543632058E-2</v>
      </c>
      <c r="L90" s="7">
        <v>2.0456699010001078E-2</v>
      </c>
    </row>
    <row r="91" spans="1:12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1.51859185129574E-2</v>
      </c>
      <c r="F91" s="7">
        <v>2.5880631180214188E-2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3.5349864765036584E-2</v>
      </c>
      <c r="L91" s="7">
        <v>2.5880631180214188E-2</v>
      </c>
    </row>
    <row r="92" spans="1:12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1.2379542998426911E-2</v>
      </c>
      <c r="F92" s="7">
        <v>2.1097860247868201E-2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3.2543489250506097E-2</v>
      </c>
      <c r="L92" s="7">
        <v>2.1097860247868201E-2</v>
      </c>
    </row>
    <row r="93" spans="1:12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1.0182904103382365E-2</v>
      </c>
      <c r="F93" s="7">
        <v>1.7354234135937372E-2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3.0346850355461551E-2</v>
      </c>
      <c r="L93" s="7">
        <v>1.7354234135937372E-2</v>
      </c>
    </row>
    <row r="94" spans="1:12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1.307792688690701E-2</v>
      </c>
      <c r="F94" s="7">
        <v>2.2288082348990042E-2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3.3241873138986196E-2</v>
      </c>
      <c r="L94" s="7">
        <v>2.2288082348990042E-2</v>
      </c>
    </row>
    <row r="95" spans="1:12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1.3416640882110418E-2</v>
      </c>
      <c r="F95" s="7">
        <v>2.2865336334513316E-2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3.3580587134189606E-2</v>
      </c>
      <c r="L95" s="7">
        <v>2.2865336334513316E-2</v>
      </c>
    </row>
    <row r="96" spans="1:12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4.5481016666210844E-3</v>
      </c>
      <c r="F96" s="7">
        <v>7.7511111167561904E-3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4.5481016666210844E-3</v>
      </c>
      <c r="L96" s="7">
        <v>7.7511111167561904E-3</v>
      </c>
    </row>
    <row r="97" spans="1:12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9.0962033332421689E-3</v>
      </c>
      <c r="F97" s="7">
        <v>1.5502222233512381E-2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2.9260149585321353E-2</v>
      </c>
      <c r="L97" s="7">
        <v>1.5502222233512381E-2</v>
      </c>
    </row>
    <row r="98" spans="1:12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6.061378261776558E-3</v>
      </c>
      <c r="F98" s="7">
        <v>1.0330115699156123E-2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6.061378261776558E-3</v>
      </c>
      <c r="L98" s="7">
        <v>1.0330115699156123E-2</v>
      </c>
    </row>
    <row r="99" spans="1:12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6.061378261776558E-3</v>
      </c>
      <c r="F99" s="7">
        <v>1.0330115699156123E-2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6.061378261776558E-3</v>
      </c>
      <c r="L99" s="7">
        <v>1.0330115699156123E-2</v>
      </c>
    </row>
    <row r="100" spans="1:12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6.0807961779574225E-3</v>
      </c>
      <c r="F100" s="7">
        <v>1.0363208720598092E-2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6.0807961779574225E-3</v>
      </c>
      <c r="L100" s="7">
        <v>1.0363208720598092E-2</v>
      </c>
    </row>
    <row r="101" spans="1:12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1.212890322184264E-2</v>
      </c>
      <c r="F101" s="7">
        <v>2.0670706920834742E-2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3.2292849473921824E-2</v>
      </c>
      <c r="L101" s="7">
        <v>2.0670706920834742E-2</v>
      </c>
    </row>
    <row r="102" spans="1:12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1.2132741642222594E-2</v>
      </c>
      <c r="F102" s="7">
        <v>2.0677248556237527E-2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3.2296687894301776E-2</v>
      </c>
      <c r="L102" s="7">
        <v>2.0677248556237527E-2</v>
      </c>
    </row>
    <row r="103" spans="1:12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1.4296504521757111E-2</v>
      </c>
      <c r="F103" s="7">
        <v>2.43648456547528E-2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3.4460450773836297E-2</v>
      </c>
      <c r="L103" s="7">
        <v>2.43648456547528E-2</v>
      </c>
    </row>
    <row r="104" spans="1:12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4.3664228783181483E-3</v>
      </c>
      <c r="F104" s="7">
        <v>7.4414846882115771E-3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4.3664228783181483E-3</v>
      </c>
      <c r="L104" s="7">
        <v>7.4414846882115771E-3</v>
      </c>
    </row>
    <row r="105" spans="1:12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1.0687179641831511E-2</v>
      </c>
      <c r="F105" s="7">
        <v>1.8213646703749493E-2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3.0851125893910696E-2</v>
      </c>
      <c r="L105" s="7">
        <v>1.8213646703749493E-2</v>
      </c>
    </row>
    <row r="106" spans="1:12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1.1237587072337516E-2</v>
      </c>
      <c r="F106" s="7">
        <v>1.9151679638380398E-2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3.1401533324416704E-2</v>
      </c>
      <c r="L106" s="7">
        <v>1.9151679638380398E-2</v>
      </c>
    </row>
    <row r="107" spans="1:12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1.6829550921466676E-2</v>
      </c>
      <c r="F107" s="7">
        <v>2.8681794911218007E-2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3.6993497173545858E-2</v>
      </c>
      <c r="L107" s="7">
        <v>2.8681794911218007E-2</v>
      </c>
    </row>
    <row r="108" spans="1:12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1.4341913185253042E-2</v>
      </c>
      <c r="F108" s="7">
        <v>2.4442233457889092E-2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3.4505859437332226E-2</v>
      </c>
      <c r="L108" s="7">
        <v>2.4442233457889092E-2</v>
      </c>
    </row>
    <row r="109" spans="1:12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1.4341913185253038E-2</v>
      </c>
      <c r="F109" s="7">
        <v>2.4442233457889099E-2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3.4505859437332226E-2</v>
      </c>
      <c r="L109" s="7">
        <v>2.4442233457889099E-2</v>
      </c>
    </row>
    <row r="110" spans="1:12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1.08238271158871E-2</v>
      </c>
      <c r="F110" s="7">
        <v>1.8446528427349087E-2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3.0987773367966286E-2</v>
      </c>
      <c r="L110" s="7">
        <v>1.8446528427349087E-2</v>
      </c>
    </row>
    <row r="111" spans="1:12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1.8950278625273976E-2</v>
      </c>
      <c r="F111" s="7">
        <v>3.2296049227746038E-2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3.9114224877353165E-2</v>
      </c>
      <c r="L111" s="7">
        <v>3.2296049227746038E-2</v>
      </c>
    </row>
    <row r="112" spans="1:12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1.2965704236398055E-2</v>
      </c>
      <c r="F112" s="7">
        <v>2.2096826678454865E-2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3.3129650488477241E-2</v>
      </c>
      <c r="L112" s="7">
        <v>2.2096826678454865E-2</v>
      </c>
    </row>
    <row r="113" spans="1:12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9.2402934196650442E-3</v>
      </c>
      <c r="F113" s="7">
        <v>1.5747788043723576E-2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2.9404239671744228E-2</v>
      </c>
      <c r="L113" s="7">
        <v>1.5747788043723576E-2</v>
      </c>
    </row>
    <row r="114" spans="1:12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2.0659317980551383E-2</v>
      </c>
      <c r="F114" s="7">
        <v>3.5208682875073026E-2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4.0823264232630566E-2</v>
      </c>
      <c r="L114" s="7">
        <v>3.5208682875073026E-2</v>
      </c>
    </row>
    <row r="115" spans="1:12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1.0661795051632141E-2</v>
      </c>
      <c r="F115" s="7">
        <v>1.8170384966499274E-2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3.0825741303711327E-2</v>
      </c>
      <c r="L115" s="7">
        <v>1.8170384966499274E-2</v>
      </c>
    </row>
    <row r="116" spans="1:12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1.1646591963184657E-2</v>
      </c>
      <c r="F116" s="7">
        <v>1.9848727019603118E-2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3.1810538215263841E-2</v>
      </c>
      <c r="L116" s="7">
        <v>1.9848727019603118E-2</v>
      </c>
    </row>
    <row r="117" spans="1:12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1.206026028874722E-2</v>
      </c>
      <c r="F117" s="7">
        <v>2.0553722068515478E-2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3.2224206540826403E-2</v>
      </c>
      <c r="L117" s="7">
        <v>2.0553722068515478E-2</v>
      </c>
    </row>
    <row r="118" spans="1:12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9.125648522690339E-3</v>
      </c>
      <c r="F118" s="7">
        <v>1.5552404254935016E-2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2.9289594774769525E-2</v>
      </c>
      <c r="L118" s="7">
        <v>1.5552404254935016E-2</v>
      </c>
    </row>
    <row r="119" spans="1:12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1.4857626149974238E-2</v>
      </c>
      <c r="F119" s="7">
        <v>2.5321138281684627E-2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3.5021572402053426E-2</v>
      </c>
      <c r="L119" s="7">
        <v>2.5321138281684627E-2</v>
      </c>
    </row>
    <row r="120" spans="1:12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1.081428771055969E-2</v>
      </c>
      <c r="F120" s="7">
        <v>1.8430270877254466E-2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3.0978233962638876E-2</v>
      </c>
      <c r="L120" s="7">
        <v>1.8430270877254466E-2</v>
      </c>
    </row>
    <row r="121" spans="1:12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1.2705997484946588E-2</v>
      </c>
      <c r="F121" s="7">
        <v>2.1654220941858031E-2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3.2869943737025772E-2</v>
      </c>
      <c r="L121" s="7">
        <v>2.1654220941858031E-2</v>
      </c>
    </row>
    <row r="122" spans="1:12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1.0533458512800319E-2</v>
      </c>
      <c r="F122" s="7">
        <v>1.7951667170429338E-2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3.0697404764879505E-2</v>
      </c>
      <c r="L122" s="7">
        <v>1.7951667170429338E-2</v>
      </c>
    </row>
    <row r="123" spans="1:12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1.3998924554689705E-2</v>
      </c>
      <c r="F123" s="7">
        <v>2.3857694416734465E-2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3.4162870806768893E-2</v>
      </c>
      <c r="L123" s="7">
        <v>2.3857694416734465E-2</v>
      </c>
    </row>
    <row r="124" spans="1:12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2.0659317980551383E-2</v>
      </c>
      <c r="F124" s="7">
        <v>3.5208682875073026E-2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4.0823264232630566E-2</v>
      </c>
      <c r="L124" s="7">
        <v>3.5208682875073026E-2</v>
      </c>
    </row>
    <row r="125" spans="1:12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1.3096543875760829E-2</v>
      </c>
      <c r="F125" s="7">
        <v>2.2319810388476146E-2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3.3260490127840013E-2</v>
      </c>
      <c r="L125" s="7">
        <v>2.2319810388476146E-2</v>
      </c>
    </row>
    <row r="126" spans="1:12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1.2778720640225068E-2</v>
      </c>
      <c r="F126" s="7">
        <v>2.177815952077362E-2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3.2942666892304254E-2</v>
      </c>
      <c r="L126" s="7">
        <v>2.177815952077362E-2</v>
      </c>
    </row>
    <row r="127" spans="1:12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1.7621542764317103E-2</v>
      </c>
      <c r="F127" s="7">
        <v>3.0031548550753257E-2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3.7785489016396293E-2</v>
      </c>
      <c r="L127" s="7">
        <v>3.0031548550753257E-2</v>
      </c>
    </row>
    <row r="128" spans="1:12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1.6399002755408228E-2</v>
      </c>
      <c r="F128" s="7">
        <v>2.7948032361289347E-2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3.6562949007487411E-2</v>
      </c>
      <c r="L128" s="7">
        <v>2.7948032361289347E-2</v>
      </c>
    </row>
    <row r="129" spans="1:12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1.1137259031379031E-2</v>
      </c>
      <c r="F129" s="7">
        <v>1.8980695379320633E-2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3.1301205283458214E-2</v>
      </c>
      <c r="L129" s="7">
        <v>1.8980695379320633E-2</v>
      </c>
    </row>
    <row r="130" spans="1:12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1.3401105301944251E-2</v>
      </c>
      <c r="F130" s="7">
        <v>2.2838859791780117E-2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3.3565051554023437E-2</v>
      </c>
      <c r="L130" s="7">
        <v>2.2838859791780117E-2</v>
      </c>
    </row>
    <row r="131" spans="1:12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1.5221159254138788E-2</v>
      </c>
      <c r="F131" s="7">
        <v>2.5940690281957335E-2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3.538510550621797E-2</v>
      </c>
      <c r="L131" s="7">
        <v>2.5940690281957335E-2</v>
      </c>
    </row>
    <row r="132" spans="1:12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1.0866078833830688E-2</v>
      </c>
      <c r="F132" s="7">
        <v>1.8518535999883824E-2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3.1030025085909872E-2</v>
      </c>
      <c r="L132" s="7">
        <v>1.8518535999883824E-2</v>
      </c>
    </row>
    <row r="133" spans="1:12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1.2976925542423271E-2</v>
      </c>
      <c r="F133" s="7">
        <v>2.2115950611086999E-2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3.3140871794502459E-2</v>
      </c>
      <c r="L133" s="7">
        <v>2.2115950611086999E-2</v>
      </c>
    </row>
    <row r="134" spans="1:12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1.5057298927493683E-2</v>
      </c>
      <c r="F134" s="7">
        <v>2.5661431001370982E-2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3.5221245179572869E-2</v>
      </c>
      <c r="L134" s="7">
        <v>2.5661431001370982E-2</v>
      </c>
    </row>
    <row r="135" spans="1:12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1.1883789582046164E-2</v>
      </c>
      <c r="F135" s="7">
        <v>2.0252971523176726E-2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3.2047735834125346E-2</v>
      </c>
      <c r="L135" s="7">
        <v>2.0252971523176726E-2</v>
      </c>
    </row>
    <row r="136" spans="1:12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1.0936719739832264E-2</v>
      </c>
      <c r="F136" s="7">
        <v>1.8638925901416817E-2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3.0255611041445925E-2</v>
      </c>
      <c r="L136" s="7">
        <v>1.8638925901416817E-2</v>
      </c>
    </row>
    <row r="137" spans="1:12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1.1044592900611378E-2</v>
      </c>
      <c r="F137" s="7">
        <v>1.8822768945615045E-2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3.1208539152690562E-2</v>
      </c>
      <c r="L137" s="7">
        <v>1.8822768945615045E-2</v>
      </c>
    </row>
    <row r="138" spans="1:12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9.0973448980156343E-3</v>
      </c>
      <c r="F138" s="7">
        <v>1.5504167747499251E-2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2.926129115009482E-2</v>
      </c>
      <c r="L138" s="7">
        <v>1.5504167747499251E-2</v>
      </c>
    </row>
    <row r="139" spans="1:12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1.2211992518737513E-2</v>
      </c>
      <c r="F139" s="7">
        <v>2.0812312016774418E-2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3.2375938770816695E-2</v>
      </c>
      <c r="L139" s="7">
        <v>2.0812312016774418E-2</v>
      </c>
    </row>
    <row r="140" spans="1:12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6.1059962593687546E-3</v>
      </c>
      <c r="F140" s="7">
        <v>1.0406156008387209E-2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6.1059962593687546E-3</v>
      </c>
      <c r="L140" s="7">
        <v>1.0406156008387209E-2</v>
      </c>
    </row>
    <row r="141" spans="1:12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8.5331994793605599E-3</v>
      </c>
      <c r="F141" s="7">
        <v>1.454272181982871E-2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2.8697145731439746E-2</v>
      </c>
      <c r="L141" s="7">
        <v>1.454272181982871E-2</v>
      </c>
    </row>
    <row r="142" spans="1:12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1.9535574149850084E-2</v>
      </c>
      <c r="F142" s="7">
        <v>3.3293540264594378E-2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3.969952040192927E-2</v>
      </c>
      <c r="L142" s="7">
        <v>3.3293540264594378E-2</v>
      </c>
    </row>
    <row r="143" spans="1:12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1.0419142949188385E-2</v>
      </c>
      <c r="F143" s="7">
        <v>1.775684464866522E-2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3.0583089201267573E-2</v>
      </c>
      <c r="L143" s="7">
        <v>1.775684464866522E-2</v>
      </c>
    </row>
    <row r="144" spans="1:12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1.0419142949188385E-2</v>
      </c>
      <c r="F144" s="7">
        <v>1.7756844648665223E-2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3.0583089201267573E-2</v>
      </c>
      <c r="L144" s="7">
        <v>1.7756844648665223E-2</v>
      </c>
    </row>
    <row r="145" spans="1:12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1.2757974010365681E-2</v>
      </c>
      <c r="F145" s="7">
        <v>2.1742802036459112E-2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3.2921920262444865E-2</v>
      </c>
      <c r="L145" s="7">
        <v>2.1742802036459112E-2</v>
      </c>
    </row>
    <row r="146" spans="1:12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1.2757974010365682E-2</v>
      </c>
      <c r="F146" s="7">
        <v>2.1742802036459112E-2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3.2921920262444865E-2</v>
      </c>
      <c r="L146" s="7">
        <v>2.1742802036459112E-2</v>
      </c>
    </row>
    <row r="147" spans="1:12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9.503161657212638E-3</v>
      </c>
      <c r="F147" s="7">
        <v>1.6195781749152548E-2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2.9667107909291824E-2</v>
      </c>
      <c r="L147" s="7">
        <v>1.6195781749152548E-2</v>
      </c>
    </row>
    <row r="148" spans="1:12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8.9111056852368333E-3</v>
      </c>
      <c r="F148" s="7">
        <v>1.5186769206666246E-2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2.9075051937316021E-2</v>
      </c>
      <c r="L148" s="7">
        <v>1.5186769206666246E-2</v>
      </c>
    </row>
    <row r="149" spans="1:12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1.2208086055208681E-2</v>
      </c>
      <c r="F149" s="7">
        <v>2.0805654418702732E-2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3.2372032307287871E-2</v>
      </c>
      <c r="L149" s="7">
        <v>2.0805654418702732E-2</v>
      </c>
    </row>
    <row r="150" spans="1:12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1.2541046203028009E-2</v>
      </c>
      <c r="F150" s="7">
        <v>2.137310239862367E-2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3.2704992455107197E-2</v>
      </c>
      <c r="L150" s="7">
        <v>2.137310239862367E-2</v>
      </c>
    </row>
    <row r="151" spans="1:12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1.5190289545744419E-2</v>
      </c>
      <c r="F151" s="7">
        <v>2.5888080521348271E-2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3.5354235797823604E-2</v>
      </c>
      <c r="L151" s="7">
        <v>2.5888080521348271E-2</v>
      </c>
    </row>
    <row r="152" spans="1:12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8.8193224934837323E-3</v>
      </c>
      <c r="F152" s="7">
        <v>1.5030347523494558E-2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2.8983268745562916E-2</v>
      </c>
      <c r="L152" s="7">
        <v>1.5030347523494558E-2</v>
      </c>
    </row>
    <row r="153" spans="1:12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1.25191016861341E-2</v>
      </c>
      <c r="F153" s="7">
        <v>2.1335703412999282E-2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3.2683047938213285E-2</v>
      </c>
      <c r="L153" s="7">
        <v>2.1335703412999282E-2</v>
      </c>
    </row>
    <row r="154" spans="1:12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1.1919717905442216E-2</v>
      </c>
      <c r="F154" s="7">
        <v>2.0314202438247372E-2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3.2083664157521403E-2</v>
      </c>
      <c r="L154" s="7">
        <v>2.0314202438247372E-2</v>
      </c>
    </row>
    <row r="155" spans="1:12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8.5404585334882318E-3</v>
      </c>
      <c r="F155" s="7">
        <v>1.4555093076953209E-2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2.8704404785567419E-2</v>
      </c>
      <c r="L155" s="7">
        <v>1.4555093076953209E-2</v>
      </c>
    </row>
    <row r="156" spans="1:12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1.4400109266672238E-2</v>
      </c>
      <c r="F156" s="7">
        <v>2.4541414242907723E-2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3.4564055518751427E-2</v>
      </c>
      <c r="L156" s="7">
        <v>2.4541414242907723E-2</v>
      </c>
    </row>
    <row r="157" spans="1:12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1.4400109266672238E-2</v>
      </c>
      <c r="F157" s="7">
        <v>2.4541414242907716E-2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3.4564055518751427E-2</v>
      </c>
      <c r="L157" s="7">
        <v>2.4541414242907716E-2</v>
      </c>
    </row>
    <row r="158" spans="1:12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1.3108563757228693E-2</v>
      </c>
      <c r="F158" s="7">
        <v>2.2340295294860594E-2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3.3272510009307879E-2</v>
      </c>
      <c r="L158" s="7">
        <v>2.2340295294860594E-2</v>
      </c>
    </row>
    <row r="159" spans="1:12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1.2507535414557059E-2</v>
      </c>
      <c r="F159" s="7">
        <v>2.131599157215408E-2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3.2671481666636248E-2</v>
      </c>
      <c r="L159" s="7">
        <v>2.131599157215408E-2</v>
      </c>
    </row>
    <row r="160" spans="1:12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1.1680947270732042E-2</v>
      </c>
      <c r="F160" s="7">
        <v>1.9907277119352307E-2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3.1844893522811224E-2</v>
      </c>
      <c r="L160" s="7">
        <v>1.9907277119352307E-2</v>
      </c>
    </row>
    <row r="161" spans="1:12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1.3951297958838224E-2</v>
      </c>
      <c r="F161" s="7">
        <v>2.377652669806473E-2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3.4115244210917411E-2</v>
      </c>
      <c r="L161" s="7">
        <v>2.377652669806473E-2</v>
      </c>
    </row>
    <row r="162" spans="1:12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1.0243414250159021E-2</v>
      </c>
      <c r="F162" s="7">
        <v>1.7457358671345031E-2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3.0407360502238207E-2</v>
      </c>
      <c r="L162" s="7">
        <v>1.7457358671345031E-2</v>
      </c>
    </row>
    <row r="163" spans="1:12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8.6367362305834073E-3</v>
      </c>
      <c r="F163" s="7">
        <v>1.4719174529601239E-2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2.8800682482662592E-2</v>
      </c>
      <c r="L163" s="7">
        <v>1.4719174529601239E-2</v>
      </c>
    </row>
    <row r="164" spans="1:12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4.9332184015320763E-3</v>
      </c>
      <c r="F164" s="7">
        <v>8.4074470617341145E-3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4.9332184015320763E-3</v>
      </c>
      <c r="L164" s="7">
        <v>8.4074470617341145E-3</v>
      </c>
    </row>
    <row r="165" spans="1:12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1.2224659419884775E-2</v>
      </c>
      <c r="F165" s="7">
        <v>2.0833899607706693E-2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3.2388605671963958E-2</v>
      </c>
      <c r="L165" s="7">
        <v>2.0833899607706693E-2</v>
      </c>
    </row>
    <row r="166" spans="1:12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1.2224659419884775E-2</v>
      </c>
      <c r="F166" s="7">
        <v>2.0833899607706693E-2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3.2388605671963958E-2</v>
      </c>
      <c r="L166" s="7">
        <v>2.0833899607706693E-2</v>
      </c>
    </row>
    <row r="167" spans="1:12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1.1753173297833234E-2</v>
      </c>
      <c r="F167" s="7">
        <v>2.0030368466604245E-2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3.1917119549912422E-2</v>
      </c>
      <c r="L167" s="7">
        <v>2.0030368466604245E-2</v>
      </c>
    </row>
    <row r="168" spans="1:12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1.1911346857089248E-2</v>
      </c>
      <c r="F168" s="7">
        <v>2.0299936062800273E-2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3.2075293109168436E-2</v>
      </c>
      <c r="L168" s="7">
        <v>2.0299936062800273E-2</v>
      </c>
    </row>
    <row r="169" spans="1:12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1.5948102073164421E-2</v>
      </c>
      <c r="F169" s="7">
        <v>2.7179583996042176E-2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3.6112048325243604E-2</v>
      </c>
      <c r="L169" s="7">
        <v>2.7179583996042176E-2</v>
      </c>
    </row>
    <row r="170" spans="1:12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1.5898655761894406E-2</v>
      </c>
      <c r="F170" s="7">
        <v>2.7095315023828909E-2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3.6062602013973592E-2</v>
      </c>
      <c r="L170" s="7">
        <v>2.7095315023828909E-2</v>
      </c>
    </row>
    <row r="171" spans="1:12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9.5031616572126363E-3</v>
      </c>
      <c r="F171" s="7">
        <v>1.6195781749152548E-2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2.9667107909291821E-2</v>
      </c>
      <c r="L171" s="7">
        <v>1.6195781749152548E-2</v>
      </c>
    </row>
    <row r="172" spans="1:12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1.2762788483879985E-2</v>
      </c>
      <c r="F172" s="7">
        <v>2.1751007112315684E-2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3.2926734735959168E-2</v>
      </c>
      <c r="L172" s="7">
        <v>2.1751007112315684E-2</v>
      </c>
    </row>
    <row r="173" spans="1:12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1.3205580584042066E-2</v>
      </c>
      <c r="F173" s="7">
        <v>2.2505636410769331E-2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3.3369526836121252E-2</v>
      </c>
      <c r="L173" s="7">
        <v>2.2505636410769331E-2</v>
      </c>
    </row>
    <row r="174" spans="1:12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1.4650413190039449E-2</v>
      </c>
      <c r="F174" s="7">
        <v>2.4967995191442376E-2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3.4814359442118636E-2</v>
      </c>
      <c r="L174" s="7">
        <v>2.4967995191442376E-2</v>
      </c>
    </row>
    <row r="175" spans="1:12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1.330654533639645E-2</v>
      </c>
      <c r="F175" s="7">
        <v>2.2677705786464716E-2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3.3470491588475634E-2</v>
      </c>
      <c r="L175" s="7">
        <v>2.2677705786464716E-2</v>
      </c>
    </row>
    <row r="176" spans="1:12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1.2224543811210208E-2</v>
      </c>
      <c r="F176" s="7">
        <v>2.0833702581398068E-2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3.2388490063289394E-2</v>
      </c>
      <c r="L176" s="7">
        <v>2.0833702581398068E-2</v>
      </c>
    </row>
    <row r="177" spans="1:12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9.5449196421550555E-3</v>
      </c>
      <c r="F177" s="7">
        <v>1.6266947876259156E-2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2.9708865894234243E-2</v>
      </c>
      <c r="L177" s="7">
        <v>1.6266947876259156E-2</v>
      </c>
    </row>
    <row r="178" spans="1:12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1.1965053097970595E-2</v>
      </c>
      <c r="F178" s="7">
        <v>2.0391465028344234E-2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3.2128999350049779E-2</v>
      </c>
      <c r="L178" s="7">
        <v>2.0391465028344234E-2</v>
      </c>
    </row>
    <row r="179" spans="1:12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9.7008471642772275E-3</v>
      </c>
      <c r="F179" s="7">
        <v>1.6532687659298641E-2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2.9864793416356415E-2</v>
      </c>
      <c r="L179" s="7">
        <v>1.6532687659298641E-2</v>
      </c>
    </row>
    <row r="180" spans="1:12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1.3109215477735978E-2</v>
      </c>
      <c r="F180" s="7">
        <v>2.2341405990803493E-2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3.3273161729815162E-2</v>
      </c>
      <c r="L180" s="7">
        <v>2.2341405990803493E-2</v>
      </c>
    </row>
    <row r="181" spans="1:12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1.3109215477735978E-2</v>
      </c>
      <c r="F181" s="7">
        <v>2.2341405990803496E-2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3.3273161729815162E-2</v>
      </c>
      <c r="L181" s="7">
        <v>2.2341405990803496E-2</v>
      </c>
    </row>
    <row r="182" spans="1:12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1.3109215477735978E-2</v>
      </c>
      <c r="F182" s="7">
        <v>2.2341405990803493E-2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3.3273161729815162E-2</v>
      </c>
      <c r="L182" s="7">
        <v>2.2341405990803493E-2</v>
      </c>
    </row>
    <row r="183" spans="1:12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1.1550301287247848E-2</v>
      </c>
      <c r="F183" s="7">
        <v>1.968462344773898E-2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3.1714247539327035E-2</v>
      </c>
      <c r="L183" s="7">
        <v>1.968462344773898E-2</v>
      </c>
    </row>
    <row r="184" spans="1:12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8.9704928096754587E-3</v>
      </c>
      <c r="F184" s="7">
        <v>1.5287979829068708E-2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2.9134439061754645E-2</v>
      </c>
      <c r="L184" s="7">
        <v>1.5287979829068708E-2</v>
      </c>
    </row>
    <row r="185" spans="1:12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1.4407374058271491E-2</v>
      </c>
      <c r="F185" s="7">
        <v>2.4553795278129325E-2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3.4571320310350678E-2</v>
      </c>
      <c r="L185" s="7">
        <v>2.4553795278129325E-2</v>
      </c>
    </row>
    <row r="186" spans="1:12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1.0595858644672983E-2</v>
      </c>
      <c r="F186" s="7">
        <v>1.8058012716615113E-2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3.0759804896752167E-2</v>
      </c>
      <c r="L186" s="7">
        <v>1.8058012716615113E-2</v>
      </c>
    </row>
    <row r="187" spans="1:12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1.0936719739832266E-2</v>
      </c>
      <c r="F187" s="7">
        <v>1.863892590141682E-2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3.1100665991911452E-2</v>
      </c>
      <c r="L187" s="7">
        <v>1.863892590141682E-2</v>
      </c>
    </row>
    <row r="188" spans="1:12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1.2532964928428612E-2</v>
      </c>
      <c r="F188" s="7">
        <v>2.1359329870660047E-2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3.2696911180507798E-2</v>
      </c>
      <c r="L188" s="7">
        <v>2.1359329870660047E-2</v>
      </c>
    </row>
    <row r="189" spans="1:12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6.0810657587068726E-3</v>
      </c>
      <c r="F189" s="7">
        <v>1.0363668154114998E-2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6.0810657587068726E-3</v>
      </c>
      <c r="L189" s="7">
        <v>1.0363668154114998E-2</v>
      </c>
    </row>
    <row r="190" spans="1:12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9.8490424442462358E-3</v>
      </c>
      <c r="F190" s="7">
        <v>1.6785249753600278E-2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3.0012988696325422E-2</v>
      </c>
      <c r="L190" s="7">
        <v>1.6785249753600278E-2</v>
      </c>
    </row>
    <row r="191" spans="1:12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9.8490424442462358E-3</v>
      </c>
      <c r="F191" s="7">
        <v>1.6785249753600278E-2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3.0012988696325422E-2</v>
      </c>
      <c r="L191" s="7">
        <v>1.6785249753600278E-2</v>
      </c>
    </row>
    <row r="192" spans="1:12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1.5730856068895287E-2</v>
      </c>
      <c r="F192" s="7">
        <v>2.6809342070467028E-2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3.5894802320974473E-2</v>
      </c>
      <c r="L192" s="7">
        <v>2.6809342070467028E-2</v>
      </c>
    </row>
    <row r="193" spans="1:12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9.5154549390200991E-3</v>
      </c>
      <c r="F193" s="7">
        <v>1.6216732598597832E-2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2.9679401191099283E-2</v>
      </c>
      <c r="L193" s="7">
        <v>1.6216732598597832E-2</v>
      </c>
    </row>
    <row r="194" spans="1:12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9.5031616572126363E-3</v>
      </c>
      <c r="F194" s="7">
        <v>1.6195781749152548E-2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2.9667107909291821E-2</v>
      </c>
      <c r="L194" s="7">
        <v>1.6195781749152548E-2</v>
      </c>
    </row>
    <row r="195" spans="1:12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1.5853853579307211E-2</v>
      </c>
      <c r="F195" s="7">
        <v>2.7018960816961649E-2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3.6017799831386393E-2</v>
      </c>
      <c r="L195" s="7">
        <v>2.7018960816961649E-2</v>
      </c>
    </row>
    <row r="196" spans="1:12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8.6644068760063173E-3</v>
      </c>
      <c r="F196" s="7">
        <v>1.4766332280915244E-2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2.8828353128085502E-2</v>
      </c>
      <c r="L196" s="7">
        <v>1.4766332280915244E-2</v>
      </c>
    </row>
    <row r="197" spans="1:12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8.6644068760063173E-3</v>
      </c>
      <c r="F197" s="7">
        <v>1.4766332280915246E-2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2.8828353128085502E-2</v>
      </c>
      <c r="L197" s="7">
        <v>1.4766332280915246E-2</v>
      </c>
    </row>
    <row r="198" spans="1:12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8.6644068760063173E-3</v>
      </c>
      <c r="F198" s="7">
        <v>1.4766332280915244E-2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2.8828353128085502E-2</v>
      </c>
      <c r="L198" s="7">
        <v>1.4766332280915244E-2</v>
      </c>
    </row>
    <row r="199" spans="1:12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9.3504728540266136E-3</v>
      </c>
      <c r="F199" s="7">
        <v>1.5935561559163119E-2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2.9514419106105798E-2</v>
      </c>
      <c r="L199" s="7">
        <v>1.5935561559163119E-2</v>
      </c>
    </row>
    <row r="200" spans="1:12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1.4555109081065269E-2</v>
      </c>
      <c r="F200" s="7">
        <v>2.4805572978244334E-2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3.4719055333144455E-2</v>
      </c>
      <c r="L200" s="7">
        <v>2.4805572978244334E-2</v>
      </c>
    </row>
    <row r="201" spans="1:12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1.6659560832208001E-2</v>
      </c>
      <c r="F201" s="7">
        <v>2.8392088970767865E-2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3.6823507084287187E-2</v>
      </c>
      <c r="L201" s="7">
        <v>2.8392088970767865E-2</v>
      </c>
    </row>
    <row r="202" spans="1:12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9.9705952678348139E-3</v>
      </c>
      <c r="F202" s="7">
        <v>1.699240638976459E-2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3.0134541519914002E-2</v>
      </c>
      <c r="L202" s="7">
        <v>1.699240638976459E-2</v>
      </c>
    </row>
    <row r="203" spans="1:12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8.9023534088144667E-3</v>
      </c>
      <c r="F203" s="7">
        <v>1.5171853122539934E-2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2.9066299660893653E-2</v>
      </c>
      <c r="L203" s="7">
        <v>1.5171853122539934E-2</v>
      </c>
    </row>
    <row r="204" spans="1:12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1.2211992518737509E-2</v>
      </c>
      <c r="F204" s="7">
        <v>2.0812312016774418E-2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3.2375938770816695E-2</v>
      </c>
      <c r="L204" s="7">
        <v>2.0812312016774418E-2</v>
      </c>
    </row>
    <row r="205" spans="1:12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1.1337499654379661E-2</v>
      </c>
      <c r="F205" s="7">
        <v>1.9321955850773436E-2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3.1501445906458848E-2</v>
      </c>
      <c r="L205" s="7">
        <v>1.9321955850773436E-2</v>
      </c>
    </row>
    <row r="206" spans="1:12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1.9710217174571509E-2</v>
      </c>
      <c r="F206" s="7">
        <v>3.3591175979362349E-2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3.9874163426650691E-2</v>
      </c>
      <c r="L206" s="7">
        <v>3.3591175979362349E-2</v>
      </c>
    </row>
    <row r="207" spans="1:12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8.9014442801378726E-3</v>
      </c>
      <c r="F207" s="7">
        <v>1.5170303738223524E-2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2.9065390532217059E-2</v>
      </c>
      <c r="L207" s="7">
        <v>1.5170303738223524E-2</v>
      </c>
    </row>
    <row r="208" spans="1:12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1.2118290392960631E-2</v>
      </c>
      <c r="F208" s="7">
        <v>2.0652619986558114E-2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3.2282236645039819E-2</v>
      </c>
      <c r="L208" s="7">
        <v>2.0652619986558114E-2</v>
      </c>
    </row>
    <row r="209" spans="1:12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9.1413222449335113E-3</v>
      </c>
      <c r="F209" s="7">
        <v>1.5579116226571802E-2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2.9305268497012697E-2</v>
      </c>
      <c r="L209" s="7">
        <v>1.5579116226571802E-2</v>
      </c>
    </row>
    <row r="210" spans="1:12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1.021877080066113E-2</v>
      </c>
      <c r="F210" s="7">
        <v>1.7415360024577695E-2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3.0382717052740316E-2</v>
      </c>
      <c r="L210" s="7">
        <v>1.7415360024577695E-2</v>
      </c>
    </row>
    <row r="211" spans="1:12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1.3353373149771775E-2</v>
      </c>
      <c r="F211" s="7">
        <v>2.2757512178544884E-2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3.3517319401850959E-2</v>
      </c>
      <c r="L211" s="7">
        <v>2.2757512178544884E-2</v>
      </c>
    </row>
    <row r="212" spans="1:12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1.3353373149771773E-2</v>
      </c>
      <c r="F212" s="7">
        <v>2.2757512178544891E-2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3.3517319401850959E-2</v>
      </c>
      <c r="L212" s="7">
        <v>2.2757512178544891E-2</v>
      </c>
    </row>
    <row r="213" spans="1:12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1.3353373149771778E-2</v>
      </c>
      <c r="F213" s="7">
        <v>2.2757512178544891E-2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3.3517319401850966E-2</v>
      </c>
      <c r="L213" s="7">
        <v>2.2757512178544891E-2</v>
      </c>
    </row>
    <row r="214" spans="1:12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1.0864234762430838E-2</v>
      </c>
      <c r="F214" s="7">
        <v>1.8515393237611741E-2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3.1028181014510024E-2</v>
      </c>
      <c r="L214" s="7">
        <v>1.8515393237611741E-2</v>
      </c>
    </row>
    <row r="215" spans="1:12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1.2589965825663704E-2</v>
      </c>
      <c r="F215" s="7">
        <v>2.1456473760706859E-2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3.2753912077742892E-2</v>
      </c>
      <c r="L215" s="7">
        <v>2.1456473760706859E-2</v>
      </c>
    </row>
    <row r="216" spans="1:12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1.1690561554896249E-2</v>
      </c>
      <c r="F216" s="7">
        <v>1.9923662281850274E-2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3.1854507806975435E-2</v>
      </c>
      <c r="L216" s="7">
        <v>1.9923662281850274E-2</v>
      </c>
    </row>
    <row r="217" spans="1:12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1.5134967384837671E-2</v>
      </c>
      <c r="F217" s="7">
        <v>2.5793797620956148E-2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3.5298913636916854E-2</v>
      </c>
      <c r="L217" s="7">
        <v>2.5793797620956148E-2</v>
      </c>
    </row>
    <row r="218" spans="1:12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1.513496738483767E-2</v>
      </c>
      <c r="F218" s="7">
        <v>2.5793797620956151E-2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3.5298913636916854E-2</v>
      </c>
      <c r="L218" s="7">
        <v>2.5793797620956151E-2</v>
      </c>
    </row>
    <row r="219" spans="1:12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1.513496738483767E-2</v>
      </c>
      <c r="F219" s="7">
        <v>2.5793797620956151E-2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3.5298913636916854E-2</v>
      </c>
      <c r="L219" s="7">
        <v>2.5793797620956151E-2</v>
      </c>
    </row>
    <row r="220" spans="1:12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9.6205701639102466E-3</v>
      </c>
      <c r="F220" s="7">
        <v>1.6395875425189853E-2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2.9784516415989434E-2</v>
      </c>
      <c r="L220" s="7">
        <v>1.6395875425189853E-2</v>
      </c>
    </row>
    <row r="221" spans="1:12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1.1408507211232615E-2</v>
      </c>
      <c r="F221" s="7">
        <v>1.9442970617733452E-2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3.1572453463311799E-2</v>
      </c>
      <c r="L221" s="7">
        <v>1.9442970617733452E-2</v>
      </c>
    </row>
    <row r="222" spans="1:12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1.2338287950668719E-2</v>
      </c>
      <c r="F222" s="7">
        <v>2.1027551252436615E-2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3.2502234202747907E-2</v>
      </c>
      <c r="L222" s="7">
        <v>2.1027551252436615E-2</v>
      </c>
    </row>
    <row r="223" spans="1:12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9.4512490180615628E-3</v>
      </c>
      <c r="F223" s="7">
        <v>1.6107309532848071E-2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2.9615195270140747E-2</v>
      </c>
      <c r="L223" s="7">
        <v>1.6107309532848071E-2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V221"/>
  <sheetViews>
    <sheetView topLeftCell="I1" workbookViewId="0">
      <selection activeCell="R2" sqref="R2"/>
    </sheetView>
  </sheetViews>
  <sheetFormatPr defaultRowHeight="15" x14ac:dyDescent="0.25"/>
  <cols>
    <col min="1" max="1" width="57" bestFit="1" customWidth="1"/>
    <col min="2" max="2" width="17.5703125" bestFit="1" customWidth="1"/>
    <col min="3" max="22" width="12.7109375" customWidth="1"/>
  </cols>
  <sheetData>
    <row r="1" spans="1:22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18" t="s">
        <v>382</v>
      </c>
      <c r="T1" s="18" t="s">
        <v>375</v>
      </c>
      <c r="U1" s="18" t="s">
        <v>376</v>
      </c>
      <c r="V1" s="18" t="s">
        <v>377</v>
      </c>
    </row>
    <row r="2" spans="1:22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1.25191016861341E-2</v>
      </c>
      <c r="P2" s="9">
        <v>1.1267191517520689E-2</v>
      </c>
      <c r="Q2" s="9">
        <v>2.0163946252079186E-2</v>
      </c>
      <c r="R2" s="9">
        <f>ExitPrices[[#This Row],[2021/22 Exit Revenue Recovery Price]]+ExitPrices[[#This Row],[2021/22 Exit Firm Price]]</f>
        <v>3.2683047938213285E-2</v>
      </c>
      <c r="S2" s="9">
        <v>2.1335703412999282E-2</v>
      </c>
      <c r="T2" s="9">
        <v>1.9202133071699354E-2</v>
      </c>
      <c r="U2" s="9">
        <v>0</v>
      </c>
      <c r="V2" s="9">
        <f>ExitPrices[[#This Row],[2022/23 Exit Revenue Recovery Price]]+ExitPrices[[#This Row],[2022/23 Exit Firm Price]]</f>
        <v>2.1335703412999282E-2</v>
      </c>
    </row>
    <row r="3" spans="1:22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1.5193000822659768E-2</v>
      </c>
      <c r="P3" s="9">
        <v>1.367370074039379E-2</v>
      </c>
      <c r="Q3" s="9">
        <v>2.0163946252079186E-2</v>
      </c>
      <c r="R3" s="9">
        <f>ExitPrices[[#This Row],[2021/22 Exit Revenue Recovery Price]]+ExitPrices[[#This Row],[2021/22 Exit Firm Price]]</f>
        <v>3.5356947074738951E-2</v>
      </c>
      <c r="S3" s="9">
        <v>2.5892701220307884E-2</v>
      </c>
      <c r="T3" s="9">
        <v>2.3303431098277098E-2</v>
      </c>
      <c r="U3" s="9">
        <v>0</v>
      </c>
      <c r="V3" s="9">
        <f>ExitPrices[[#This Row],[2022/23 Exit Revenue Recovery Price]]+ExitPrices[[#This Row],[2022/23 Exit Firm Price]]</f>
        <v>2.5892701220307884E-2</v>
      </c>
    </row>
    <row r="4" spans="1:22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1.1747786350934212E-2</v>
      </c>
      <c r="P4" s="9">
        <v>1.057300771584079E-2</v>
      </c>
      <c r="Q4" s="9">
        <v>2.0163946252079186E-2</v>
      </c>
      <c r="R4" s="9">
        <f>ExitPrices[[#This Row],[2021/22 Exit Revenue Recovery Price]]+ExitPrices[[#This Row],[2021/22 Exit Firm Price]]</f>
        <v>3.1911732603013401E-2</v>
      </c>
      <c r="S4" s="9">
        <v>2.002118775186763E-2</v>
      </c>
      <c r="T4" s="9">
        <v>1.8019068976680867E-2</v>
      </c>
      <c r="U4" s="9">
        <v>0</v>
      </c>
      <c r="V4" s="9">
        <f>ExitPrices[[#This Row],[2022/23 Exit Revenue Recovery Price]]+ExitPrices[[#This Row],[2022/23 Exit Firm Price]]</f>
        <v>2.002118775186763E-2</v>
      </c>
    </row>
    <row r="5" spans="1:22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1.1747786350934212E-2</v>
      </c>
      <c r="P5" s="9">
        <v>1.057300771584079E-2</v>
      </c>
      <c r="Q5" s="9">
        <v>2.0163946252079186E-2</v>
      </c>
      <c r="R5" s="9">
        <f>ExitPrices[[#This Row],[2021/22 Exit Revenue Recovery Price]]+ExitPrices[[#This Row],[2021/22 Exit Firm Price]]</f>
        <v>3.1911732603013401E-2</v>
      </c>
      <c r="S5" s="9">
        <v>2.0021187751867627E-2</v>
      </c>
      <c r="T5" s="9">
        <v>1.8019068976680864E-2</v>
      </c>
      <c r="U5" s="9">
        <v>0</v>
      </c>
      <c r="V5" s="9">
        <f>ExitPrices[[#This Row],[2022/23 Exit Revenue Recovery Price]]+ExitPrices[[#This Row],[2022/23 Exit Firm Price]]</f>
        <v>2.0021187751867627E-2</v>
      </c>
    </row>
    <row r="6" spans="1:22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1.3109215477735978E-2</v>
      </c>
      <c r="P6" s="9">
        <v>1.1798293929962379E-2</v>
      </c>
      <c r="Q6" s="9">
        <v>2.0163946252079186E-2</v>
      </c>
      <c r="R6" s="9">
        <f>ExitPrices[[#This Row],[2021/22 Exit Revenue Recovery Price]]+ExitPrices[[#This Row],[2021/22 Exit Firm Price]]</f>
        <v>3.3273161729815162E-2</v>
      </c>
      <c r="S6" s="9">
        <v>2.2341405990803493E-2</v>
      </c>
      <c r="T6" s="9">
        <v>2.0107265391723143E-2</v>
      </c>
      <c r="U6" s="9">
        <v>0</v>
      </c>
      <c r="V6" s="9">
        <f>ExitPrices[[#This Row],[2022/23 Exit Revenue Recovery Price]]+ExitPrices[[#This Row],[2022/23 Exit Firm Price]]</f>
        <v>2.2341405990803493E-2</v>
      </c>
    </row>
    <row r="7" spans="1:22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1.1891208235481138E-2</v>
      </c>
      <c r="P7" s="9">
        <v>1.0702087411933025E-2</v>
      </c>
      <c r="Q7" s="9">
        <v>2.0163946252079186E-2</v>
      </c>
      <c r="R7" s="9">
        <f>ExitPrices[[#This Row],[2021/22 Exit Revenue Recovery Price]]+ExitPrices[[#This Row],[2021/22 Exit Firm Price]]</f>
        <v>3.2055154487560328E-2</v>
      </c>
      <c r="S7" s="9">
        <v>2.0265614777731301E-2</v>
      </c>
      <c r="T7" s="9">
        <v>1.8239053299958171E-2</v>
      </c>
      <c r="U7" s="9">
        <v>0</v>
      </c>
      <c r="V7" s="9">
        <f>ExitPrices[[#This Row],[2022/23 Exit Revenue Recovery Price]]+ExitPrices[[#This Row],[2022/23 Exit Firm Price]]</f>
        <v>2.0265614777731301E-2</v>
      </c>
    </row>
    <row r="8" spans="1:22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1.1949233167695663E-2</v>
      </c>
      <c r="P8" s="9">
        <v>1.0754309850926095E-2</v>
      </c>
      <c r="Q8" s="9">
        <v>2.0163946252079186E-2</v>
      </c>
      <c r="R8" s="9">
        <f>ExitPrices[[#This Row],[2021/22 Exit Revenue Recovery Price]]+ExitPrices[[#This Row],[2021/22 Exit Firm Price]]</f>
        <v>3.2113179419774845E-2</v>
      </c>
      <c r="S8" s="9">
        <v>2.0364503881384777E-2</v>
      </c>
      <c r="T8" s="9">
        <v>1.8328053493246298E-2</v>
      </c>
      <c r="U8" s="9">
        <v>0</v>
      </c>
      <c r="V8" s="9">
        <f>ExitPrices[[#This Row],[2022/23 Exit Revenue Recovery Price]]+ExitPrices[[#This Row],[2022/23 Exit Firm Price]]</f>
        <v>2.0364503881384777E-2</v>
      </c>
    </row>
    <row r="9" spans="1:22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8.7881331132886875E-3</v>
      </c>
      <c r="P9" s="9">
        <v>7.9093198019598195E-3</v>
      </c>
      <c r="Q9" s="9">
        <v>2.0163946252079186E-2</v>
      </c>
      <c r="R9" s="9">
        <f>ExitPrices[[#This Row],[2021/22 Exit Revenue Recovery Price]]+ExitPrices[[#This Row],[2021/22 Exit Firm Price]]</f>
        <v>2.8952079365367873E-2</v>
      </c>
      <c r="S9" s="9">
        <v>1.4977192961597054E-2</v>
      </c>
      <c r="T9" s="9">
        <v>1.347947366543735E-2</v>
      </c>
      <c r="U9" s="9">
        <v>0</v>
      </c>
      <c r="V9" s="9">
        <f>ExitPrices[[#This Row],[2022/23 Exit Revenue Recovery Price]]+ExitPrices[[#This Row],[2022/23 Exit Firm Price]]</f>
        <v>1.4977192961597054E-2</v>
      </c>
    </row>
    <row r="10" spans="1:22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1.2034835393589237E-2</v>
      </c>
      <c r="P10" s="9">
        <v>1.0831351854230313E-2</v>
      </c>
      <c r="Q10" s="9">
        <v>2.0163946252079186E-2</v>
      </c>
      <c r="R10" s="9">
        <f>ExitPrices[[#This Row],[2021/22 Exit Revenue Recovery Price]]+ExitPrices[[#This Row],[2021/22 Exit Firm Price]]</f>
        <v>3.2198781645668424E-2</v>
      </c>
      <c r="S10" s="9">
        <v>2.0510391641461102E-2</v>
      </c>
      <c r="T10" s="9">
        <v>1.8459352477314991E-2</v>
      </c>
      <c r="U10" s="9">
        <v>0</v>
      </c>
      <c r="V10" s="9">
        <f>ExitPrices[[#This Row],[2022/23 Exit Revenue Recovery Price]]+ExitPrices[[#This Row],[2022/23 Exit Firm Price]]</f>
        <v>2.0510391641461102E-2</v>
      </c>
    </row>
    <row r="11" spans="1:22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1.2034835393589238E-2</v>
      </c>
      <c r="P11" s="9">
        <v>1.0831351854230316E-2</v>
      </c>
      <c r="Q11" s="9">
        <v>2.0163946252079186E-2</v>
      </c>
      <c r="R11" s="9">
        <f>ExitPrices[[#This Row],[2021/22 Exit Revenue Recovery Price]]+ExitPrices[[#This Row],[2021/22 Exit Firm Price]]</f>
        <v>3.2198781645668424E-2</v>
      </c>
      <c r="S11" s="9">
        <v>2.0510391641461102E-2</v>
      </c>
      <c r="T11" s="9">
        <v>1.8459352477314991E-2</v>
      </c>
      <c r="U11" s="9">
        <v>0</v>
      </c>
      <c r="V11" s="9">
        <f>ExitPrices[[#This Row],[2022/23 Exit Revenue Recovery Price]]+ExitPrices[[#This Row],[2022/23 Exit Firm Price]]</f>
        <v>2.0510391641461102E-2</v>
      </c>
    </row>
    <row r="12" spans="1:22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1.1750842685562668E-2</v>
      </c>
      <c r="P12" s="9">
        <v>1.0575758417006403E-2</v>
      </c>
      <c r="Q12" s="9">
        <v>2.0163946252079186E-2</v>
      </c>
      <c r="R12" s="9">
        <f>ExitPrices[[#This Row],[2021/22 Exit Revenue Recovery Price]]+ExitPrices[[#This Row],[2021/22 Exit Firm Price]]</f>
        <v>3.1914788937641853E-2</v>
      </c>
      <c r="S12" s="9">
        <v>2.0026396516106344E-2</v>
      </c>
      <c r="T12" s="9">
        <v>1.802375686449571E-2</v>
      </c>
      <c r="U12" s="9">
        <v>0</v>
      </c>
      <c r="V12" s="9">
        <f>ExitPrices[[#This Row],[2022/23 Exit Revenue Recovery Price]]+ExitPrices[[#This Row],[2022/23 Exit Firm Price]]</f>
        <v>2.0026396516106344E-2</v>
      </c>
    </row>
    <row r="13" spans="1:22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7.9437276081238007E-3</v>
      </c>
      <c r="P13" s="9">
        <v>7.1493548473114208E-3</v>
      </c>
      <c r="Q13" s="9">
        <v>0</v>
      </c>
      <c r="R13" s="9">
        <f>ExitPrices[[#This Row],[2021/22 Exit Revenue Recovery Price]]+ExitPrices[[#This Row],[2021/22 Exit Firm Price]]</f>
        <v>7.9437276081238007E-3</v>
      </c>
      <c r="S13" s="9">
        <v>1.3538113236056044E-2</v>
      </c>
      <c r="T13" s="9">
        <v>1.218430191245044E-2</v>
      </c>
      <c r="U13" s="9">
        <v>0</v>
      </c>
      <c r="V13" s="9">
        <f>ExitPrices[[#This Row],[2022/23 Exit Revenue Recovery Price]]+ExitPrices[[#This Row],[2022/23 Exit Firm Price]]</f>
        <v>1.3538113236056044E-2</v>
      </c>
    </row>
    <row r="14" spans="1:22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1.8521926050293961E-2</v>
      </c>
      <c r="P14" s="9">
        <v>1.6669733445264564E-2</v>
      </c>
      <c r="Q14" s="9">
        <v>2.0163946252079186E-2</v>
      </c>
      <c r="R14" s="9">
        <f>ExitPrices[[#This Row],[2021/22 Exit Revenue Recovery Price]]+ExitPrices[[#This Row],[2021/22 Exit Firm Price]]</f>
        <v>3.868587230237315E-2</v>
      </c>
      <c r="S14" s="9">
        <v>3.1566028518185817E-2</v>
      </c>
      <c r="T14" s="9">
        <v>2.8409425666367234E-2</v>
      </c>
      <c r="U14" s="9">
        <v>0</v>
      </c>
      <c r="V14" s="9">
        <f>ExitPrices[[#This Row],[2022/23 Exit Revenue Recovery Price]]+ExitPrices[[#This Row],[2022/23 Exit Firm Price]]</f>
        <v>3.1566028518185817E-2</v>
      </c>
    </row>
    <row r="15" spans="1:22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1.1426754667700784E-2</v>
      </c>
      <c r="P15" s="9">
        <v>1.0284079200930708E-2</v>
      </c>
      <c r="Q15" s="9">
        <v>2.0163946252079186E-2</v>
      </c>
      <c r="R15" s="9">
        <f>ExitPrices[[#This Row],[2021/22 Exit Revenue Recovery Price]]+ExitPrices[[#This Row],[2021/22 Exit Firm Price]]</f>
        <v>3.1590700919779974E-2</v>
      </c>
      <c r="S15" s="9">
        <v>1.9474068880932137E-2</v>
      </c>
      <c r="T15" s="9">
        <v>1.7526661992838925E-2</v>
      </c>
      <c r="U15" s="9">
        <v>0</v>
      </c>
      <c r="V15" s="9">
        <f>ExitPrices[[#This Row],[2022/23 Exit Revenue Recovery Price]]+ExitPrices[[#This Row],[2022/23 Exit Firm Price]]</f>
        <v>1.9474068880932137E-2</v>
      </c>
    </row>
    <row r="16" spans="1:22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5.7133773338503922E-3</v>
      </c>
      <c r="P16" s="9">
        <v>5.1420396004653538E-3</v>
      </c>
      <c r="Q16" s="9">
        <v>0</v>
      </c>
      <c r="R16" s="9">
        <f>ExitPrices[[#This Row],[2021/22 Exit Revenue Recovery Price]]+ExitPrices[[#This Row],[2021/22 Exit Firm Price]]</f>
        <v>5.7133773338503922E-3</v>
      </c>
      <c r="S16" s="9">
        <v>9.7370344404660684E-3</v>
      </c>
      <c r="T16" s="9">
        <v>8.7633309964194623E-3</v>
      </c>
      <c r="U16" s="9">
        <v>0</v>
      </c>
      <c r="V16" s="9">
        <f>ExitPrices[[#This Row],[2022/23 Exit Revenue Recovery Price]]+ExitPrices[[#This Row],[2022/23 Exit Firm Price]]</f>
        <v>9.7370344404660684E-3</v>
      </c>
    </row>
    <row r="17" spans="1:22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1.1426754667700784E-2</v>
      </c>
      <c r="P17" s="9">
        <v>1.0284079200930708E-2</v>
      </c>
      <c r="Q17" s="9">
        <v>1.9318891301613662E-2</v>
      </c>
      <c r="R17" s="9">
        <f>ExitPrices[[#This Row],[2021/22 Exit Revenue Recovery Price]]+ExitPrices[[#This Row],[2021/22 Exit Firm Price]]</f>
        <v>3.0745645969314447E-2</v>
      </c>
      <c r="S17" s="9">
        <v>1.9474068880932137E-2</v>
      </c>
      <c r="T17" s="9">
        <v>1.7526661992838925E-2</v>
      </c>
      <c r="U17" s="9">
        <v>0</v>
      </c>
      <c r="V17" s="9">
        <f>ExitPrices[[#This Row],[2022/23 Exit Revenue Recovery Price]]+ExitPrices[[#This Row],[2022/23 Exit Firm Price]]</f>
        <v>1.9474068880932137E-2</v>
      </c>
    </row>
    <row r="18" spans="1:22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1.1426754667700784E-2</v>
      </c>
      <c r="P18" s="9">
        <v>1.0284079200930708E-2</v>
      </c>
      <c r="Q18" s="9">
        <v>2.0163946252079186E-2</v>
      </c>
      <c r="R18" s="9">
        <f>ExitPrices[[#This Row],[2021/22 Exit Revenue Recovery Price]]+ExitPrices[[#This Row],[2021/22 Exit Firm Price]]</f>
        <v>3.1590700919779974E-2</v>
      </c>
      <c r="S18" s="9">
        <v>1.9474068880932137E-2</v>
      </c>
      <c r="T18" s="9">
        <v>1.7526661992838925E-2</v>
      </c>
      <c r="U18" s="9">
        <v>0</v>
      </c>
      <c r="V18" s="9">
        <f>ExitPrices[[#This Row],[2022/23 Exit Revenue Recovery Price]]+ExitPrices[[#This Row],[2022/23 Exit Firm Price]]</f>
        <v>1.9474068880932137E-2</v>
      </c>
    </row>
    <row r="19" spans="1:22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1.1426754667700788E-2</v>
      </c>
      <c r="P19" s="9">
        <v>1.0284079200930709E-2</v>
      </c>
      <c r="Q19" s="9">
        <v>1.9318891301613662E-2</v>
      </c>
      <c r="R19" s="9">
        <f>ExitPrices[[#This Row],[2021/22 Exit Revenue Recovery Price]]+ExitPrices[[#This Row],[2021/22 Exit Firm Price]]</f>
        <v>3.074564596931445E-2</v>
      </c>
      <c r="S19" s="9">
        <v>1.9474068880932137E-2</v>
      </c>
      <c r="T19" s="9">
        <v>1.7526661992838925E-2</v>
      </c>
      <c r="U19" s="9">
        <v>0</v>
      </c>
      <c r="V19" s="9">
        <f>ExitPrices[[#This Row],[2022/23 Exit Revenue Recovery Price]]+ExitPrices[[#This Row],[2022/23 Exit Firm Price]]</f>
        <v>1.9474068880932137E-2</v>
      </c>
    </row>
    <row r="20" spans="1:22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9.1448997572003698E-3</v>
      </c>
      <c r="P20" s="9">
        <v>8.2304097814803329E-3</v>
      </c>
      <c r="Q20" s="9">
        <v>2.0163946252079186E-2</v>
      </c>
      <c r="R20" s="9">
        <f>ExitPrices[[#This Row],[2021/22 Exit Revenue Recovery Price]]+ExitPrices[[#This Row],[2021/22 Exit Firm Price]]</f>
        <v>2.9308846009279556E-2</v>
      </c>
      <c r="S20" s="9">
        <v>1.558521320881507E-2</v>
      </c>
      <c r="T20" s="9">
        <v>1.4026691887933563E-2</v>
      </c>
      <c r="U20" s="9">
        <v>0</v>
      </c>
      <c r="V20" s="9">
        <f>ExitPrices[[#This Row],[2022/23 Exit Revenue Recovery Price]]+ExitPrices[[#This Row],[2022/23 Exit Firm Price]]</f>
        <v>1.558521320881507E-2</v>
      </c>
    </row>
    <row r="21" spans="1:22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1.2783526563690532E-2</v>
      </c>
      <c r="P21" s="9">
        <v>1.1505173907321477E-2</v>
      </c>
      <c r="Q21" s="9">
        <v>2.0163946252079186E-2</v>
      </c>
      <c r="R21" s="9">
        <f>ExitPrices[[#This Row],[2021/22 Exit Revenue Recovery Price]]+ExitPrices[[#This Row],[2021/22 Exit Firm Price]]</f>
        <v>3.2947472815769721E-2</v>
      </c>
      <c r="S21" s="9">
        <v>2.1786350025192813E-2</v>
      </c>
      <c r="T21" s="9">
        <v>1.9607715022673531E-2</v>
      </c>
      <c r="U21" s="9">
        <v>0</v>
      </c>
      <c r="V21" s="9">
        <f>ExitPrices[[#This Row],[2022/23 Exit Revenue Recovery Price]]+ExitPrices[[#This Row],[2022/23 Exit Firm Price]]</f>
        <v>2.1786350025192813E-2</v>
      </c>
    </row>
    <row r="22" spans="1:22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1.4296504521757111E-2</v>
      </c>
      <c r="P22" s="9">
        <v>1.28668540695814E-2</v>
      </c>
      <c r="Q22" s="9">
        <v>2.0163946252079186E-2</v>
      </c>
      <c r="R22" s="9">
        <f>ExitPrices[[#This Row],[2021/22 Exit Revenue Recovery Price]]+ExitPrices[[#This Row],[2021/22 Exit Firm Price]]</f>
        <v>3.4460450773836297E-2</v>
      </c>
      <c r="S22" s="9">
        <v>2.43648456547528E-2</v>
      </c>
      <c r="T22" s="9">
        <v>2.192836108927752E-2</v>
      </c>
      <c r="U22" s="9">
        <v>0</v>
      </c>
      <c r="V22" s="9">
        <f>ExitPrices[[#This Row],[2022/23 Exit Revenue Recovery Price]]+ExitPrices[[#This Row],[2022/23 Exit Firm Price]]</f>
        <v>2.43648456547528E-2</v>
      </c>
    </row>
    <row r="23" spans="1:22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5.9598589527211079E-3</v>
      </c>
      <c r="P23" s="9">
        <v>5.3638730574489969E-3</v>
      </c>
      <c r="Q23" s="9">
        <v>0</v>
      </c>
      <c r="R23" s="9">
        <f>ExitPrices[[#This Row],[2021/22 Exit Revenue Recovery Price]]+ExitPrices[[#This Row],[2021/22 Exit Firm Price]]</f>
        <v>5.9598589527211079E-3</v>
      </c>
      <c r="S23" s="9">
        <v>1.0157101219123686E-2</v>
      </c>
      <c r="T23" s="9">
        <v>9.1413910972113176E-3</v>
      </c>
      <c r="U23" s="9">
        <v>0</v>
      </c>
      <c r="V23" s="9">
        <f>ExitPrices[[#This Row],[2022/23 Exit Revenue Recovery Price]]+ExitPrices[[#This Row],[2022/23 Exit Firm Price]]</f>
        <v>1.0157101219123686E-2</v>
      </c>
    </row>
    <row r="24" spans="1:22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1.1919717905442216E-2</v>
      </c>
      <c r="P24" s="9">
        <v>1.0727746114897994E-2</v>
      </c>
      <c r="Q24" s="9">
        <v>2.0163946252079186E-2</v>
      </c>
      <c r="R24" s="9">
        <f>ExitPrices[[#This Row],[2021/22 Exit Revenue Recovery Price]]+ExitPrices[[#This Row],[2021/22 Exit Firm Price]]</f>
        <v>3.2083664157521403E-2</v>
      </c>
      <c r="S24" s="9">
        <v>2.0314202438247372E-2</v>
      </c>
      <c r="T24" s="9">
        <v>1.8282782194422635E-2</v>
      </c>
      <c r="U24" s="9">
        <v>0</v>
      </c>
      <c r="V24" s="9">
        <f>ExitPrices[[#This Row],[2022/23 Exit Revenue Recovery Price]]+ExitPrices[[#This Row],[2022/23 Exit Firm Price]]</f>
        <v>2.0314202438247372E-2</v>
      </c>
    </row>
    <row r="25" spans="1:22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5.9598589527211079E-3</v>
      </c>
      <c r="P25" s="9">
        <v>5.3638730574489969E-3</v>
      </c>
      <c r="Q25" s="9">
        <v>0</v>
      </c>
      <c r="R25" s="9">
        <f>ExitPrices[[#This Row],[2021/22 Exit Revenue Recovery Price]]+ExitPrices[[#This Row],[2021/22 Exit Firm Price]]</f>
        <v>5.9598589527211079E-3</v>
      </c>
      <c r="S25" s="9">
        <v>1.0157101219123686E-2</v>
      </c>
      <c r="T25" s="9">
        <v>9.1413910972113176E-3</v>
      </c>
      <c r="U25" s="9">
        <v>0</v>
      </c>
      <c r="V25" s="9">
        <f>ExitPrices[[#This Row],[2022/23 Exit Revenue Recovery Price]]+ExitPrices[[#This Row],[2022/23 Exit Firm Price]]</f>
        <v>1.0157101219123686E-2</v>
      </c>
    </row>
    <row r="26" spans="1:22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7.8897539727228148E-3</v>
      </c>
      <c r="P26" s="9">
        <v>7.1007785754505339E-3</v>
      </c>
      <c r="Q26" s="9">
        <v>0</v>
      </c>
      <c r="R26" s="9">
        <f>ExitPrices[[#This Row],[2021/22 Exit Revenue Recovery Price]]+ExitPrices[[#This Row],[2021/22 Exit Firm Price]]</f>
        <v>7.8897539727228148E-3</v>
      </c>
      <c r="S26" s="9">
        <v>1.3446128562881588E-2</v>
      </c>
      <c r="T26" s="9">
        <v>1.2101515706593428E-2</v>
      </c>
      <c r="U26" s="9">
        <v>0</v>
      </c>
      <c r="V26" s="9">
        <f>ExitPrices[[#This Row],[2022/23 Exit Revenue Recovery Price]]+ExitPrices[[#This Row],[2022/23 Exit Firm Price]]</f>
        <v>1.3446128562881588E-2</v>
      </c>
    </row>
    <row r="27" spans="1:22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1.1731941940064468E-2</v>
      </c>
      <c r="P27" s="9">
        <v>1.0558747746058021E-2</v>
      </c>
      <c r="Q27" s="9">
        <v>2.0163946252079186E-2</v>
      </c>
      <c r="R27" s="9">
        <f>ExitPrices[[#This Row],[2021/22 Exit Revenue Recovery Price]]+ExitPrices[[#This Row],[2021/22 Exit Firm Price]]</f>
        <v>3.1895888192143652E-2</v>
      </c>
      <c r="S27" s="9">
        <v>1.9994184883806818E-2</v>
      </c>
      <c r="T27" s="9">
        <v>1.7994766395426135E-2</v>
      </c>
      <c r="U27" s="9">
        <v>0</v>
      </c>
      <c r="V27" s="9">
        <f>ExitPrices[[#This Row],[2022/23 Exit Revenue Recovery Price]]+ExitPrices[[#This Row],[2022/23 Exit Firm Price]]</f>
        <v>1.9994184883806818E-2</v>
      </c>
    </row>
    <row r="28" spans="1:22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9.451249018061561E-3</v>
      </c>
      <c r="P28" s="9">
        <v>8.5061241162554049E-3</v>
      </c>
      <c r="Q28" s="9">
        <v>2.0163946252079186E-2</v>
      </c>
      <c r="R28" s="9">
        <f>ExitPrices[[#This Row],[2021/22 Exit Revenue Recovery Price]]+ExitPrices[[#This Row],[2021/22 Exit Firm Price]]</f>
        <v>2.9615195270140747E-2</v>
      </c>
      <c r="S28" s="9">
        <v>1.6107309532848071E-2</v>
      </c>
      <c r="T28" s="9">
        <v>1.4496578579563263E-2</v>
      </c>
      <c r="U28" s="9">
        <v>0</v>
      </c>
      <c r="V28" s="9">
        <f>ExitPrices[[#This Row],[2022/23 Exit Revenue Recovery Price]]+ExitPrices[[#This Row],[2022/23 Exit Firm Price]]</f>
        <v>1.6107309532848071E-2</v>
      </c>
    </row>
    <row r="29" spans="1:22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9.2414925241038788E-3</v>
      </c>
      <c r="P29" s="9">
        <v>8.317343271693492E-3</v>
      </c>
      <c r="Q29" s="9">
        <v>2.0163946252079186E-2</v>
      </c>
      <c r="R29" s="9">
        <f>ExitPrices[[#This Row],[2021/22 Exit Revenue Recovery Price]]+ExitPrices[[#This Row],[2021/22 Exit Firm Price]]</f>
        <v>2.9405438776183065E-2</v>
      </c>
      <c r="S29" s="9">
        <v>1.5749831619797133E-2</v>
      </c>
      <c r="T29" s="9">
        <v>1.417484845781742E-2</v>
      </c>
      <c r="U29" s="9">
        <v>0</v>
      </c>
      <c r="V29" s="9">
        <f>ExitPrices[[#This Row],[2022/23 Exit Revenue Recovery Price]]+ExitPrices[[#This Row],[2022/23 Exit Firm Price]]</f>
        <v>1.5749831619797133E-2</v>
      </c>
    </row>
    <row r="30" spans="1:22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9.2414925241038788E-3</v>
      </c>
      <c r="P30" s="9">
        <v>8.317343271693492E-3</v>
      </c>
      <c r="Q30" s="9">
        <v>2.0163946252079186E-2</v>
      </c>
      <c r="R30" s="9">
        <f>ExitPrices[[#This Row],[2021/22 Exit Revenue Recovery Price]]+ExitPrices[[#This Row],[2021/22 Exit Firm Price]]</f>
        <v>2.9405438776183065E-2</v>
      </c>
      <c r="S30" s="9">
        <v>1.5749831619797136E-2</v>
      </c>
      <c r="T30" s="9">
        <v>1.4174848457817421E-2</v>
      </c>
      <c r="U30" s="9">
        <v>0</v>
      </c>
      <c r="V30" s="9">
        <f>ExitPrices[[#This Row],[2022/23 Exit Revenue Recovery Price]]+ExitPrices[[#This Row],[2022/23 Exit Firm Price]]</f>
        <v>1.5749831619797136E-2</v>
      </c>
    </row>
    <row r="31" spans="1:22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1.154063590148632E-2</v>
      </c>
      <c r="P31" s="9">
        <v>1.0386572311337687E-2</v>
      </c>
      <c r="Q31" s="9">
        <v>2.0163946252079186E-2</v>
      </c>
      <c r="R31" s="9">
        <f>ExitPrices[[#This Row],[2021/22 Exit Revenue Recovery Price]]+ExitPrices[[#This Row],[2021/22 Exit Firm Price]]</f>
        <v>3.1704582153565503E-2</v>
      </c>
      <c r="S31" s="9">
        <v>1.9668151195244333E-2</v>
      </c>
      <c r="T31" s="9">
        <v>1.7701336075719901E-2</v>
      </c>
      <c r="U31" s="9">
        <v>0</v>
      </c>
      <c r="V31" s="9">
        <f>ExitPrices[[#This Row],[2022/23 Exit Revenue Recovery Price]]+ExitPrices[[#This Row],[2022/23 Exit Firm Price]]</f>
        <v>1.9668151195244333E-2</v>
      </c>
    </row>
    <row r="32" spans="1:22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1.191267006059105E-2</v>
      </c>
      <c r="P32" s="9">
        <v>1.0721403054531944E-2</v>
      </c>
      <c r="Q32" s="9">
        <v>2.0163946252079186E-2</v>
      </c>
      <c r="R32" s="9">
        <f>ExitPrices[[#This Row],[2021/22 Exit Revenue Recovery Price]]+ExitPrices[[#This Row],[2021/22 Exit Firm Price]]</f>
        <v>3.2076616312670239E-2</v>
      </c>
      <c r="S32" s="9">
        <v>2.0302191134943408E-2</v>
      </c>
      <c r="T32" s="9">
        <v>1.8271972021449069E-2</v>
      </c>
      <c r="U32" s="9">
        <v>0</v>
      </c>
      <c r="V32" s="9">
        <f>ExitPrices[[#This Row],[2022/23 Exit Revenue Recovery Price]]+ExitPrices[[#This Row],[2022/23 Exit Firm Price]]</f>
        <v>2.0302191134943408E-2</v>
      </c>
    </row>
    <row r="33" spans="1:22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1.2317298340775667E-2</v>
      </c>
      <c r="P33" s="9">
        <v>1.1085568506698101E-2</v>
      </c>
      <c r="Q33" s="9">
        <v>2.0163946252079186E-2</v>
      </c>
      <c r="R33" s="9">
        <f>ExitPrices[[#This Row],[2021/22 Exit Revenue Recovery Price]]+ExitPrices[[#This Row],[2021/22 Exit Firm Price]]</f>
        <v>3.2481244592854855E-2</v>
      </c>
      <c r="S33" s="9">
        <v>2.099177966892686E-2</v>
      </c>
      <c r="T33" s="9">
        <v>1.8892601702034176E-2</v>
      </c>
      <c r="U33" s="9">
        <v>0</v>
      </c>
      <c r="V33" s="9">
        <f>ExitPrices[[#This Row],[2022/23 Exit Revenue Recovery Price]]+ExitPrices[[#This Row],[2022/23 Exit Firm Price]]</f>
        <v>2.099177966892686E-2</v>
      </c>
    </row>
    <row r="34" spans="1:22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9.1365175887813364E-3</v>
      </c>
      <c r="P34" s="9">
        <v>8.2228658299032028E-3</v>
      </c>
      <c r="Q34" s="9">
        <v>2.0163946252079186E-2</v>
      </c>
      <c r="R34" s="9">
        <f>ExitPrices[[#This Row],[2021/22 Exit Revenue Recovery Price]]+ExitPrices[[#This Row],[2021/22 Exit Firm Price]]</f>
        <v>2.9300463840860522E-2</v>
      </c>
      <c r="S34" s="9">
        <v>1.5570927881973741E-2</v>
      </c>
      <c r="T34" s="9">
        <v>1.4013835093776366E-2</v>
      </c>
      <c r="U34" s="9">
        <v>0</v>
      </c>
      <c r="V34" s="9">
        <f>ExitPrices[[#This Row],[2022/23 Exit Revenue Recovery Price]]+ExitPrices[[#This Row],[2022/23 Exit Firm Price]]</f>
        <v>1.5570927881973741E-2</v>
      </c>
    </row>
    <row r="35" spans="1:22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9.1365175887813364E-3</v>
      </c>
      <c r="P35" s="9">
        <v>8.2228658299032028E-3</v>
      </c>
      <c r="Q35" s="9">
        <v>2.0163946252079186E-2</v>
      </c>
      <c r="R35" s="9">
        <f>ExitPrices[[#This Row],[2021/22 Exit Revenue Recovery Price]]+ExitPrices[[#This Row],[2021/22 Exit Firm Price]]</f>
        <v>2.9300463840860522E-2</v>
      </c>
      <c r="S35" s="9">
        <v>1.5570927881973741E-2</v>
      </c>
      <c r="T35" s="9">
        <v>1.4013835093776366E-2</v>
      </c>
      <c r="U35" s="9">
        <v>0</v>
      </c>
      <c r="V35" s="9">
        <f>ExitPrices[[#This Row],[2022/23 Exit Revenue Recovery Price]]+ExitPrices[[#This Row],[2022/23 Exit Firm Price]]</f>
        <v>1.5570927881973741E-2</v>
      </c>
    </row>
    <row r="36" spans="1:22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9.1365175887813364E-3</v>
      </c>
      <c r="P36" s="9">
        <v>8.2228658299032028E-3</v>
      </c>
      <c r="Q36" s="9">
        <v>2.0163946252079186E-2</v>
      </c>
      <c r="R36" s="9">
        <f>ExitPrices[[#This Row],[2021/22 Exit Revenue Recovery Price]]+ExitPrices[[#This Row],[2021/22 Exit Firm Price]]</f>
        <v>2.9300463840860522E-2</v>
      </c>
      <c r="S36" s="9">
        <v>1.5570927881973741E-2</v>
      </c>
      <c r="T36" s="9">
        <v>1.4013835093776366E-2</v>
      </c>
      <c r="U36" s="9">
        <v>0</v>
      </c>
      <c r="V36" s="9">
        <f>ExitPrices[[#This Row],[2022/23 Exit Revenue Recovery Price]]+ExitPrices[[#This Row],[2022/23 Exit Firm Price]]</f>
        <v>1.5570927881973741E-2</v>
      </c>
    </row>
    <row r="37" spans="1:22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1.6324962525885431E-2</v>
      </c>
      <c r="P37" s="9">
        <v>1.4692466273296886E-2</v>
      </c>
      <c r="Q37" s="9">
        <v>2.0163946252079186E-2</v>
      </c>
      <c r="R37" s="9">
        <f>ExitPrices[[#This Row],[2021/22 Exit Revenue Recovery Price]]+ExitPrices[[#This Row],[2021/22 Exit Firm Price]]</f>
        <v>3.6488908777964617E-2</v>
      </c>
      <c r="S37" s="9">
        <v>2.7821849156029636E-2</v>
      </c>
      <c r="T37" s="9">
        <v>2.5039664240426675E-2</v>
      </c>
      <c r="U37" s="9">
        <v>0</v>
      </c>
      <c r="V37" s="9">
        <f>ExitPrices[[#This Row],[2022/23 Exit Revenue Recovery Price]]+ExitPrices[[#This Row],[2022/23 Exit Firm Price]]</f>
        <v>2.7821849156029636E-2</v>
      </c>
    </row>
    <row r="38" spans="1:22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1.6324962525885431E-2</v>
      </c>
      <c r="P38" s="9">
        <v>1.4692466273296886E-2</v>
      </c>
      <c r="Q38" s="9">
        <v>2.0163946252079186E-2</v>
      </c>
      <c r="R38" s="9">
        <f>ExitPrices[[#This Row],[2021/22 Exit Revenue Recovery Price]]+ExitPrices[[#This Row],[2021/22 Exit Firm Price]]</f>
        <v>3.6488908777964617E-2</v>
      </c>
      <c r="S38" s="9">
        <v>2.7821849156029629E-2</v>
      </c>
      <c r="T38" s="9">
        <v>2.5039664240426664E-2</v>
      </c>
      <c r="U38" s="9">
        <v>0</v>
      </c>
      <c r="V38" s="9">
        <f>ExitPrices[[#This Row],[2022/23 Exit Revenue Recovery Price]]+ExitPrices[[#This Row],[2022/23 Exit Firm Price]]</f>
        <v>2.7821849156029629E-2</v>
      </c>
    </row>
    <row r="39" spans="1:22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9.5031616572126363E-3</v>
      </c>
      <c r="P39" s="9">
        <v>8.5528454914913735E-3</v>
      </c>
      <c r="Q39" s="9">
        <v>2.0163946252079186E-2</v>
      </c>
      <c r="R39" s="9">
        <f>ExitPrices[[#This Row],[2021/22 Exit Revenue Recovery Price]]+ExitPrices[[#This Row],[2021/22 Exit Firm Price]]</f>
        <v>2.9667107909291821E-2</v>
      </c>
      <c r="S39" s="9">
        <v>1.6195781749152548E-2</v>
      </c>
      <c r="T39" s="9">
        <v>1.4576203574237294E-2</v>
      </c>
      <c r="U39" s="9">
        <v>0</v>
      </c>
      <c r="V39" s="9">
        <f>ExitPrices[[#This Row],[2022/23 Exit Revenue Recovery Price]]+ExitPrices[[#This Row],[2022/23 Exit Firm Price]]</f>
        <v>1.6195781749152548E-2</v>
      </c>
    </row>
    <row r="40" spans="1:22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1.0770210936798003E-2</v>
      </c>
      <c r="P40" s="9">
        <v>9.6931898431182016E-3</v>
      </c>
      <c r="Q40" s="9">
        <v>2.0163946252079186E-2</v>
      </c>
      <c r="R40" s="9">
        <f>ExitPrices[[#This Row],[2021/22 Exit Revenue Recovery Price]]+ExitPrices[[#This Row],[2021/22 Exit Firm Price]]</f>
        <v>3.0934157188877189E-2</v>
      </c>
      <c r="S40" s="9">
        <v>1.8355152949789844E-2</v>
      </c>
      <c r="T40" s="9">
        <v>1.6519637654810859E-2</v>
      </c>
      <c r="U40" s="9">
        <v>0</v>
      </c>
      <c r="V40" s="9">
        <f>ExitPrices[[#This Row],[2022/23 Exit Revenue Recovery Price]]+ExitPrices[[#This Row],[2022/23 Exit Firm Price]]</f>
        <v>1.8355152949789844E-2</v>
      </c>
    </row>
    <row r="41" spans="1:22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1.2201366105890964E-2</v>
      </c>
      <c r="P41" s="9">
        <v>1.0981229495301868E-2</v>
      </c>
      <c r="Q41" s="9">
        <v>2.0163946252079186E-2</v>
      </c>
      <c r="R41" s="9">
        <f>ExitPrices[[#This Row],[2021/22 Exit Revenue Recovery Price]]+ExitPrices[[#This Row],[2021/22 Exit Firm Price]]</f>
        <v>3.2365312357970147E-2</v>
      </c>
      <c r="S41" s="9">
        <v>2.0794201931999788E-2</v>
      </c>
      <c r="T41" s="9">
        <v>1.8714781738799809E-2</v>
      </c>
      <c r="U41" s="9">
        <v>0</v>
      </c>
      <c r="V41" s="9">
        <f>ExitPrices[[#This Row],[2022/23 Exit Revenue Recovery Price]]+ExitPrices[[#This Row],[2022/23 Exit Firm Price]]</f>
        <v>2.0794201931999788E-2</v>
      </c>
    </row>
    <row r="42" spans="1:22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9.1330151465858298E-3</v>
      </c>
      <c r="P42" s="9">
        <v>8.2197136319272467E-3</v>
      </c>
      <c r="Q42" s="9">
        <v>2.0163946252079186E-2</v>
      </c>
      <c r="R42" s="9">
        <f>ExitPrices[[#This Row],[2021/22 Exit Revenue Recovery Price]]+ExitPrices[[#This Row],[2021/22 Exit Firm Price]]</f>
        <v>2.9296961398665014E-2</v>
      </c>
      <c r="S42" s="9">
        <v>1.556495883804567E-2</v>
      </c>
      <c r="T42" s="9">
        <v>1.4008462954241104E-2</v>
      </c>
      <c r="U42" s="9">
        <v>0</v>
      </c>
      <c r="V42" s="9">
        <f>ExitPrices[[#This Row],[2022/23 Exit Revenue Recovery Price]]+ExitPrices[[#This Row],[2022/23 Exit Firm Price]]</f>
        <v>1.556495883804567E-2</v>
      </c>
    </row>
    <row r="43" spans="1:22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1.2838697954500846E-2</v>
      </c>
      <c r="P43" s="9">
        <v>1.155482815905076E-2</v>
      </c>
      <c r="Q43" s="9">
        <v>2.0163946252079186E-2</v>
      </c>
      <c r="R43" s="9">
        <f>ExitPrices[[#This Row],[2021/22 Exit Revenue Recovery Price]]+ExitPrices[[#This Row],[2021/22 Exit Firm Price]]</f>
        <v>3.3002644206580029E-2</v>
      </c>
      <c r="S43" s="9">
        <v>2.1880375975354662E-2</v>
      </c>
      <c r="T43" s="9">
        <v>1.9692338377819196E-2</v>
      </c>
      <c r="U43" s="9">
        <v>0</v>
      </c>
      <c r="V43" s="9">
        <f>ExitPrices[[#This Row],[2022/23 Exit Revenue Recovery Price]]+ExitPrices[[#This Row],[2022/23 Exit Firm Price]]</f>
        <v>2.1880375975354662E-2</v>
      </c>
    </row>
    <row r="44" spans="1:22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1.34540691933269E-2</v>
      </c>
      <c r="P44" s="9">
        <v>1.210866227399421E-2</v>
      </c>
      <c r="Q44" s="9">
        <v>2.0163946252079186E-2</v>
      </c>
      <c r="R44" s="9">
        <f>ExitPrices[[#This Row],[2021/22 Exit Revenue Recovery Price]]+ExitPrices[[#This Row],[2021/22 Exit Firm Price]]</f>
        <v>3.3618015445406088E-2</v>
      </c>
      <c r="S44" s="9">
        <v>2.2929123606746177E-2</v>
      </c>
      <c r="T44" s="9">
        <v>2.063621124607156E-2</v>
      </c>
      <c r="U44" s="9">
        <v>0</v>
      </c>
      <c r="V44" s="9">
        <f>ExitPrices[[#This Row],[2022/23 Exit Revenue Recovery Price]]+ExitPrices[[#This Row],[2022/23 Exit Firm Price]]</f>
        <v>2.2929123606746177E-2</v>
      </c>
    </row>
    <row r="45" spans="1:22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1.0773503490190189E-2</v>
      </c>
      <c r="P45" s="9">
        <v>9.6961531411711693E-3</v>
      </c>
      <c r="Q45" s="9">
        <v>2.0163946252079186E-2</v>
      </c>
      <c r="R45" s="9">
        <f>ExitPrices[[#This Row],[2021/22 Exit Revenue Recovery Price]]+ExitPrices[[#This Row],[2021/22 Exit Firm Price]]</f>
        <v>3.0937449742269377E-2</v>
      </c>
      <c r="S45" s="9">
        <v>1.8360764290316373E-2</v>
      </c>
      <c r="T45" s="9">
        <v>1.6524687861284738E-2</v>
      </c>
      <c r="U45" s="9">
        <v>0</v>
      </c>
      <c r="V45" s="9">
        <f>ExitPrices[[#This Row],[2022/23 Exit Revenue Recovery Price]]+ExitPrices[[#This Row],[2022/23 Exit Firm Price]]</f>
        <v>1.8360764290316373E-2</v>
      </c>
    </row>
    <row r="46" spans="1:22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1.0773503490190187E-2</v>
      </c>
      <c r="P46" s="9">
        <v>9.6961531411711693E-3</v>
      </c>
      <c r="Q46" s="9">
        <v>2.0163946252079186E-2</v>
      </c>
      <c r="R46" s="9">
        <f>ExitPrices[[#This Row],[2021/22 Exit Revenue Recovery Price]]+ExitPrices[[#This Row],[2021/22 Exit Firm Price]]</f>
        <v>3.0937449742269373E-2</v>
      </c>
      <c r="S46" s="9">
        <v>1.8360764290316373E-2</v>
      </c>
      <c r="T46" s="9">
        <v>1.6524687861284738E-2</v>
      </c>
      <c r="U46" s="9">
        <v>0</v>
      </c>
      <c r="V46" s="9">
        <f>ExitPrices[[#This Row],[2022/23 Exit Revenue Recovery Price]]+ExitPrices[[#This Row],[2022/23 Exit Firm Price]]</f>
        <v>1.8360764290316373E-2</v>
      </c>
    </row>
    <row r="47" spans="1:22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1.2157509564785484E-2</v>
      </c>
      <c r="P47" s="9">
        <v>1.0941758608306935E-2</v>
      </c>
      <c r="Q47" s="9">
        <v>2.0163946252079186E-2</v>
      </c>
      <c r="R47" s="9">
        <f>ExitPrices[[#This Row],[2021/22 Exit Revenue Recovery Price]]+ExitPrices[[#This Row],[2021/22 Exit Firm Price]]</f>
        <v>3.2321455816864672E-2</v>
      </c>
      <c r="S47" s="9">
        <v>2.0719459336468127E-2</v>
      </c>
      <c r="T47" s="9">
        <v>1.8647513402821315E-2</v>
      </c>
      <c r="U47" s="9">
        <v>0</v>
      </c>
      <c r="V47" s="9">
        <f>ExitPrices[[#This Row],[2022/23 Exit Revenue Recovery Price]]+ExitPrices[[#This Row],[2022/23 Exit Firm Price]]</f>
        <v>2.0719459336468127E-2</v>
      </c>
    </row>
    <row r="48" spans="1:22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1.308275150799912E-2</v>
      </c>
      <c r="P48" s="9">
        <v>1.1774476357199208E-2</v>
      </c>
      <c r="Q48" s="9">
        <v>2.0163946252079186E-2</v>
      </c>
      <c r="R48" s="9">
        <f>ExitPrices[[#This Row],[2021/22 Exit Revenue Recovery Price]]+ExitPrices[[#This Row],[2021/22 Exit Firm Price]]</f>
        <v>3.3246697760078305E-2</v>
      </c>
      <c r="S48" s="9">
        <v>2.2296304718875847E-2</v>
      </c>
      <c r="T48" s="9">
        <v>2.0066674246988259E-2</v>
      </c>
      <c r="U48" s="9">
        <v>0</v>
      </c>
      <c r="V48" s="9">
        <f>ExitPrices[[#This Row],[2022/23 Exit Revenue Recovery Price]]+ExitPrices[[#This Row],[2022/23 Exit Firm Price]]</f>
        <v>2.2296304718875847E-2</v>
      </c>
    </row>
    <row r="49" spans="1:22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1.2211992518737509E-2</v>
      </c>
      <c r="P49" s="9">
        <v>1.0990793266863759E-2</v>
      </c>
      <c r="Q49" s="9">
        <v>2.0163946252079186E-2</v>
      </c>
      <c r="R49" s="9">
        <f>ExitPrices[[#This Row],[2021/22 Exit Revenue Recovery Price]]+ExitPrices[[#This Row],[2021/22 Exit Firm Price]]</f>
        <v>3.2375938770816695E-2</v>
      </c>
      <c r="S49" s="9">
        <v>2.0812312016774418E-2</v>
      </c>
      <c r="T49" s="9">
        <v>1.8731080815096977E-2</v>
      </c>
      <c r="U49" s="9">
        <v>0</v>
      </c>
      <c r="V49" s="9">
        <f>ExitPrices[[#This Row],[2022/23 Exit Revenue Recovery Price]]+ExitPrices[[#This Row],[2022/23 Exit Firm Price]]</f>
        <v>2.0812312016774418E-2</v>
      </c>
    </row>
    <row r="50" spans="1:22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4.3600190859717208E-3</v>
      </c>
      <c r="P50" s="9">
        <v>3.9240171773745483E-3</v>
      </c>
      <c r="Q50" s="9">
        <v>0</v>
      </c>
      <c r="R50" s="9">
        <f>ExitPrices[[#This Row],[2021/22 Exit Revenue Recovery Price]]+ExitPrices[[#This Row],[2021/22 Exit Firm Price]]</f>
        <v>4.3600190859717208E-3</v>
      </c>
      <c r="S50" s="9">
        <v>7.4305710126422566E-3</v>
      </c>
      <c r="T50" s="9">
        <v>6.6875139113780312E-3</v>
      </c>
      <c r="U50" s="9">
        <v>0</v>
      </c>
      <c r="V50" s="9">
        <f>ExitPrices[[#This Row],[2022/23 Exit Revenue Recovery Price]]+ExitPrices[[#This Row],[2022/23 Exit Firm Price]]</f>
        <v>7.4305710126422566E-3</v>
      </c>
    </row>
    <row r="51" spans="1:22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1.9497466257726127E-2</v>
      </c>
      <c r="P51" s="9">
        <v>1.7547719631953514E-2</v>
      </c>
      <c r="Q51" s="9">
        <v>2.0163946252079186E-2</v>
      </c>
      <c r="R51" s="9">
        <f>ExitPrices[[#This Row],[2021/22 Exit Revenue Recovery Price]]+ExitPrices[[#This Row],[2021/22 Exit Firm Price]]</f>
        <v>3.9661412509805316E-2</v>
      </c>
      <c r="S51" s="9">
        <v>3.322859481527736E-2</v>
      </c>
      <c r="T51" s="9">
        <v>2.9905735333749624E-2</v>
      </c>
      <c r="U51" s="9">
        <v>0</v>
      </c>
      <c r="V51" s="9">
        <f>ExitPrices[[#This Row],[2022/23 Exit Revenue Recovery Price]]+ExitPrices[[#This Row],[2022/23 Exit Firm Price]]</f>
        <v>3.322859481527736E-2</v>
      </c>
    </row>
    <row r="52" spans="1:22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1.4344032276904723E-2</v>
      </c>
      <c r="P52" s="9">
        <v>1.2909629049214251E-2</v>
      </c>
      <c r="Q52" s="9">
        <v>2.0163946252079186E-2</v>
      </c>
      <c r="R52" s="9">
        <f>ExitPrices[[#This Row],[2021/22 Exit Revenue Recovery Price]]+ExitPrices[[#This Row],[2021/22 Exit Firm Price]]</f>
        <v>3.4507978528983907E-2</v>
      </c>
      <c r="S52" s="9">
        <v>2.4445844923960607E-2</v>
      </c>
      <c r="T52" s="9">
        <v>2.2001260431564543E-2</v>
      </c>
      <c r="U52" s="9">
        <v>0</v>
      </c>
      <c r="V52" s="9">
        <f>ExitPrices[[#This Row],[2022/23 Exit Revenue Recovery Price]]+ExitPrices[[#This Row],[2022/23 Exit Firm Price]]</f>
        <v>2.4445844923960607E-2</v>
      </c>
    </row>
    <row r="53" spans="1:22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1.1214079470679162E-2</v>
      </c>
      <c r="P53" s="9">
        <v>1.0092671523611246E-2</v>
      </c>
      <c r="Q53" s="9">
        <v>2.0163946252079186E-2</v>
      </c>
      <c r="R53" s="9">
        <f>ExitPrices[[#This Row],[2021/22 Exit Revenue Recovery Price]]+ExitPrices[[#This Row],[2021/22 Exit Firm Price]]</f>
        <v>3.137802572275835E-2</v>
      </c>
      <c r="S53" s="9">
        <v>1.9111616762504165E-2</v>
      </c>
      <c r="T53" s="9">
        <v>1.7200455086253751E-2</v>
      </c>
      <c r="U53" s="9">
        <v>0</v>
      </c>
      <c r="V53" s="9">
        <f>ExitPrices[[#This Row],[2022/23 Exit Revenue Recovery Price]]+ExitPrices[[#This Row],[2022/23 Exit Firm Price]]</f>
        <v>1.9111616762504165E-2</v>
      </c>
    </row>
    <row r="54" spans="1:22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1.9576416445334054E-2</v>
      </c>
      <c r="P54" s="9">
        <v>1.7618774800800648E-2</v>
      </c>
      <c r="Q54" s="9">
        <v>2.0163946252079186E-2</v>
      </c>
      <c r="R54" s="9">
        <f>ExitPrices[[#This Row],[2021/22 Exit Revenue Recovery Price]]+ExitPrices[[#This Row],[2021/22 Exit Firm Price]]</f>
        <v>3.974036269741324E-2</v>
      </c>
      <c r="S54" s="9">
        <v>3.3363145826159318E-2</v>
      </c>
      <c r="T54" s="9">
        <v>3.0026831243543387E-2</v>
      </c>
      <c r="U54" s="9">
        <v>0</v>
      </c>
      <c r="V54" s="9">
        <f>ExitPrices[[#This Row],[2022/23 Exit Revenue Recovery Price]]+ExitPrices[[#This Row],[2022/23 Exit Firm Price]]</f>
        <v>3.3363145826159318E-2</v>
      </c>
    </row>
    <row r="55" spans="1:22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1.0885640888485098E-2</v>
      </c>
      <c r="P55" s="9">
        <v>9.7970767996365879E-3</v>
      </c>
      <c r="Q55" s="9">
        <v>2.0163946252079186E-2</v>
      </c>
      <c r="R55" s="9">
        <f>ExitPrices[[#This Row],[2021/22 Exit Revenue Recovery Price]]+ExitPrices[[#This Row],[2021/22 Exit Firm Price]]</f>
        <v>3.1049587140564286E-2</v>
      </c>
      <c r="S55" s="9">
        <v>1.8551874669599851E-2</v>
      </c>
      <c r="T55" s="9">
        <v>1.6696687202639865E-2</v>
      </c>
      <c r="U55" s="9">
        <v>0</v>
      </c>
      <c r="V55" s="9">
        <f>ExitPrices[[#This Row],[2022/23 Exit Revenue Recovery Price]]+ExitPrices[[#This Row],[2022/23 Exit Firm Price]]</f>
        <v>1.8551874669599851E-2</v>
      </c>
    </row>
    <row r="56" spans="1:22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9.845735800856785E-3</v>
      </c>
      <c r="P56" s="9">
        <v>8.8611622207711068E-3</v>
      </c>
      <c r="Q56" s="9">
        <v>2.0163946252079186E-2</v>
      </c>
      <c r="R56" s="9">
        <f>ExitPrices[[#This Row],[2021/22 Exit Revenue Recovery Price]]+ExitPrices[[#This Row],[2021/22 Exit Firm Price]]</f>
        <v>3.0009682052935971E-2</v>
      </c>
      <c r="S56" s="9">
        <v>1.6779614400168487E-2</v>
      </c>
      <c r="T56" s="9">
        <v>1.5101652960151639E-2</v>
      </c>
      <c r="U56" s="9">
        <v>0</v>
      </c>
      <c r="V56" s="9">
        <f>ExitPrices[[#This Row],[2022/23 Exit Revenue Recovery Price]]+ExitPrices[[#This Row],[2022/23 Exit Firm Price]]</f>
        <v>1.6779614400168487E-2</v>
      </c>
    </row>
    <row r="57" spans="1:22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1.4407374058271491E-2</v>
      </c>
      <c r="P57" s="9">
        <v>1.2966636652444342E-2</v>
      </c>
      <c r="Q57" s="9">
        <v>2.0163946252079186E-2</v>
      </c>
      <c r="R57" s="9">
        <f>ExitPrices[[#This Row],[2021/22 Exit Revenue Recovery Price]]+ExitPrices[[#This Row],[2021/22 Exit Firm Price]]</f>
        <v>3.4571320310350678E-2</v>
      </c>
      <c r="S57" s="9">
        <v>2.4553795278129325E-2</v>
      </c>
      <c r="T57" s="9">
        <v>2.2098415750316392E-2</v>
      </c>
      <c r="U57" s="9">
        <v>0</v>
      </c>
      <c r="V57" s="9">
        <f>ExitPrices[[#This Row],[2022/23 Exit Revenue Recovery Price]]+ExitPrices[[#This Row],[2022/23 Exit Firm Price]]</f>
        <v>2.4553795278129325E-2</v>
      </c>
    </row>
    <row r="58" spans="1:22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9.3684742538913159E-3</v>
      </c>
      <c r="P58" s="9">
        <v>8.4316268285021846E-3</v>
      </c>
      <c r="Q58" s="9">
        <v>2.0163946252079186E-2</v>
      </c>
      <c r="R58" s="9">
        <f>ExitPrices[[#This Row],[2021/22 Exit Revenue Recovery Price]]+ExitPrices[[#This Row],[2021/22 Exit Firm Price]]</f>
        <v>2.9532420505970502E-2</v>
      </c>
      <c r="S58" s="9">
        <v>1.5966240479916478E-2</v>
      </c>
      <c r="T58" s="9">
        <v>1.4369616431924829E-2</v>
      </c>
      <c r="U58" s="9">
        <v>0</v>
      </c>
      <c r="V58" s="9">
        <f>ExitPrices[[#This Row],[2022/23 Exit Revenue Recovery Price]]+ExitPrices[[#This Row],[2022/23 Exit Firm Price]]</f>
        <v>1.5966240479916478E-2</v>
      </c>
    </row>
    <row r="59" spans="1:22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1.5968698399430225E-2</v>
      </c>
      <c r="P59" s="9">
        <v>1.4371828559487203E-2</v>
      </c>
      <c r="Q59" s="9">
        <v>2.0163946252079186E-2</v>
      </c>
      <c r="R59" s="9">
        <f>ExitPrices[[#This Row],[2021/22 Exit Revenue Recovery Price]]+ExitPrices[[#This Row],[2021/22 Exit Firm Price]]</f>
        <v>3.6132644651509407E-2</v>
      </c>
      <c r="S59" s="9">
        <v>2.7214685325164797E-2</v>
      </c>
      <c r="T59" s="9">
        <v>2.4493216792648317E-2</v>
      </c>
      <c r="U59" s="9">
        <v>0</v>
      </c>
      <c r="V59" s="9">
        <f>ExitPrices[[#This Row],[2022/23 Exit Revenue Recovery Price]]+ExitPrices[[#This Row],[2022/23 Exit Firm Price]]</f>
        <v>2.7214685325164797E-2</v>
      </c>
    </row>
    <row r="60" spans="1:22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5.7133773338503922E-3</v>
      </c>
      <c r="P60" s="9">
        <v>5.1420396004653538E-3</v>
      </c>
      <c r="Q60" s="9">
        <v>0</v>
      </c>
      <c r="R60" s="9">
        <f>ExitPrices[[#This Row],[2021/22 Exit Revenue Recovery Price]]+ExitPrices[[#This Row],[2021/22 Exit Firm Price]]</f>
        <v>5.7133773338503922E-3</v>
      </c>
      <c r="S60" s="9">
        <v>9.7370344404660684E-3</v>
      </c>
      <c r="T60" s="9">
        <v>8.7633309964194623E-3</v>
      </c>
      <c r="U60" s="9">
        <v>0</v>
      </c>
      <c r="V60" s="9">
        <f>ExitPrices[[#This Row],[2022/23 Exit Revenue Recovery Price]]+ExitPrices[[#This Row],[2022/23 Exit Firm Price]]</f>
        <v>9.7370344404660684E-3</v>
      </c>
    </row>
    <row r="61" spans="1:22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1.3454994467029389E-2</v>
      </c>
      <c r="P61" s="9">
        <v>1.210949502032645E-2</v>
      </c>
      <c r="Q61" s="9">
        <v>2.0163946252079186E-2</v>
      </c>
      <c r="R61" s="9">
        <f>ExitPrices[[#This Row],[2021/22 Exit Revenue Recovery Price]]+ExitPrices[[#This Row],[2021/22 Exit Firm Price]]</f>
        <v>3.3618940719108578E-2</v>
      </c>
      <c r="S61" s="9">
        <v>2.2930700506254394E-2</v>
      </c>
      <c r="T61" s="9">
        <v>2.0637630455628955E-2</v>
      </c>
      <c r="U61" s="9">
        <v>0</v>
      </c>
      <c r="V61" s="9">
        <f>ExitPrices[[#This Row],[2022/23 Exit Revenue Recovery Price]]+ExitPrices[[#This Row],[2022/23 Exit Firm Price]]</f>
        <v>2.2930700506254394E-2</v>
      </c>
    </row>
    <row r="62" spans="1:22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1.4454240886555109E-2</v>
      </c>
      <c r="P62" s="9">
        <v>1.3008816797899598E-2</v>
      </c>
      <c r="Q62" s="9">
        <v>2.0163946252079186E-2</v>
      </c>
      <c r="R62" s="9">
        <f>ExitPrices[[#This Row],[2021/22 Exit Revenue Recovery Price]]+ExitPrices[[#This Row],[2021/22 Exit Firm Price]]</f>
        <v>3.4618187138634293E-2</v>
      </c>
      <c r="S62" s="9">
        <v>2.4633668161442884E-2</v>
      </c>
      <c r="T62" s="9">
        <v>2.2170301345298595E-2</v>
      </c>
      <c r="U62" s="9">
        <v>0</v>
      </c>
      <c r="V62" s="9">
        <f>ExitPrices[[#This Row],[2022/23 Exit Revenue Recovery Price]]+ExitPrices[[#This Row],[2022/23 Exit Firm Price]]</f>
        <v>2.4633668161442884E-2</v>
      </c>
    </row>
    <row r="63" spans="1:22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1.5847775065073681E-2</v>
      </c>
      <c r="P63" s="9">
        <v>1.4262997558566312E-2</v>
      </c>
      <c r="Q63" s="9">
        <v>2.0163946252079186E-2</v>
      </c>
      <c r="R63" s="9">
        <f>ExitPrices[[#This Row],[2021/22 Exit Revenue Recovery Price]]+ExitPrices[[#This Row],[2021/22 Exit Firm Price]]</f>
        <v>3.601172131715287E-2</v>
      </c>
      <c r="S63" s="9">
        <v>2.7008601497249287E-2</v>
      </c>
      <c r="T63" s="9">
        <v>2.4307741347524357E-2</v>
      </c>
      <c r="U63" s="9">
        <v>0</v>
      </c>
      <c r="V63" s="9">
        <f>ExitPrices[[#This Row],[2022/23 Exit Revenue Recovery Price]]+ExitPrices[[#This Row],[2022/23 Exit Firm Price]]</f>
        <v>2.7008601497249287E-2</v>
      </c>
    </row>
    <row r="64" spans="1:22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1.1719298076943347E-2</v>
      </c>
      <c r="P64" s="9">
        <v>1.0547368269249013E-2</v>
      </c>
      <c r="Q64" s="9">
        <v>2.0163946252079186E-2</v>
      </c>
      <c r="R64" s="9">
        <f>ExitPrices[[#This Row],[2021/22 Exit Revenue Recovery Price]]+ExitPrices[[#This Row],[2021/22 Exit Firm Price]]</f>
        <v>3.1883244329022536E-2</v>
      </c>
      <c r="S64" s="9">
        <v>1.9972636555475435E-2</v>
      </c>
      <c r="T64" s="9">
        <v>1.7975372899927889E-2</v>
      </c>
      <c r="U64" s="9">
        <v>0</v>
      </c>
      <c r="V64" s="9">
        <f>ExitPrices[[#This Row],[2022/23 Exit Revenue Recovery Price]]+ExitPrices[[#This Row],[2022/23 Exit Firm Price]]</f>
        <v>1.9972636555475435E-2</v>
      </c>
    </row>
    <row r="65" spans="1:22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1.1850563823215308E-2</v>
      </c>
      <c r="P65" s="9">
        <v>1.0665507440893778E-2</v>
      </c>
      <c r="Q65" s="9">
        <v>2.0163946252079186E-2</v>
      </c>
      <c r="R65" s="9">
        <f>ExitPrices[[#This Row],[2021/22 Exit Revenue Recovery Price]]+ExitPrices[[#This Row],[2021/22 Exit Firm Price]]</f>
        <v>3.2014510075294496E-2</v>
      </c>
      <c r="S65" s="9">
        <v>2.0196346459025988E-2</v>
      </c>
      <c r="T65" s="9">
        <v>1.817671181312339E-2</v>
      </c>
      <c r="U65" s="9">
        <v>0</v>
      </c>
      <c r="V65" s="9">
        <f>ExitPrices[[#This Row],[2022/23 Exit Revenue Recovery Price]]+ExitPrices[[#This Row],[2022/23 Exit Firm Price]]</f>
        <v>2.0196346459025988E-2</v>
      </c>
    </row>
    <row r="66" spans="1:22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1.2103094886613439E-2</v>
      </c>
      <c r="P66" s="9">
        <v>1.0892785397952097E-2</v>
      </c>
      <c r="Q66" s="9">
        <v>2.0163946252079186E-2</v>
      </c>
      <c r="R66" s="9">
        <f>ExitPrices[[#This Row],[2021/22 Exit Revenue Recovery Price]]+ExitPrices[[#This Row],[2021/22 Exit Firm Price]]</f>
        <v>3.2267041138692623E-2</v>
      </c>
      <c r="S66" s="9">
        <v>2.0626723015292749E-2</v>
      </c>
      <c r="T66" s="9">
        <v>1.8564050713763474E-2</v>
      </c>
      <c r="U66" s="9">
        <v>0</v>
      </c>
      <c r="V66" s="9">
        <f>ExitPrices[[#This Row],[2022/23 Exit Revenue Recovery Price]]+ExitPrices[[#This Row],[2022/23 Exit Firm Price]]</f>
        <v>2.0626723015292749E-2</v>
      </c>
    </row>
    <row r="67" spans="1:22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1.6882909317929171E-2</v>
      </c>
      <c r="P67" s="9">
        <v>1.5194618386136253E-2</v>
      </c>
      <c r="Q67" s="9">
        <v>2.0163946252079186E-2</v>
      </c>
      <c r="R67" s="9">
        <f>ExitPrices[[#This Row],[2021/22 Exit Revenue Recovery Price]]+ExitPrices[[#This Row],[2021/22 Exit Firm Price]]</f>
        <v>3.7046855570008357E-2</v>
      </c>
      <c r="S67" s="9">
        <v>2.8772731062234169E-2</v>
      </c>
      <c r="T67" s="9">
        <v>2.589545795601075E-2</v>
      </c>
      <c r="U67" s="9">
        <v>0</v>
      </c>
      <c r="V67" s="9">
        <f>ExitPrices[[#This Row],[2022/23 Exit Revenue Recovery Price]]+ExitPrices[[#This Row],[2022/23 Exit Firm Price]]</f>
        <v>2.8772731062234169E-2</v>
      </c>
    </row>
    <row r="68" spans="1:22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8.0215150061731071E-3</v>
      </c>
      <c r="P68" s="9">
        <v>7.2193635055557955E-3</v>
      </c>
      <c r="Q68" s="9">
        <v>0</v>
      </c>
      <c r="R68" s="9">
        <f>ExitPrices[[#This Row],[2021/22 Exit Revenue Recovery Price]]+ExitPrices[[#This Row],[2021/22 Exit Firm Price]]</f>
        <v>8.0215150061731071E-3</v>
      </c>
      <c r="S68" s="9">
        <v>1.3670682560569729E-2</v>
      </c>
      <c r="T68" s="9">
        <v>1.2303614304512756E-2</v>
      </c>
      <c r="U68" s="9">
        <v>0</v>
      </c>
      <c r="V68" s="9">
        <f>ExitPrices[[#This Row],[2022/23 Exit Revenue Recovery Price]]+ExitPrices[[#This Row],[2022/23 Exit Firm Price]]</f>
        <v>1.3670682560569729E-2</v>
      </c>
    </row>
    <row r="69" spans="1:22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9.0235419790965152E-3</v>
      </c>
      <c r="P69" s="9">
        <v>8.1211877811868637E-3</v>
      </c>
      <c r="Q69" s="9">
        <v>2.0163946252079186E-2</v>
      </c>
      <c r="R69" s="9">
        <f>ExitPrices[[#This Row],[2021/22 Exit Revenue Recovery Price]]+ExitPrices[[#This Row],[2021/22 Exit Firm Price]]</f>
        <v>2.9187488231175701E-2</v>
      </c>
      <c r="S69" s="9">
        <v>1.5378388979297695E-2</v>
      </c>
      <c r="T69" s="9">
        <v>1.3840550081367926E-2</v>
      </c>
      <c r="U69" s="9">
        <v>0</v>
      </c>
      <c r="V69" s="9">
        <f>ExitPrices[[#This Row],[2022/23 Exit Revenue Recovery Price]]+ExitPrices[[#This Row],[2022/23 Exit Firm Price]]</f>
        <v>1.5378388979297695E-2</v>
      </c>
    </row>
    <row r="70" spans="1:22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9.0235419790965152E-3</v>
      </c>
      <c r="P70" s="9">
        <v>8.1211877811868637E-3</v>
      </c>
      <c r="Q70" s="9">
        <v>2.0163946252079186E-2</v>
      </c>
      <c r="R70" s="9">
        <f>ExitPrices[[#This Row],[2021/22 Exit Revenue Recovery Price]]+ExitPrices[[#This Row],[2021/22 Exit Firm Price]]</f>
        <v>2.9187488231175701E-2</v>
      </c>
      <c r="S70" s="9">
        <v>1.5378388979297695E-2</v>
      </c>
      <c r="T70" s="9">
        <v>1.3840550081367926E-2</v>
      </c>
      <c r="U70" s="9">
        <v>0</v>
      </c>
      <c r="V70" s="9">
        <f>ExitPrices[[#This Row],[2022/23 Exit Revenue Recovery Price]]+ExitPrices[[#This Row],[2022/23 Exit Firm Price]]</f>
        <v>1.5378388979297695E-2</v>
      </c>
    </row>
    <row r="71" spans="1:22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1.454744578911514E-2</v>
      </c>
      <c r="P71" s="9">
        <v>1.3092701210203625E-2</v>
      </c>
      <c r="Q71" s="9">
        <v>2.0163946252079186E-2</v>
      </c>
      <c r="R71" s="9">
        <f>ExitPrices[[#This Row],[2021/22 Exit Revenue Recovery Price]]+ExitPrices[[#This Row],[2021/22 Exit Firm Price]]</f>
        <v>3.4711392041194326E-2</v>
      </c>
      <c r="S71" s="9">
        <v>2.4792512798024191E-2</v>
      </c>
      <c r="T71" s="9">
        <v>2.2313261518221772E-2</v>
      </c>
      <c r="U71" s="9">
        <v>0</v>
      </c>
      <c r="V71" s="9">
        <f>ExitPrices[[#This Row],[2022/23 Exit Revenue Recovery Price]]+ExitPrices[[#This Row],[2022/23 Exit Firm Price]]</f>
        <v>2.4792512798024191E-2</v>
      </c>
    </row>
    <row r="72" spans="1:22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1.3125305995558301E-2</v>
      </c>
      <c r="P72" s="9">
        <v>1.1812775396002471E-2</v>
      </c>
      <c r="Q72" s="9">
        <v>2.0163946252079186E-2</v>
      </c>
      <c r="R72" s="9">
        <f>ExitPrices[[#This Row],[2021/22 Exit Revenue Recovery Price]]+ExitPrices[[#This Row],[2021/22 Exit Firm Price]]</f>
        <v>3.3289252247637485E-2</v>
      </c>
      <c r="S72" s="9">
        <v>2.2368828287117205E-2</v>
      </c>
      <c r="T72" s="9">
        <v>2.0131945458405485E-2</v>
      </c>
      <c r="U72" s="9">
        <v>0</v>
      </c>
      <c r="V72" s="9">
        <f>ExitPrices[[#This Row],[2022/23 Exit Revenue Recovery Price]]+ExitPrices[[#This Row],[2022/23 Exit Firm Price]]</f>
        <v>2.2368828287117205E-2</v>
      </c>
    </row>
    <row r="73" spans="1:22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9.0670237270558465E-3</v>
      </c>
      <c r="P73" s="9">
        <v>8.1603213543502626E-3</v>
      </c>
      <c r="Q73" s="9">
        <v>2.0163946252079186E-2</v>
      </c>
      <c r="R73" s="9">
        <f>ExitPrices[[#This Row],[2021/22 Exit Revenue Recovery Price]]+ExitPrices[[#This Row],[2021/22 Exit Firm Price]]</f>
        <v>2.9230969979135032E-2</v>
      </c>
      <c r="S73" s="9">
        <v>1.5452492832880622E-2</v>
      </c>
      <c r="T73" s="9">
        <v>1.390724354959256E-2</v>
      </c>
      <c r="U73" s="9">
        <v>0</v>
      </c>
      <c r="V73" s="9">
        <f>ExitPrices[[#This Row],[2022/23 Exit Revenue Recovery Price]]+ExitPrices[[#This Row],[2022/23 Exit Firm Price]]</f>
        <v>1.5452492832880622E-2</v>
      </c>
    </row>
    <row r="74" spans="1:22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9.4545272265435503E-3</v>
      </c>
      <c r="P74" s="9">
        <v>8.5090745038891961E-3</v>
      </c>
      <c r="Q74" s="9">
        <v>2.0163946252079186E-2</v>
      </c>
      <c r="R74" s="9">
        <f>ExitPrices[[#This Row],[2021/22 Exit Revenue Recovery Price]]+ExitPrices[[#This Row],[2021/22 Exit Firm Price]]</f>
        <v>2.9618473478622738E-2</v>
      </c>
      <c r="S74" s="9">
        <v>1.6112896426033477E-2</v>
      </c>
      <c r="T74" s="9">
        <v>1.450160678343013E-2</v>
      </c>
      <c r="U74" s="9">
        <v>0</v>
      </c>
      <c r="V74" s="9">
        <f>ExitPrices[[#This Row],[2022/23 Exit Revenue Recovery Price]]+ExitPrices[[#This Row],[2022/23 Exit Firm Price]]</f>
        <v>1.6112896426033477E-2</v>
      </c>
    </row>
    <row r="75" spans="1:22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1.3774821068891097E-2</v>
      </c>
      <c r="P75" s="9">
        <v>1.2397338962001988E-2</v>
      </c>
      <c r="Q75" s="9">
        <v>2.0163946252079186E-2</v>
      </c>
      <c r="R75" s="9">
        <f>ExitPrices[[#This Row],[2021/22 Exit Revenue Recovery Price]]+ExitPrices[[#This Row],[2021/22 Exit Firm Price]]</f>
        <v>3.3938767320970287E-2</v>
      </c>
      <c r="S75" s="9">
        <v>2.3475765614916832E-2</v>
      </c>
      <c r="T75" s="9">
        <v>2.1128189053425152E-2</v>
      </c>
      <c r="U75" s="9">
        <v>0</v>
      </c>
      <c r="V75" s="9">
        <f>ExitPrices[[#This Row],[2022/23 Exit Revenue Recovery Price]]+ExitPrices[[#This Row],[2022/23 Exit Firm Price]]</f>
        <v>2.3475765614916832E-2</v>
      </c>
    </row>
    <row r="76" spans="1:22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1.2962914778545326E-2</v>
      </c>
      <c r="P76" s="9">
        <v>1.1666623300690793E-2</v>
      </c>
      <c r="Q76" s="9">
        <v>2.0163946252079186E-2</v>
      </c>
      <c r="R76" s="9">
        <f>ExitPrices[[#This Row],[2021/22 Exit Revenue Recovery Price]]+ExitPrices[[#This Row],[2021/22 Exit Firm Price]]</f>
        <v>3.312686103062451E-2</v>
      </c>
      <c r="S76" s="9">
        <v>2.2092072739480571E-2</v>
      </c>
      <c r="T76" s="9">
        <v>1.9882865465532515E-2</v>
      </c>
      <c r="U76" s="9">
        <v>0</v>
      </c>
      <c r="V76" s="9">
        <f>ExitPrices[[#This Row],[2022/23 Exit Revenue Recovery Price]]+ExitPrices[[#This Row],[2022/23 Exit Firm Price]]</f>
        <v>2.2092072739480571E-2</v>
      </c>
    </row>
    <row r="77" spans="1:22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1.5047076416360227E-2</v>
      </c>
      <c r="P77" s="9">
        <v>1.3542368774724206E-2</v>
      </c>
      <c r="Q77" s="9">
        <v>2.0163946252079186E-2</v>
      </c>
      <c r="R77" s="9">
        <f>ExitPrices[[#This Row],[2021/22 Exit Revenue Recovery Price]]+ExitPrices[[#This Row],[2021/22 Exit Firm Price]]</f>
        <v>3.521102266843941E-2</v>
      </c>
      <c r="S77" s="9">
        <v>2.5644009266876967E-2</v>
      </c>
      <c r="T77" s="9">
        <v>2.3079608340189274E-2</v>
      </c>
      <c r="U77" s="9">
        <v>0</v>
      </c>
      <c r="V77" s="9">
        <f>ExitPrices[[#This Row],[2022/23 Exit Revenue Recovery Price]]+ExitPrices[[#This Row],[2022/23 Exit Firm Price]]</f>
        <v>2.5644009266876967E-2</v>
      </c>
    </row>
    <row r="78" spans="1:22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1.5047076416360225E-2</v>
      </c>
      <c r="P78" s="9">
        <v>1.3542368774724202E-2</v>
      </c>
      <c r="Q78" s="9">
        <v>2.0163946252079186E-2</v>
      </c>
      <c r="R78" s="9">
        <f>ExitPrices[[#This Row],[2021/22 Exit Revenue Recovery Price]]+ExitPrices[[#This Row],[2021/22 Exit Firm Price]]</f>
        <v>3.521102266843941E-2</v>
      </c>
      <c r="S78" s="9">
        <v>2.5644009266876964E-2</v>
      </c>
      <c r="T78" s="9">
        <v>2.3079608340189267E-2</v>
      </c>
      <c r="U78" s="9">
        <v>0</v>
      </c>
      <c r="V78" s="9">
        <f>ExitPrices[[#This Row],[2022/23 Exit Revenue Recovery Price]]+ExitPrices[[#This Row],[2022/23 Exit Firm Price]]</f>
        <v>2.5644009266876964E-2</v>
      </c>
    </row>
    <row r="79" spans="1:22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1.177030055893556E-2</v>
      </c>
      <c r="P79" s="9">
        <v>1.0593270503042006E-2</v>
      </c>
      <c r="Q79" s="9">
        <v>2.0163946252079186E-2</v>
      </c>
      <c r="R79" s="9">
        <f>ExitPrices[[#This Row],[2021/22 Exit Revenue Recovery Price]]+ExitPrices[[#This Row],[2021/22 Exit Firm Price]]</f>
        <v>3.1934246811014748E-2</v>
      </c>
      <c r="S79" s="9">
        <v>2.0059557634670593E-2</v>
      </c>
      <c r="T79" s="9">
        <v>1.8053601871203532E-2</v>
      </c>
      <c r="U79" s="9">
        <v>0</v>
      </c>
      <c r="V79" s="9">
        <f>ExitPrices[[#This Row],[2022/23 Exit Revenue Recovery Price]]+ExitPrices[[#This Row],[2022/23 Exit Firm Price]]</f>
        <v>2.0059557634670593E-2</v>
      </c>
    </row>
    <row r="80" spans="1:22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1.3409036650853426E-2</v>
      </c>
      <c r="P80" s="9">
        <v>1.2068132985768082E-2</v>
      </c>
      <c r="Q80" s="9">
        <v>2.0163946252079186E-2</v>
      </c>
      <c r="R80" s="9">
        <f>ExitPrices[[#This Row],[2021/22 Exit Revenue Recovery Price]]+ExitPrices[[#This Row],[2021/22 Exit Firm Price]]</f>
        <v>3.3572982902932612E-2</v>
      </c>
      <c r="S80" s="9">
        <v>2.28523768085944E-2</v>
      </c>
      <c r="T80" s="9">
        <v>2.056713912773496E-2</v>
      </c>
      <c r="U80" s="9">
        <v>0</v>
      </c>
      <c r="V80" s="9">
        <f>ExitPrices[[#This Row],[2022/23 Exit Revenue Recovery Price]]+ExitPrices[[#This Row],[2022/23 Exit Firm Price]]</f>
        <v>2.28523768085944E-2</v>
      </c>
    </row>
    <row r="81" spans="1:22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8.560722003590808E-3</v>
      </c>
      <c r="P81" s="9">
        <v>7.7046498032317268E-3</v>
      </c>
      <c r="Q81" s="9">
        <v>2.0163946252079186E-2</v>
      </c>
      <c r="R81" s="9">
        <f>ExitPrices[[#This Row],[2021/22 Exit Revenue Recovery Price]]+ExitPrices[[#This Row],[2021/22 Exit Firm Price]]</f>
        <v>2.8724668255669994E-2</v>
      </c>
      <c r="S81" s="9">
        <v>1.4589627135311855E-2</v>
      </c>
      <c r="T81" s="9">
        <v>1.313066442178067E-2</v>
      </c>
      <c r="U81" s="9">
        <v>0</v>
      </c>
      <c r="V81" s="9">
        <f>ExitPrices[[#This Row],[2022/23 Exit Revenue Recovery Price]]+ExitPrices[[#This Row],[2022/23 Exit Firm Price]]</f>
        <v>1.4589627135311855E-2</v>
      </c>
    </row>
    <row r="82" spans="1:22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4.3867996744095562E-3</v>
      </c>
      <c r="P82" s="9">
        <v>3.9481197069686008E-3</v>
      </c>
      <c r="Q82" s="9">
        <v>0</v>
      </c>
      <c r="R82" s="9">
        <f>ExitPrices[[#This Row],[2021/22 Exit Revenue Recovery Price]]+ExitPrices[[#This Row],[2021/22 Exit Firm Price]]</f>
        <v>4.3867996744095562E-3</v>
      </c>
      <c r="S82" s="9">
        <v>7.4762118826072407E-3</v>
      </c>
      <c r="T82" s="9">
        <v>6.7285906943465165E-3</v>
      </c>
      <c r="U82" s="9">
        <v>0</v>
      </c>
      <c r="V82" s="9">
        <f>ExitPrices[[#This Row],[2022/23 Exit Revenue Recovery Price]]+ExitPrices[[#This Row],[2022/23 Exit Firm Price]]</f>
        <v>7.4762118826072407E-3</v>
      </c>
    </row>
    <row r="83" spans="1:22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1.5441518803813082E-2</v>
      </c>
      <c r="P83" s="9">
        <v>1.3897366923431773E-2</v>
      </c>
      <c r="Q83" s="9">
        <v>2.0163946252079186E-2</v>
      </c>
      <c r="R83" s="9">
        <f>ExitPrices[[#This Row],[2021/22 Exit Revenue Recovery Price]]+ExitPrices[[#This Row],[2021/22 Exit Firm Price]]</f>
        <v>3.5605465055892266E-2</v>
      </c>
      <c r="S83" s="9">
        <v>2.6316238473348751E-2</v>
      </c>
      <c r="T83" s="9">
        <v>2.3684614626013879E-2</v>
      </c>
      <c r="U83" s="9">
        <v>0</v>
      </c>
      <c r="V83" s="9">
        <f>ExitPrices[[#This Row],[2022/23 Exit Revenue Recovery Price]]+ExitPrices[[#This Row],[2022/23 Exit Firm Price]]</f>
        <v>2.6316238473348751E-2</v>
      </c>
    </row>
    <row r="84" spans="1:22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1.2232415101648259E-2</v>
      </c>
      <c r="P84" s="9">
        <v>1.1009173591483434E-2</v>
      </c>
      <c r="Q84" s="9">
        <v>2.0163946252079186E-2</v>
      </c>
      <c r="R84" s="9">
        <f>ExitPrices[[#This Row],[2021/22 Exit Revenue Recovery Price]]+ExitPrices[[#This Row],[2021/22 Exit Firm Price]]</f>
        <v>3.2396361353727449E-2</v>
      </c>
      <c r="S84" s="9">
        <v>2.0847117243446046E-2</v>
      </c>
      <c r="T84" s="9">
        <v>1.8762405519101442E-2</v>
      </c>
      <c r="U84" s="9">
        <v>0</v>
      </c>
      <c r="V84" s="9">
        <f>ExitPrices[[#This Row],[2022/23 Exit Revenue Recovery Price]]+ExitPrices[[#This Row],[2022/23 Exit Firm Price]]</f>
        <v>2.0847117243446046E-2</v>
      </c>
    </row>
    <row r="85" spans="1:22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6.1162075508241296E-3</v>
      </c>
      <c r="P85" s="9">
        <v>5.504586795741717E-3</v>
      </c>
      <c r="Q85" s="9">
        <v>0</v>
      </c>
      <c r="R85" s="9">
        <f>ExitPrices[[#This Row],[2021/22 Exit Revenue Recovery Price]]+ExitPrices[[#This Row],[2021/22 Exit Firm Price]]</f>
        <v>6.1162075508241296E-3</v>
      </c>
      <c r="S85" s="9">
        <v>1.0423558621723023E-2</v>
      </c>
      <c r="T85" s="9">
        <v>9.3812027595507209E-3</v>
      </c>
      <c r="U85" s="9">
        <v>0</v>
      </c>
      <c r="V85" s="9">
        <f>ExitPrices[[#This Row],[2022/23 Exit Revenue Recovery Price]]+ExitPrices[[#This Row],[2022/23 Exit Firm Price]]</f>
        <v>1.0423558621723023E-2</v>
      </c>
    </row>
    <row r="86" spans="1:22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8.8532537972124091E-3</v>
      </c>
      <c r="P86" s="9">
        <v>7.9679284174911675E-3</v>
      </c>
      <c r="Q86" s="9">
        <v>2.0163946252079186E-2</v>
      </c>
      <c r="R86" s="9">
        <f>ExitPrices[[#This Row],[2021/22 Exit Revenue Recovery Price]]+ExitPrices[[#This Row],[2021/22 Exit Firm Price]]</f>
        <v>2.9017200049291595E-2</v>
      </c>
      <c r="S86" s="9">
        <v>1.5088175013910524E-2</v>
      </c>
      <c r="T86" s="9">
        <v>1.3579357512519472E-2</v>
      </c>
      <c r="U86" s="9">
        <v>0</v>
      </c>
      <c r="V86" s="9">
        <f>ExitPrices[[#This Row],[2022/23 Exit Revenue Recovery Price]]+ExitPrices[[#This Row],[2022/23 Exit Firm Price]]</f>
        <v>1.5088175013910524E-2</v>
      </c>
    </row>
    <row r="87" spans="1:22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9.5653387127040881E-3</v>
      </c>
      <c r="P87" s="9">
        <v>8.6088048414336791E-3</v>
      </c>
      <c r="Q87" s="9">
        <v>2.0163946252079186E-2</v>
      </c>
      <c r="R87" s="9">
        <f>ExitPrices[[#This Row],[2021/22 Exit Revenue Recovery Price]]+ExitPrices[[#This Row],[2021/22 Exit Firm Price]]</f>
        <v>2.9729284964783276E-2</v>
      </c>
      <c r="S87" s="9">
        <v>1.6301747116981496E-2</v>
      </c>
      <c r="T87" s="9">
        <v>1.4671572405283346E-2</v>
      </c>
      <c r="U87" s="9">
        <v>0</v>
      </c>
      <c r="V87" s="9">
        <f>ExitPrices[[#This Row],[2022/23 Exit Revenue Recovery Price]]+ExitPrices[[#This Row],[2022/23 Exit Firm Price]]</f>
        <v>1.6301747116981496E-2</v>
      </c>
    </row>
    <row r="88" spans="1:22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1.2003330291552872E-2</v>
      </c>
      <c r="P88" s="9">
        <v>1.0802997262397585E-2</v>
      </c>
      <c r="Q88" s="9">
        <v>2.0163946252079186E-2</v>
      </c>
      <c r="R88" s="9">
        <f>ExitPrices[[#This Row],[2021/22 Exit Revenue Recovery Price]]+ExitPrices[[#This Row],[2021/22 Exit Firm Price]]</f>
        <v>3.2167276543632058E-2</v>
      </c>
      <c r="S88" s="9">
        <v>2.0456699010001078E-2</v>
      </c>
      <c r="T88" s="9">
        <v>1.841102910900097E-2</v>
      </c>
      <c r="U88" s="9">
        <v>0</v>
      </c>
      <c r="V88" s="9">
        <f>ExitPrices[[#This Row],[2022/23 Exit Revenue Recovery Price]]+ExitPrices[[#This Row],[2022/23 Exit Firm Price]]</f>
        <v>2.0456699010001078E-2</v>
      </c>
    </row>
    <row r="89" spans="1:22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1.51859185129574E-2</v>
      </c>
      <c r="P89" s="9">
        <v>1.366732666166166E-2</v>
      </c>
      <c r="Q89" s="9">
        <v>2.0163946252079186E-2</v>
      </c>
      <c r="R89" s="9">
        <f>ExitPrices[[#This Row],[2021/22 Exit Revenue Recovery Price]]+ExitPrices[[#This Row],[2021/22 Exit Firm Price]]</f>
        <v>3.5349864765036584E-2</v>
      </c>
      <c r="S89" s="9">
        <v>2.5880631180214188E-2</v>
      </c>
      <c r="T89" s="9">
        <v>2.3292568062192771E-2</v>
      </c>
      <c r="U89" s="9">
        <v>0</v>
      </c>
      <c r="V89" s="9">
        <f>ExitPrices[[#This Row],[2022/23 Exit Revenue Recovery Price]]+ExitPrices[[#This Row],[2022/23 Exit Firm Price]]</f>
        <v>2.5880631180214188E-2</v>
      </c>
    </row>
    <row r="90" spans="1:22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1.2379542998426911E-2</v>
      </c>
      <c r="P90" s="9">
        <v>1.1141588698584219E-2</v>
      </c>
      <c r="Q90" s="9">
        <v>2.0163946252079186E-2</v>
      </c>
      <c r="R90" s="9">
        <f>ExitPrices[[#This Row],[2021/22 Exit Revenue Recovery Price]]+ExitPrices[[#This Row],[2021/22 Exit Firm Price]]</f>
        <v>3.2543489250506097E-2</v>
      </c>
      <c r="S90" s="9">
        <v>2.1097860247868201E-2</v>
      </c>
      <c r="T90" s="9">
        <v>1.898807422308138E-2</v>
      </c>
      <c r="U90" s="9">
        <v>0</v>
      </c>
      <c r="V90" s="9">
        <f>ExitPrices[[#This Row],[2022/23 Exit Revenue Recovery Price]]+ExitPrices[[#This Row],[2022/23 Exit Firm Price]]</f>
        <v>2.1097860247868201E-2</v>
      </c>
    </row>
    <row r="91" spans="1:22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1.0182904103382365E-2</v>
      </c>
      <c r="P91" s="9">
        <v>9.1646136930441276E-3</v>
      </c>
      <c r="Q91" s="9">
        <v>2.0163946252079186E-2</v>
      </c>
      <c r="R91" s="9">
        <f>ExitPrices[[#This Row],[2021/22 Exit Revenue Recovery Price]]+ExitPrices[[#This Row],[2021/22 Exit Firm Price]]</f>
        <v>3.0346850355461551E-2</v>
      </c>
      <c r="S91" s="9">
        <v>1.7354234135937372E-2</v>
      </c>
      <c r="T91" s="9">
        <v>1.5618810722343635E-2</v>
      </c>
      <c r="U91" s="9">
        <v>0</v>
      </c>
      <c r="V91" s="9">
        <f>ExitPrices[[#This Row],[2022/23 Exit Revenue Recovery Price]]+ExitPrices[[#This Row],[2022/23 Exit Firm Price]]</f>
        <v>1.7354234135937372E-2</v>
      </c>
    </row>
    <row r="92" spans="1:22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1.307792688690701E-2</v>
      </c>
      <c r="P92" s="9">
        <v>1.1770134198216309E-2</v>
      </c>
      <c r="Q92" s="9">
        <v>2.0163946252079186E-2</v>
      </c>
      <c r="R92" s="9">
        <f>ExitPrices[[#This Row],[2021/22 Exit Revenue Recovery Price]]+ExitPrices[[#This Row],[2021/22 Exit Firm Price]]</f>
        <v>3.3241873138986196E-2</v>
      </c>
      <c r="S92" s="9">
        <v>2.2288082348990042E-2</v>
      </c>
      <c r="T92" s="9">
        <v>2.0059274114091041E-2</v>
      </c>
      <c r="U92" s="9">
        <v>0</v>
      </c>
      <c r="V92" s="9">
        <f>ExitPrices[[#This Row],[2022/23 Exit Revenue Recovery Price]]+ExitPrices[[#This Row],[2022/23 Exit Firm Price]]</f>
        <v>2.2288082348990042E-2</v>
      </c>
    </row>
    <row r="93" spans="1:22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1.3416640882110418E-2</v>
      </c>
      <c r="P93" s="9">
        <v>1.2074976793899376E-2</v>
      </c>
      <c r="Q93" s="9">
        <v>2.0163946252079186E-2</v>
      </c>
      <c r="R93" s="9">
        <f>ExitPrices[[#This Row],[2021/22 Exit Revenue Recovery Price]]+ExitPrices[[#This Row],[2021/22 Exit Firm Price]]</f>
        <v>3.3580587134189606E-2</v>
      </c>
      <c r="S93" s="9">
        <v>2.2865336334513316E-2</v>
      </c>
      <c r="T93" s="9">
        <v>2.0578802701061986E-2</v>
      </c>
      <c r="U93" s="9">
        <v>0</v>
      </c>
      <c r="V93" s="9">
        <f>ExitPrices[[#This Row],[2022/23 Exit Revenue Recovery Price]]+ExitPrices[[#This Row],[2022/23 Exit Firm Price]]</f>
        <v>2.2865336334513316E-2</v>
      </c>
    </row>
    <row r="94" spans="1:22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4.5481016666210844E-3</v>
      </c>
      <c r="P94" s="9">
        <v>4.0932914999589759E-3</v>
      </c>
      <c r="Q94" s="9">
        <v>0</v>
      </c>
      <c r="R94" s="9">
        <f>ExitPrices[[#This Row],[2021/22 Exit Revenue Recovery Price]]+ExitPrices[[#This Row],[2021/22 Exit Firm Price]]</f>
        <v>4.5481016666210844E-3</v>
      </c>
      <c r="S94" s="9">
        <v>7.7511111167561904E-3</v>
      </c>
      <c r="T94" s="9">
        <v>6.9760000050805718E-3</v>
      </c>
      <c r="U94" s="9">
        <v>0</v>
      </c>
      <c r="V94" s="9">
        <f>ExitPrices[[#This Row],[2022/23 Exit Revenue Recovery Price]]+ExitPrices[[#This Row],[2022/23 Exit Firm Price]]</f>
        <v>7.7511111167561904E-3</v>
      </c>
    </row>
    <row r="95" spans="1:22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9.0962033332421689E-3</v>
      </c>
      <c r="P95" s="9">
        <v>8.1865829999179518E-3</v>
      </c>
      <c r="Q95" s="9">
        <v>2.0163946252079186E-2</v>
      </c>
      <c r="R95" s="9">
        <f>ExitPrices[[#This Row],[2021/22 Exit Revenue Recovery Price]]+ExitPrices[[#This Row],[2021/22 Exit Firm Price]]</f>
        <v>2.9260149585321353E-2</v>
      </c>
      <c r="S95" s="9">
        <v>1.5502222233512381E-2</v>
      </c>
      <c r="T95" s="9">
        <v>1.3952000010161144E-2</v>
      </c>
      <c r="U95" s="9">
        <v>0</v>
      </c>
      <c r="V95" s="9">
        <f>ExitPrices[[#This Row],[2022/23 Exit Revenue Recovery Price]]+ExitPrices[[#This Row],[2022/23 Exit Firm Price]]</f>
        <v>1.5502222233512381E-2</v>
      </c>
    </row>
    <row r="96" spans="1:22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6.061378261776558E-3</v>
      </c>
      <c r="P96" s="9">
        <v>5.4552404355989025E-3</v>
      </c>
      <c r="Q96" s="9">
        <v>0</v>
      </c>
      <c r="R96" s="9">
        <f>ExitPrices[[#This Row],[2021/22 Exit Revenue Recovery Price]]+ExitPrices[[#This Row],[2021/22 Exit Firm Price]]</f>
        <v>6.061378261776558E-3</v>
      </c>
      <c r="S96" s="9">
        <v>1.0330115699156123E-2</v>
      </c>
      <c r="T96" s="9">
        <v>9.2971041292405094E-3</v>
      </c>
      <c r="U96" s="9">
        <v>0</v>
      </c>
      <c r="V96" s="9">
        <f>ExitPrices[[#This Row],[2022/23 Exit Revenue Recovery Price]]+ExitPrices[[#This Row],[2022/23 Exit Firm Price]]</f>
        <v>1.0330115699156123E-2</v>
      </c>
    </row>
    <row r="97" spans="1:22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6.061378261776558E-3</v>
      </c>
      <c r="P97" s="9">
        <v>5.4552404355989025E-3</v>
      </c>
      <c r="Q97" s="9">
        <v>0</v>
      </c>
      <c r="R97" s="9">
        <f>ExitPrices[[#This Row],[2021/22 Exit Revenue Recovery Price]]+ExitPrices[[#This Row],[2021/22 Exit Firm Price]]</f>
        <v>6.061378261776558E-3</v>
      </c>
      <c r="S97" s="9">
        <v>1.0330115699156123E-2</v>
      </c>
      <c r="T97" s="9">
        <v>9.2971041292405094E-3</v>
      </c>
      <c r="U97" s="9">
        <v>0</v>
      </c>
      <c r="V97" s="9">
        <f>ExitPrices[[#This Row],[2022/23 Exit Revenue Recovery Price]]+ExitPrices[[#This Row],[2022/23 Exit Firm Price]]</f>
        <v>1.0330115699156123E-2</v>
      </c>
    </row>
    <row r="98" spans="1:22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6.0807961779574225E-3</v>
      </c>
      <c r="P98" s="9">
        <v>5.4727165601616799E-3</v>
      </c>
      <c r="Q98" s="9">
        <v>0</v>
      </c>
      <c r="R98" s="9">
        <f>ExitPrices[[#This Row],[2021/22 Exit Revenue Recovery Price]]+ExitPrices[[#This Row],[2021/22 Exit Firm Price]]</f>
        <v>6.0807961779574225E-3</v>
      </c>
      <c r="S98" s="9">
        <v>1.0363208720598092E-2</v>
      </c>
      <c r="T98" s="9">
        <v>9.3268878485382838E-3</v>
      </c>
      <c r="U98" s="9">
        <v>0</v>
      </c>
      <c r="V98" s="9">
        <f>ExitPrices[[#This Row],[2022/23 Exit Revenue Recovery Price]]+ExitPrices[[#This Row],[2022/23 Exit Firm Price]]</f>
        <v>1.0363208720598092E-2</v>
      </c>
    </row>
    <row r="99" spans="1:22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1.212890322184264E-2</v>
      </c>
      <c r="P99" s="9">
        <v>1.0916012899658377E-2</v>
      </c>
      <c r="Q99" s="9">
        <v>2.0163946252079186E-2</v>
      </c>
      <c r="R99" s="9">
        <f>ExitPrices[[#This Row],[2021/22 Exit Revenue Recovery Price]]+ExitPrices[[#This Row],[2021/22 Exit Firm Price]]</f>
        <v>3.2292849473921824E-2</v>
      </c>
      <c r="S99" s="9">
        <v>2.0670706920834742E-2</v>
      </c>
      <c r="T99" s="9">
        <v>1.8603636228751268E-2</v>
      </c>
      <c r="U99" s="9">
        <v>0</v>
      </c>
      <c r="V99" s="9">
        <f>ExitPrices[[#This Row],[2022/23 Exit Revenue Recovery Price]]+ExitPrices[[#This Row],[2022/23 Exit Firm Price]]</f>
        <v>2.0670706920834742E-2</v>
      </c>
    </row>
    <row r="100" spans="1:22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1.2132741642222594E-2</v>
      </c>
      <c r="P100" s="9">
        <v>1.0919467478000332E-2</v>
      </c>
      <c r="Q100" s="9">
        <v>2.0163946252079186E-2</v>
      </c>
      <c r="R100" s="9">
        <f>ExitPrices[[#This Row],[2021/22 Exit Revenue Recovery Price]]+ExitPrices[[#This Row],[2021/22 Exit Firm Price]]</f>
        <v>3.2296687894301776E-2</v>
      </c>
      <c r="S100" s="9">
        <v>2.0677248556237527E-2</v>
      </c>
      <c r="T100" s="9">
        <v>1.8609523700613775E-2</v>
      </c>
      <c r="U100" s="9">
        <v>0</v>
      </c>
      <c r="V100" s="9">
        <f>ExitPrices[[#This Row],[2022/23 Exit Revenue Recovery Price]]+ExitPrices[[#This Row],[2022/23 Exit Firm Price]]</f>
        <v>2.0677248556237527E-2</v>
      </c>
    </row>
    <row r="101" spans="1:22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1.4296504521757111E-2</v>
      </c>
      <c r="P101" s="9">
        <v>1.28668540695814E-2</v>
      </c>
      <c r="Q101" s="9">
        <v>2.0163946252079186E-2</v>
      </c>
      <c r="R101" s="9">
        <f>ExitPrices[[#This Row],[2021/22 Exit Revenue Recovery Price]]+ExitPrices[[#This Row],[2021/22 Exit Firm Price]]</f>
        <v>3.4460450773836297E-2</v>
      </c>
      <c r="S101" s="9">
        <v>2.43648456547528E-2</v>
      </c>
      <c r="T101" s="9">
        <v>2.192836108927752E-2</v>
      </c>
      <c r="U101" s="9">
        <v>0</v>
      </c>
      <c r="V101" s="9">
        <f>ExitPrices[[#This Row],[2022/23 Exit Revenue Recovery Price]]+ExitPrices[[#This Row],[2022/23 Exit Firm Price]]</f>
        <v>2.43648456547528E-2</v>
      </c>
    </row>
    <row r="102" spans="1:22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4.3664228783181483E-3</v>
      </c>
      <c r="P102" s="9">
        <v>3.9297805904863333E-3</v>
      </c>
      <c r="Q102" s="9">
        <v>0</v>
      </c>
      <c r="R102" s="9">
        <f>ExitPrices[[#This Row],[2021/22 Exit Revenue Recovery Price]]+ExitPrices[[#This Row],[2021/22 Exit Firm Price]]</f>
        <v>4.3664228783181483E-3</v>
      </c>
      <c r="S102" s="9">
        <v>7.4414846882115771E-3</v>
      </c>
      <c r="T102" s="9">
        <v>6.6973362193904198E-3</v>
      </c>
      <c r="U102" s="9">
        <v>0</v>
      </c>
      <c r="V102" s="9">
        <f>ExitPrices[[#This Row],[2022/23 Exit Revenue Recovery Price]]+ExitPrices[[#This Row],[2022/23 Exit Firm Price]]</f>
        <v>7.4414846882115771E-3</v>
      </c>
    </row>
    <row r="103" spans="1:22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1.0687179641831511E-2</v>
      </c>
      <c r="P103" s="9">
        <v>9.6184616776483593E-3</v>
      </c>
      <c r="Q103" s="9">
        <v>2.0163946252079186E-2</v>
      </c>
      <c r="R103" s="9">
        <f>ExitPrices[[#This Row],[2021/22 Exit Revenue Recovery Price]]+ExitPrices[[#This Row],[2021/22 Exit Firm Price]]</f>
        <v>3.0851125893910696E-2</v>
      </c>
      <c r="S103" s="9">
        <v>1.8213646703749493E-2</v>
      </c>
      <c r="T103" s="9">
        <v>1.6392282033374544E-2</v>
      </c>
      <c r="U103" s="9">
        <v>0</v>
      </c>
      <c r="V103" s="9">
        <f>ExitPrices[[#This Row],[2022/23 Exit Revenue Recovery Price]]+ExitPrices[[#This Row],[2022/23 Exit Firm Price]]</f>
        <v>1.8213646703749493E-2</v>
      </c>
    </row>
    <row r="104" spans="1:22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1.1237587072337516E-2</v>
      </c>
      <c r="P104" s="9">
        <v>1.0113828365103765E-2</v>
      </c>
      <c r="Q104" s="9">
        <v>2.0163946252079186E-2</v>
      </c>
      <c r="R104" s="9">
        <f>ExitPrices[[#This Row],[2021/22 Exit Revenue Recovery Price]]+ExitPrices[[#This Row],[2021/22 Exit Firm Price]]</f>
        <v>3.1401533324416704E-2</v>
      </c>
      <c r="S104" s="9">
        <v>1.9151679638380398E-2</v>
      </c>
      <c r="T104" s="9">
        <v>1.7236511674542359E-2</v>
      </c>
      <c r="U104" s="9">
        <v>0</v>
      </c>
      <c r="V104" s="9">
        <f>ExitPrices[[#This Row],[2022/23 Exit Revenue Recovery Price]]+ExitPrices[[#This Row],[2022/23 Exit Firm Price]]</f>
        <v>1.9151679638380398E-2</v>
      </c>
    </row>
    <row r="105" spans="1:22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1.6829550921466676E-2</v>
      </c>
      <c r="P105" s="9">
        <v>1.5146595829320009E-2</v>
      </c>
      <c r="Q105" s="9">
        <v>2.0163946252079186E-2</v>
      </c>
      <c r="R105" s="9">
        <f>ExitPrices[[#This Row],[2021/22 Exit Revenue Recovery Price]]+ExitPrices[[#This Row],[2021/22 Exit Firm Price]]</f>
        <v>3.6993497173545858E-2</v>
      </c>
      <c r="S105" s="9">
        <v>2.8681794911218007E-2</v>
      </c>
      <c r="T105" s="9">
        <v>2.5813615420096206E-2</v>
      </c>
      <c r="U105" s="9">
        <v>0</v>
      </c>
      <c r="V105" s="9">
        <f>ExitPrices[[#This Row],[2022/23 Exit Revenue Recovery Price]]+ExitPrices[[#This Row],[2022/23 Exit Firm Price]]</f>
        <v>2.8681794911218007E-2</v>
      </c>
    </row>
    <row r="106" spans="1:22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1.4341913185253042E-2</v>
      </c>
      <c r="P106" s="9">
        <v>1.2907721866727737E-2</v>
      </c>
      <c r="Q106" s="9">
        <v>2.0163946252079186E-2</v>
      </c>
      <c r="R106" s="9">
        <f>ExitPrices[[#This Row],[2021/22 Exit Revenue Recovery Price]]+ExitPrices[[#This Row],[2021/22 Exit Firm Price]]</f>
        <v>3.4505859437332226E-2</v>
      </c>
      <c r="S106" s="9">
        <v>2.4442233457889092E-2</v>
      </c>
      <c r="T106" s="9">
        <v>2.1998010112100182E-2</v>
      </c>
      <c r="U106" s="9">
        <v>0</v>
      </c>
      <c r="V106" s="9">
        <f>ExitPrices[[#This Row],[2022/23 Exit Revenue Recovery Price]]+ExitPrices[[#This Row],[2022/23 Exit Firm Price]]</f>
        <v>2.4442233457889092E-2</v>
      </c>
    </row>
    <row r="107" spans="1:22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1.4341913185253038E-2</v>
      </c>
      <c r="P107" s="9">
        <v>1.2907721866727735E-2</v>
      </c>
      <c r="Q107" s="9">
        <v>2.0163946252079186E-2</v>
      </c>
      <c r="R107" s="9">
        <f>ExitPrices[[#This Row],[2021/22 Exit Revenue Recovery Price]]+ExitPrices[[#This Row],[2021/22 Exit Firm Price]]</f>
        <v>3.4505859437332226E-2</v>
      </c>
      <c r="S107" s="9">
        <v>2.4442233457889099E-2</v>
      </c>
      <c r="T107" s="9">
        <v>2.1998010112100189E-2</v>
      </c>
      <c r="U107" s="9">
        <v>0</v>
      </c>
      <c r="V107" s="9">
        <f>ExitPrices[[#This Row],[2022/23 Exit Revenue Recovery Price]]+ExitPrices[[#This Row],[2022/23 Exit Firm Price]]</f>
        <v>2.4442233457889099E-2</v>
      </c>
    </row>
    <row r="108" spans="1:22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1.08238271158871E-2</v>
      </c>
      <c r="P108" s="9">
        <v>9.7414444042983901E-3</v>
      </c>
      <c r="Q108" s="9">
        <v>2.0163946252079186E-2</v>
      </c>
      <c r="R108" s="9">
        <f>ExitPrices[[#This Row],[2021/22 Exit Revenue Recovery Price]]+ExitPrices[[#This Row],[2021/22 Exit Firm Price]]</f>
        <v>3.0987773367966286E-2</v>
      </c>
      <c r="S108" s="9">
        <v>1.8446528427349087E-2</v>
      </c>
      <c r="T108" s="9">
        <v>1.6601875584614179E-2</v>
      </c>
      <c r="U108" s="9">
        <v>0</v>
      </c>
      <c r="V108" s="9">
        <f>ExitPrices[[#This Row],[2022/23 Exit Revenue Recovery Price]]+ExitPrices[[#This Row],[2022/23 Exit Firm Price]]</f>
        <v>1.8446528427349087E-2</v>
      </c>
    </row>
    <row r="109" spans="1:22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1.8950278625273976E-2</v>
      </c>
      <c r="P109" s="9">
        <v>1.7055250762746579E-2</v>
      </c>
      <c r="Q109" s="9">
        <v>2.0163946252079186E-2</v>
      </c>
      <c r="R109" s="9">
        <f>ExitPrices[[#This Row],[2021/22 Exit Revenue Recovery Price]]+ExitPrices[[#This Row],[2021/22 Exit Firm Price]]</f>
        <v>3.9114224877353165E-2</v>
      </c>
      <c r="S109" s="9">
        <v>3.2296049227746038E-2</v>
      </c>
      <c r="T109" s="9">
        <v>2.9066444304971434E-2</v>
      </c>
      <c r="U109" s="9">
        <v>0</v>
      </c>
      <c r="V109" s="9">
        <f>ExitPrices[[#This Row],[2022/23 Exit Revenue Recovery Price]]+ExitPrices[[#This Row],[2022/23 Exit Firm Price]]</f>
        <v>3.2296049227746038E-2</v>
      </c>
    </row>
    <row r="110" spans="1:22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1.2965704236398055E-2</v>
      </c>
      <c r="P110" s="9">
        <v>1.166913381275825E-2</v>
      </c>
      <c r="Q110" s="9">
        <v>2.0163946252079186E-2</v>
      </c>
      <c r="R110" s="9">
        <f>ExitPrices[[#This Row],[2021/22 Exit Revenue Recovery Price]]+ExitPrices[[#This Row],[2021/22 Exit Firm Price]]</f>
        <v>3.3129650488477241E-2</v>
      </c>
      <c r="S110" s="9">
        <v>2.2096826678454865E-2</v>
      </c>
      <c r="T110" s="9">
        <v>1.988714401060938E-2</v>
      </c>
      <c r="U110" s="9">
        <v>0</v>
      </c>
      <c r="V110" s="9">
        <f>ExitPrices[[#This Row],[2022/23 Exit Revenue Recovery Price]]+ExitPrices[[#This Row],[2022/23 Exit Firm Price]]</f>
        <v>2.2096826678454865E-2</v>
      </c>
    </row>
    <row r="111" spans="1:22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9.2402934196650442E-3</v>
      </c>
      <c r="P111" s="9">
        <v>8.3162640776985389E-3</v>
      </c>
      <c r="Q111" s="9">
        <v>2.0163946252079186E-2</v>
      </c>
      <c r="R111" s="9">
        <f>ExitPrices[[#This Row],[2021/22 Exit Revenue Recovery Price]]+ExitPrices[[#This Row],[2021/22 Exit Firm Price]]</f>
        <v>2.9404239671744228E-2</v>
      </c>
      <c r="S111" s="9">
        <v>1.5747788043723576E-2</v>
      </c>
      <c r="T111" s="9">
        <v>1.4173009239351218E-2</v>
      </c>
      <c r="U111" s="9">
        <v>0</v>
      </c>
      <c r="V111" s="9">
        <f>ExitPrices[[#This Row],[2022/23 Exit Revenue Recovery Price]]+ExitPrices[[#This Row],[2022/23 Exit Firm Price]]</f>
        <v>1.5747788043723576E-2</v>
      </c>
    </row>
    <row r="112" spans="1:22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2.0659317980551383E-2</v>
      </c>
      <c r="P112" s="9">
        <v>1.8593386182496244E-2</v>
      </c>
      <c r="Q112" s="9">
        <v>2.0163946252079186E-2</v>
      </c>
      <c r="R112" s="9">
        <f>ExitPrices[[#This Row],[2021/22 Exit Revenue Recovery Price]]+ExitPrices[[#This Row],[2021/22 Exit Firm Price]]</f>
        <v>4.0823264232630566E-2</v>
      </c>
      <c r="S112" s="9">
        <v>3.5208682875073026E-2</v>
      </c>
      <c r="T112" s="9">
        <v>3.1687814587565727E-2</v>
      </c>
      <c r="U112" s="9">
        <v>0</v>
      </c>
      <c r="V112" s="9">
        <f>ExitPrices[[#This Row],[2022/23 Exit Revenue Recovery Price]]+ExitPrices[[#This Row],[2022/23 Exit Firm Price]]</f>
        <v>3.5208682875073026E-2</v>
      </c>
    </row>
    <row r="113" spans="1:22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1.0661795051632141E-2</v>
      </c>
      <c r="P113" s="9">
        <v>9.5956155464689274E-3</v>
      </c>
      <c r="Q113" s="9">
        <v>2.0163946252079186E-2</v>
      </c>
      <c r="R113" s="9">
        <f>ExitPrices[[#This Row],[2021/22 Exit Revenue Recovery Price]]+ExitPrices[[#This Row],[2021/22 Exit Firm Price]]</f>
        <v>3.0825741303711327E-2</v>
      </c>
      <c r="S113" s="9">
        <v>1.8170384966499274E-2</v>
      </c>
      <c r="T113" s="9">
        <v>1.6353346469849345E-2</v>
      </c>
      <c r="U113" s="9">
        <v>0</v>
      </c>
      <c r="V113" s="9">
        <f>ExitPrices[[#This Row],[2022/23 Exit Revenue Recovery Price]]+ExitPrices[[#This Row],[2022/23 Exit Firm Price]]</f>
        <v>1.8170384966499274E-2</v>
      </c>
    </row>
    <row r="114" spans="1:22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1.1646591963184657E-2</v>
      </c>
      <c r="P114" s="9">
        <v>1.0481932766866191E-2</v>
      </c>
      <c r="Q114" s="9">
        <v>2.0163946252079186E-2</v>
      </c>
      <c r="R114" s="9">
        <f>ExitPrices[[#This Row],[2021/22 Exit Revenue Recovery Price]]+ExitPrices[[#This Row],[2021/22 Exit Firm Price]]</f>
        <v>3.1810538215263841E-2</v>
      </c>
      <c r="S114" s="9">
        <v>1.9848727019603118E-2</v>
      </c>
      <c r="T114" s="9">
        <v>1.7863854317642806E-2</v>
      </c>
      <c r="U114" s="9">
        <v>0</v>
      </c>
      <c r="V114" s="9">
        <f>ExitPrices[[#This Row],[2022/23 Exit Revenue Recovery Price]]+ExitPrices[[#This Row],[2022/23 Exit Firm Price]]</f>
        <v>1.9848727019603118E-2</v>
      </c>
    </row>
    <row r="115" spans="1:22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1.206026028874722E-2</v>
      </c>
      <c r="P115" s="9">
        <v>1.0854234259872498E-2</v>
      </c>
      <c r="Q115" s="9">
        <v>2.0163946252079186E-2</v>
      </c>
      <c r="R115" s="9">
        <f>ExitPrices[[#This Row],[2021/22 Exit Revenue Recovery Price]]+ExitPrices[[#This Row],[2021/22 Exit Firm Price]]</f>
        <v>3.2224206540826403E-2</v>
      </c>
      <c r="S115" s="9">
        <v>2.0553722068515478E-2</v>
      </c>
      <c r="T115" s="9">
        <v>1.8498349861663928E-2</v>
      </c>
      <c r="U115" s="9">
        <v>0</v>
      </c>
      <c r="V115" s="9">
        <f>ExitPrices[[#This Row],[2022/23 Exit Revenue Recovery Price]]+ExitPrices[[#This Row],[2022/23 Exit Firm Price]]</f>
        <v>2.0553722068515478E-2</v>
      </c>
    </row>
    <row r="116" spans="1:22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9.125648522690339E-3</v>
      </c>
      <c r="P116" s="9">
        <v>8.2130836704213048E-3</v>
      </c>
      <c r="Q116" s="9">
        <v>2.0163946252079186E-2</v>
      </c>
      <c r="R116" s="9">
        <f>ExitPrices[[#This Row],[2021/22 Exit Revenue Recovery Price]]+ExitPrices[[#This Row],[2021/22 Exit Firm Price]]</f>
        <v>2.9289594774769525E-2</v>
      </c>
      <c r="S116" s="9">
        <v>1.5552404254935016E-2</v>
      </c>
      <c r="T116" s="9">
        <v>1.3997163829441515E-2</v>
      </c>
      <c r="U116" s="9">
        <v>0</v>
      </c>
      <c r="V116" s="9">
        <f>ExitPrices[[#This Row],[2022/23 Exit Revenue Recovery Price]]+ExitPrices[[#This Row],[2022/23 Exit Firm Price]]</f>
        <v>1.5552404254935016E-2</v>
      </c>
    </row>
    <row r="117" spans="1:22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1.4857626149974238E-2</v>
      </c>
      <c r="P117" s="9">
        <v>1.3371863534976816E-2</v>
      </c>
      <c r="Q117" s="9">
        <v>2.0163946252079186E-2</v>
      </c>
      <c r="R117" s="9">
        <f>ExitPrices[[#This Row],[2021/22 Exit Revenue Recovery Price]]+ExitPrices[[#This Row],[2021/22 Exit Firm Price]]</f>
        <v>3.5021572402053426E-2</v>
      </c>
      <c r="S117" s="9">
        <v>2.5321138281684627E-2</v>
      </c>
      <c r="T117" s="9">
        <v>2.2789024453516164E-2</v>
      </c>
      <c r="U117" s="9">
        <v>0</v>
      </c>
      <c r="V117" s="9">
        <f>ExitPrices[[#This Row],[2022/23 Exit Revenue Recovery Price]]+ExitPrices[[#This Row],[2022/23 Exit Firm Price]]</f>
        <v>2.5321138281684627E-2</v>
      </c>
    </row>
    <row r="118" spans="1:22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1.081428771055969E-2</v>
      </c>
      <c r="P118" s="9">
        <v>9.7328589395037218E-3</v>
      </c>
      <c r="Q118" s="9">
        <v>2.0163946252079186E-2</v>
      </c>
      <c r="R118" s="9">
        <f>ExitPrices[[#This Row],[2021/22 Exit Revenue Recovery Price]]+ExitPrices[[#This Row],[2021/22 Exit Firm Price]]</f>
        <v>3.0978233962638876E-2</v>
      </c>
      <c r="S118" s="9">
        <v>1.8430270877254466E-2</v>
      </c>
      <c r="T118" s="9">
        <v>1.6587243789529017E-2</v>
      </c>
      <c r="U118" s="9">
        <v>0</v>
      </c>
      <c r="V118" s="9">
        <f>ExitPrices[[#This Row],[2022/23 Exit Revenue Recovery Price]]+ExitPrices[[#This Row],[2022/23 Exit Firm Price]]</f>
        <v>1.8430270877254466E-2</v>
      </c>
    </row>
    <row r="119" spans="1:22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1.2705997484946588E-2</v>
      </c>
      <c r="P119" s="9">
        <v>1.1435397736451929E-2</v>
      </c>
      <c r="Q119" s="9">
        <v>2.0163946252079186E-2</v>
      </c>
      <c r="R119" s="9">
        <f>ExitPrices[[#This Row],[2021/22 Exit Revenue Recovery Price]]+ExitPrices[[#This Row],[2021/22 Exit Firm Price]]</f>
        <v>3.2869943737025772E-2</v>
      </c>
      <c r="S119" s="9">
        <v>2.1654220941858031E-2</v>
      </c>
      <c r="T119" s="9">
        <v>1.9488798847672229E-2</v>
      </c>
      <c r="U119" s="9">
        <v>0</v>
      </c>
      <c r="V119" s="9">
        <f>ExitPrices[[#This Row],[2022/23 Exit Revenue Recovery Price]]+ExitPrices[[#This Row],[2022/23 Exit Firm Price]]</f>
        <v>2.1654220941858031E-2</v>
      </c>
    </row>
    <row r="120" spans="1:22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1.0533458512800319E-2</v>
      </c>
      <c r="P120" s="9">
        <v>9.4801126615202871E-3</v>
      </c>
      <c r="Q120" s="9">
        <v>2.0163946252079186E-2</v>
      </c>
      <c r="R120" s="9">
        <f>ExitPrices[[#This Row],[2021/22 Exit Revenue Recovery Price]]+ExitPrices[[#This Row],[2021/22 Exit Firm Price]]</f>
        <v>3.0697404764879505E-2</v>
      </c>
      <c r="S120" s="9">
        <v>1.7951667170429338E-2</v>
      </c>
      <c r="T120" s="9">
        <v>1.6156500453386406E-2</v>
      </c>
      <c r="U120" s="9">
        <v>0</v>
      </c>
      <c r="V120" s="9">
        <f>ExitPrices[[#This Row],[2022/23 Exit Revenue Recovery Price]]+ExitPrices[[#This Row],[2022/23 Exit Firm Price]]</f>
        <v>1.7951667170429338E-2</v>
      </c>
    </row>
    <row r="121" spans="1:22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1.3998924554689705E-2</v>
      </c>
      <c r="P121" s="9">
        <v>1.2599032099220735E-2</v>
      </c>
      <c r="Q121" s="9">
        <v>2.0163946252079186E-2</v>
      </c>
      <c r="R121" s="9">
        <f>ExitPrices[[#This Row],[2021/22 Exit Revenue Recovery Price]]+ExitPrices[[#This Row],[2021/22 Exit Firm Price]]</f>
        <v>3.4162870806768893E-2</v>
      </c>
      <c r="S121" s="9">
        <v>2.3857694416734465E-2</v>
      </c>
      <c r="T121" s="9">
        <v>2.1471924975061018E-2</v>
      </c>
      <c r="U121" s="9">
        <v>0</v>
      </c>
      <c r="V121" s="9">
        <f>ExitPrices[[#This Row],[2022/23 Exit Revenue Recovery Price]]+ExitPrices[[#This Row],[2022/23 Exit Firm Price]]</f>
        <v>2.3857694416734465E-2</v>
      </c>
    </row>
    <row r="122" spans="1:22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2.0659317980551383E-2</v>
      </c>
      <c r="P122" s="9">
        <v>1.8593386182496244E-2</v>
      </c>
      <c r="Q122" s="9">
        <v>2.0163946252079186E-2</v>
      </c>
      <c r="R122" s="9">
        <f>ExitPrices[[#This Row],[2021/22 Exit Revenue Recovery Price]]+ExitPrices[[#This Row],[2021/22 Exit Firm Price]]</f>
        <v>4.0823264232630566E-2</v>
      </c>
      <c r="S122" s="9">
        <v>3.5208682875073026E-2</v>
      </c>
      <c r="T122" s="9">
        <v>3.1687814587565727E-2</v>
      </c>
      <c r="U122" s="9">
        <v>0</v>
      </c>
      <c r="V122" s="9">
        <f>ExitPrices[[#This Row],[2022/23 Exit Revenue Recovery Price]]+ExitPrices[[#This Row],[2022/23 Exit Firm Price]]</f>
        <v>3.5208682875073026E-2</v>
      </c>
    </row>
    <row r="123" spans="1:22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1.3096543875760829E-2</v>
      </c>
      <c r="P123" s="9">
        <v>1.1786889488184746E-2</v>
      </c>
      <c r="Q123" s="9">
        <v>2.0163946252079186E-2</v>
      </c>
      <c r="R123" s="9">
        <f>ExitPrices[[#This Row],[2021/22 Exit Revenue Recovery Price]]+ExitPrices[[#This Row],[2021/22 Exit Firm Price]]</f>
        <v>3.3260490127840013E-2</v>
      </c>
      <c r="S123" s="9">
        <v>2.2319810388476146E-2</v>
      </c>
      <c r="T123" s="9">
        <v>2.0087829349628529E-2</v>
      </c>
      <c r="U123" s="9">
        <v>0</v>
      </c>
      <c r="V123" s="9">
        <f>ExitPrices[[#This Row],[2022/23 Exit Revenue Recovery Price]]+ExitPrices[[#This Row],[2022/23 Exit Firm Price]]</f>
        <v>2.2319810388476146E-2</v>
      </c>
    </row>
    <row r="124" spans="1:22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1.2778720640225068E-2</v>
      </c>
      <c r="P124" s="9">
        <v>1.1500848576202561E-2</v>
      </c>
      <c r="Q124" s="9">
        <v>2.0163946252079186E-2</v>
      </c>
      <c r="R124" s="9">
        <f>ExitPrices[[#This Row],[2021/22 Exit Revenue Recovery Price]]+ExitPrices[[#This Row],[2021/22 Exit Firm Price]]</f>
        <v>3.2942666892304254E-2</v>
      </c>
      <c r="S124" s="9">
        <v>2.177815952077362E-2</v>
      </c>
      <c r="T124" s="9">
        <v>1.9600343568696259E-2</v>
      </c>
      <c r="U124" s="9">
        <v>0</v>
      </c>
      <c r="V124" s="9">
        <f>ExitPrices[[#This Row],[2022/23 Exit Revenue Recovery Price]]+ExitPrices[[#This Row],[2022/23 Exit Firm Price]]</f>
        <v>2.177815952077362E-2</v>
      </c>
    </row>
    <row r="125" spans="1:22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1.7621542764317103E-2</v>
      </c>
      <c r="P125" s="9">
        <v>1.5859388487885394E-2</v>
      </c>
      <c r="Q125" s="9">
        <v>2.0163946252079186E-2</v>
      </c>
      <c r="R125" s="9">
        <f>ExitPrices[[#This Row],[2021/22 Exit Revenue Recovery Price]]+ExitPrices[[#This Row],[2021/22 Exit Firm Price]]</f>
        <v>3.7785489016396293E-2</v>
      </c>
      <c r="S125" s="9">
        <v>3.0031548550753257E-2</v>
      </c>
      <c r="T125" s="9">
        <v>2.7028393695677933E-2</v>
      </c>
      <c r="U125" s="9">
        <v>0</v>
      </c>
      <c r="V125" s="9">
        <f>ExitPrices[[#This Row],[2022/23 Exit Revenue Recovery Price]]+ExitPrices[[#This Row],[2022/23 Exit Firm Price]]</f>
        <v>3.0031548550753257E-2</v>
      </c>
    </row>
    <row r="126" spans="1:22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1.6399002755408228E-2</v>
      </c>
      <c r="P126" s="9">
        <v>1.4759102479867406E-2</v>
      </c>
      <c r="Q126" s="9">
        <v>2.0163946252079186E-2</v>
      </c>
      <c r="R126" s="9">
        <f>ExitPrices[[#This Row],[2021/22 Exit Revenue Recovery Price]]+ExitPrices[[#This Row],[2021/22 Exit Firm Price]]</f>
        <v>3.6562949007487411E-2</v>
      </c>
      <c r="S126" s="9">
        <v>2.7948032361289347E-2</v>
      </c>
      <c r="T126" s="9">
        <v>2.5153229125160412E-2</v>
      </c>
      <c r="U126" s="9">
        <v>0</v>
      </c>
      <c r="V126" s="9">
        <f>ExitPrices[[#This Row],[2022/23 Exit Revenue Recovery Price]]+ExitPrices[[#This Row],[2022/23 Exit Firm Price]]</f>
        <v>2.7948032361289347E-2</v>
      </c>
    </row>
    <row r="127" spans="1:22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1.1137259031379031E-2</v>
      </c>
      <c r="P127" s="9">
        <v>1.0023533128241129E-2</v>
      </c>
      <c r="Q127" s="9">
        <v>2.0163946252079186E-2</v>
      </c>
      <c r="R127" s="9">
        <f>ExitPrices[[#This Row],[2021/22 Exit Revenue Recovery Price]]+ExitPrices[[#This Row],[2021/22 Exit Firm Price]]</f>
        <v>3.1301205283458214E-2</v>
      </c>
      <c r="S127" s="9">
        <v>1.8980695379320633E-2</v>
      </c>
      <c r="T127" s="9">
        <v>1.7082625841388571E-2</v>
      </c>
      <c r="U127" s="9">
        <v>0</v>
      </c>
      <c r="V127" s="9">
        <f>ExitPrices[[#This Row],[2022/23 Exit Revenue Recovery Price]]+ExitPrices[[#This Row],[2022/23 Exit Firm Price]]</f>
        <v>1.8980695379320633E-2</v>
      </c>
    </row>
    <row r="128" spans="1:22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1.3401105301944251E-2</v>
      </c>
      <c r="P128" s="9">
        <v>1.2060994771749827E-2</v>
      </c>
      <c r="Q128" s="9">
        <v>2.0163946252079186E-2</v>
      </c>
      <c r="R128" s="9">
        <f>ExitPrices[[#This Row],[2021/22 Exit Revenue Recovery Price]]+ExitPrices[[#This Row],[2021/22 Exit Firm Price]]</f>
        <v>3.3565051554023437E-2</v>
      </c>
      <c r="S128" s="9">
        <v>2.2838859791780117E-2</v>
      </c>
      <c r="T128" s="9">
        <v>2.0554973812602104E-2</v>
      </c>
      <c r="U128" s="9">
        <v>0</v>
      </c>
      <c r="V128" s="9">
        <f>ExitPrices[[#This Row],[2022/23 Exit Revenue Recovery Price]]+ExitPrices[[#This Row],[2022/23 Exit Firm Price]]</f>
        <v>2.2838859791780117E-2</v>
      </c>
    </row>
    <row r="129" spans="1:22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1.5221159254138788E-2</v>
      </c>
      <c r="P129" s="9">
        <v>1.3699043328724909E-2</v>
      </c>
      <c r="Q129" s="9">
        <v>2.0163946252079186E-2</v>
      </c>
      <c r="R129" s="9">
        <f>ExitPrices[[#This Row],[2021/22 Exit Revenue Recovery Price]]+ExitPrices[[#This Row],[2021/22 Exit Firm Price]]</f>
        <v>3.538510550621797E-2</v>
      </c>
      <c r="S129" s="9">
        <v>2.5940690281957335E-2</v>
      </c>
      <c r="T129" s="9">
        <v>2.33466212537616E-2</v>
      </c>
      <c r="U129" s="9">
        <v>0</v>
      </c>
      <c r="V129" s="9">
        <f>ExitPrices[[#This Row],[2022/23 Exit Revenue Recovery Price]]+ExitPrices[[#This Row],[2022/23 Exit Firm Price]]</f>
        <v>2.5940690281957335E-2</v>
      </c>
    </row>
    <row r="130" spans="1:22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1.0866078833830688E-2</v>
      </c>
      <c r="P130" s="9">
        <v>9.7794709504476201E-3</v>
      </c>
      <c r="Q130" s="9">
        <v>2.0163946252079186E-2</v>
      </c>
      <c r="R130" s="9">
        <f>ExitPrices[[#This Row],[2021/22 Exit Revenue Recovery Price]]+ExitPrices[[#This Row],[2021/22 Exit Firm Price]]</f>
        <v>3.1030025085909872E-2</v>
      </c>
      <c r="S130" s="9">
        <v>1.8518535999883824E-2</v>
      </c>
      <c r="T130" s="9">
        <v>1.6666682399895442E-2</v>
      </c>
      <c r="U130" s="9">
        <v>0</v>
      </c>
      <c r="V130" s="9">
        <f>ExitPrices[[#This Row],[2022/23 Exit Revenue Recovery Price]]+ExitPrices[[#This Row],[2022/23 Exit Firm Price]]</f>
        <v>1.8518535999883824E-2</v>
      </c>
    </row>
    <row r="131" spans="1:22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1.2976925542423271E-2</v>
      </c>
      <c r="P131" s="9">
        <v>1.1679232988180945E-2</v>
      </c>
      <c r="Q131" s="9">
        <v>2.0163946252079186E-2</v>
      </c>
      <c r="R131" s="9">
        <f>ExitPrices[[#This Row],[2021/22 Exit Revenue Recovery Price]]+ExitPrices[[#This Row],[2021/22 Exit Firm Price]]</f>
        <v>3.3140871794502459E-2</v>
      </c>
      <c r="S131" s="9">
        <v>2.2115950611086999E-2</v>
      </c>
      <c r="T131" s="9">
        <v>1.9904355549978298E-2</v>
      </c>
      <c r="U131" s="9">
        <v>0</v>
      </c>
      <c r="V131" s="9">
        <f>ExitPrices[[#This Row],[2022/23 Exit Revenue Recovery Price]]+ExitPrices[[#This Row],[2022/23 Exit Firm Price]]</f>
        <v>2.2115950611086999E-2</v>
      </c>
    </row>
    <row r="132" spans="1:22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1.5057298927493683E-2</v>
      </c>
      <c r="P132" s="9">
        <v>1.3551569034744314E-2</v>
      </c>
      <c r="Q132" s="9">
        <v>2.0163946252079186E-2</v>
      </c>
      <c r="R132" s="9">
        <f>ExitPrices[[#This Row],[2021/22 Exit Revenue Recovery Price]]+ExitPrices[[#This Row],[2021/22 Exit Firm Price]]</f>
        <v>3.5221245179572869E-2</v>
      </c>
      <c r="S132" s="9">
        <v>2.5661431001370982E-2</v>
      </c>
      <c r="T132" s="9">
        <v>2.3095287901233882E-2</v>
      </c>
      <c r="U132" s="9">
        <v>0</v>
      </c>
      <c r="V132" s="9">
        <f>ExitPrices[[#This Row],[2022/23 Exit Revenue Recovery Price]]+ExitPrices[[#This Row],[2022/23 Exit Firm Price]]</f>
        <v>2.5661431001370982E-2</v>
      </c>
    </row>
    <row r="133" spans="1:22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1.1883789582046164E-2</v>
      </c>
      <c r="P133" s="9">
        <v>1.0695410623841549E-2</v>
      </c>
      <c r="Q133" s="9">
        <v>2.0163946252079186E-2</v>
      </c>
      <c r="R133" s="9">
        <f>ExitPrices[[#This Row],[2021/22 Exit Revenue Recovery Price]]+ExitPrices[[#This Row],[2021/22 Exit Firm Price]]</f>
        <v>3.2047735834125346E-2</v>
      </c>
      <c r="S133" s="9">
        <v>2.0252971523176726E-2</v>
      </c>
      <c r="T133" s="9">
        <v>1.8227674370859051E-2</v>
      </c>
      <c r="U133" s="9">
        <v>0</v>
      </c>
      <c r="V133" s="9">
        <f>ExitPrices[[#This Row],[2022/23 Exit Revenue Recovery Price]]+ExitPrices[[#This Row],[2022/23 Exit Firm Price]]</f>
        <v>2.0252971523176726E-2</v>
      </c>
    </row>
    <row r="134" spans="1:22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1.0936719739832264E-2</v>
      </c>
      <c r="P134" s="9">
        <v>9.8430477658490376E-3</v>
      </c>
      <c r="Q134" s="9">
        <v>1.9318891301613662E-2</v>
      </c>
      <c r="R134" s="9">
        <f>ExitPrices[[#This Row],[2021/22 Exit Revenue Recovery Price]]+ExitPrices[[#This Row],[2021/22 Exit Firm Price]]</f>
        <v>3.0255611041445925E-2</v>
      </c>
      <c r="S134" s="9">
        <v>1.8638925901416817E-2</v>
      </c>
      <c r="T134" s="9">
        <v>1.6775033311275136E-2</v>
      </c>
      <c r="U134" s="9">
        <v>0</v>
      </c>
      <c r="V134" s="9">
        <f>ExitPrices[[#This Row],[2022/23 Exit Revenue Recovery Price]]+ExitPrices[[#This Row],[2022/23 Exit Firm Price]]</f>
        <v>1.8638925901416817E-2</v>
      </c>
    </row>
    <row r="135" spans="1:22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1.1044592900611378E-2</v>
      </c>
      <c r="P135" s="9">
        <v>9.9401336105502409E-3</v>
      </c>
      <c r="Q135" s="9">
        <v>2.0163946252079186E-2</v>
      </c>
      <c r="R135" s="9">
        <f>ExitPrices[[#This Row],[2021/22 Exit Revenue Recovery Price]]+ExitPrices[[#This Row],[2021/22 Exit Firm Price]]</f>
        <v>3.1208539152690562E-2</v>
      </c>
      <c r="S135" s="9">
        <v>1.8822768945615045E-2</v>
      </c>
      <c r="T135" s="9">
        <v>1.6940492051053538E-2</v>
      </c>
      <c r="U135" s="9">
        <v>0</v>
      </c>
      <c r="V135" s="9">
        <f>ExitPrices[[#This Row],[2022/23 Exit Revenue Recovery Price]]+ExitPrices[[#This Row],[2022/23 Exit Firm Price]]</f>
        <v>1.8822768945615045E-2</v>
      </c>
    </row>
    <row r="136" spans="1:22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9.0973448980156343E-3</v>
      </c>
      <c r="P136" s="9">
        <v>8.1876104082140716E-3</v>
      </c>
      <c r="Q136" s="9">
        <v>2.0163946252079186E-2</v>
      </c>
      <c r="R136" s="9">
        <f>ExitPrices[[#This Row],[2021/22 Exit Revenue Recovery Price]]+ExitPrices[[#This Row],[2021/22 Exit Firm Price]]</f>
        <v>2.926129115009482E-2</v>
      </c>
      <c r="S136" s="9">
        <v>1.5504167747499251E-2</v>
      </c>
      <c r="T136" s="9">
        <v>1.3953750972749326E-2</v>
      </c>
      <c r="U136" s="9">
        <v>0</v>
      </c>
      <c r="V136" s="9">
        <f>ExitPrices[[#This Row],[2022/23 Exit Revenue Recovery Price]]+ExitPrices[[#This Row],[2022/23 Exit Firm Price]]</f>
        <v>1.5504167747499251E-2</v>
      </c>
    </row>
    <row r="137" spans="1:22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1.2211992518737513E-2</v>
      </c>
      <c r="P137" s="9">
        <v>1.0990793266863761E-2</v>
      </c>
      <c r="Q137" s="9">
        <v>2.0163946252079186E-2</v>
      </c>
      <c r="R137" s="9">
        <f>ExitPrices[[#This Row],[2021/22 Exit Revenue Recovery Price]]+ExitPrices[[#This Row],[2021/22 Exit Firm Price]]</f>
        <v>3.2375938770816695E-2</v>
      </c>
      <c r="S137" s="9">
        <v>2.0812312016774418E-2</v>
      </c>
      <c r="T137" s="9">
        <v>1.8731080815096977E-2</v>
      </c>
      <c r="U137" s="9">
        <v>0</v>
      </c>
      <c r="V137" s="9">
        <f>ExitPrices[[#This Row],[2022/23 Exit Revenue Recovery Price]]+ExitPrices[[#This Row],[2022/23 Exit Firm Price]]</f>
        <v>2.0812312016774418E-2</v>
      </c>
    </row>
    <row r="138" spans="1:22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6.1059962593687546E-3</v>
      </c>
      <c r="P138" s="9">
        <v>5.4953966334318795E-3</v>
      </c>
      <c r="Q138" s="9">
        <v>0</v>
      </c>
      <c r="R138" s="9">
        <f>ExitPrices[[#This Row],[2021/22 Exit Revenue Recovery Price]]+ExitPrices[[#This Row],[2021/22 Exit Firm Price]]</f>
        <v>6.1059962593687546E-3</v>
      </c>
      <c r="S138" s="9">
        <v>1.0406156008387209E-2</v>
      </c>
      <c r="T138" s="9">
        <v>9.3655404075484883E-3</v>
      </c>
      <c r="U138" s="9">
        <v>0</v>
      </c>
      <c r="V138" s="9">
        <f>ExitPrices[[#This Row],[2022/23 Exit Revenue Recovery Price]]+ExitPrices[[#This Row],[2022/23 Exit Firm Price]]</f>
        <v>1.0406156008387209E-2</v>
      </c>
    </row>
    <row r="139" spans="1:22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8.5331994793605599E-3</v>
      </c>
      <c r="P139" s="9">
        <v>7.6798795314245039E-3</v>
      </c>
      <c r="Q139" s="9">
        <v>2.0163946252079186E-2</v>
      </c>
      <c r="R139" s="9">
        <f>ExitPrices[[#This Row],[2021/22 Exit Revenue Recovery Price]]+ExitPrices[[#This Row],[2021/22 Exit Firm Price]]</f>
        <v>2.8697145731439746E-2</v>
      </c>
      <c r="S139" s="9">
        <v>1.454272181982871E-2</v>
      </c>
      <c r="T139" s="9">
        <v>1.3088449637845839E-2</v>
      </c>
      <c r="U139" s="9">
        <v>0</v>
      </c>
      <c r="V139" s="9">
        <f>ExitPrices[[#This Row],[2022/23 Exit Revenue Recovery Price]]+ExitPrices[[#This Row],[2022/23 Exit Firm Price]]</f>
        <v>1.454272181982871E-2</v>
      </c>
    </row>
    <row r="140" spans="1:22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1.9535574149850084E-2</v>
      </c>
      <c r="P140" s="9">
        <v>1.7582016734865077E-2</v>
      </c>
      <c r="Q140" s="9">
        <v>2.0163946252079186E-2</v>
      </c>
      <c r="R140" s="9">
        <f>ExitPrices[[#This Row],[2021/22 Exit Revenue Recovery Price]]+ExitPrices[[#This Row],[2021/22 Exit Firm Price]]</f>
        <v>3.969952040192927E-2</v>
      </c>
      <c r="S140" s="9">
        <v>3.3293540264594378E-2</v>
      </c>
      <c r="T140" s="9">
        <v>2.9964186238134939E-2</v>
      </c>
      <c r="U140" s="9">
        <v>0</v>
      </c>
      <c r="V140" s="9">
        <f>ExitPrices[[#This Row],[2022/23 Exit Revenue Recovery Price]]+ExitPrices[[#This Row],[2022/23 Exit Firm Price]]</f>
        <v>3.3293540264594378E-2</v>
      </c>
    </row>
    <row r="141" spans="1:22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1.0419142949188385E-2</v>
      </c>
      <c r="P141" s="9">
        <v>9.3772286542695479E-3</v>
      </c>
      <c r="Q141" s="9">
        <v>2.0163946252079186E-2</v>
      </c>
      <c r="R141" s="9">
        <f>ExitPrices[[#This Row],[2021/22 Exit Revenue Recovery Price]]+ExitPrices[[#This Row],[2021/22 Exit Firm Price]]</f>
        <v>3.0583089201267573E-2</v>
      </c>
      <c r="S141" s="9">
        <v>1.775684464866522E-2</v>
      </c>
      <c r="T141" s="9">
        <v>1.5981160183798696E-2</v>
      </c>
      <c r="U141" s="9">
        <v>0</v>
      </c>
      <c r="V141" s="9">
        <f>ExitPrices[[#This Row],[2022/23 Exit Revenue Recovery Price]]+ExitPrices[[#This Row],[2022/23 Exit Firm Price]]</f>
        <v>1.775684464866522E-2</v>
      </c>
    </row>
    <row r="142" spans="1:22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1.0419142949188385E-2</v>
      </c>
      <c r="P142" s="9">
        <v>9.3772286542695479E-3</v>
      </c>
      <c r="Q142" s="9">
        <v>2.0163946252079186E-2</v>
      </c>
      <c r="R142" s="9">
        <f>ExitPrices[[#This Row],[2021/22 Exit Revenue Recovery Price]]+ExitPrices[[#This Row],[2021/22 Exit Firm Price]]</f>
        <v>3.0583089201267573E-2</v>
      </c>
      <c r="S142" s="9">
        <v>1.7756844648665223E-2</v>
      </c>
      <c r="T142" s="9">
        <v>1.5981160183798703E-2</v>
      </c>
      <c r="U142" s="9">
        <v>0</v>
      </c>
      <c r="V142" s="9">
        <f>ExitPrices[[#This Row],[2022/23 Exit Revenue Recovery Price]]+ExitPrices[[#This Row],[2022/23 Exit Firm Price]]</f>
        <v>1.7756844648665223E-2</v>
      </c>
    </row>
    <row r="143" spans="1:22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1.2757974010365681E-2</v>
      </c>
      <c r="P143" s="9">
        <v>1.1482176609329113E-2</v>
      </c>
      <c r="Q143" s="9">
        <v>2.0163946252079186E-2</v>
      </c>
      <c r="R143" s="9">
        <f>ExitPrices[[#This Row],[2021/22 Exit Revenue Recovery Price]]+ExitPrices[[#This Row],[2021/22 Exit Firm Price]]</f>
        <v>3.2921920262444865E-2</v>
      </c>
      <c r="S143" s="9">
        <v>2.1742802036459112E-2</v>
      </c>
      <c r="T143" s="9">
        <v>1.9568521832813202E-2</v>
      </c>
      <c r="U143" s="9">
        <v>0</v>
      </c>
      <c r="V143" s="9">
        <f>ExitPrices[[#This Row],[2022/23 Exit Revenue Recovery Price]]+ExitPrices[[#This Row],[2022/23 Exit Firm Price]]</f>
        <v>2.1742802036459112E-2</v>
      </c>
    </row>
    <row r="144" spans="1:22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1.2757974010365682E-2</v>
      </c>
      <c r="P144" s="9">
        <v>1.1482176609329113E-2</v>
      </c>
      <c r="Q144" s="9">
        <v>2.0163946252079186E-2</v>
      </c>
      <c r="R144" s="9">
        <f>ExitPrices[[#This Row],[2021/22 Exit Revenue Recovery Price]]+ExitPrices[[#This Row],[2021/22 Exit Firm Price]]</f>
        <v>3.2921920262444865E-2</v>
      </c>
      <c r="S144" s="9">
        <v>2.1742802036459112E-2</v>
      </c>
      <c r="T144" s="9">
        <v>1.9568521832813202E-2</v>
      </c>
      <c r="U144" s="9">
        <v>0</v>
      </c>
      <c r="V144" s="9">
        <f>ExitPrices[[#This Row],[2022/23 Exit Revenue Recovery Price]]+ExitPrices[[#This Row],[2022/23 Exit Firm Price]]</f>
        <v>2.1742802036459112E-2</v>
      </c>
    </row>
    <row r="145" spans="1:22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9.503161657212638E-3</v>
      </c>
      <c r="P145" s="9">
        <v>8.5528454914913735E-3</v>
      </c>
      <c r="Q145" s="9">
        <v>2.0163946252079186E-2</v>
      </c>
      <c r="R145" s="9">
        <f>ExitPrices[[#This Row],[2021/22 Exit Revenue Recovery Price]]+ExitPrices[[#This Row],[2021/22 Exit Firm Price]]</f>
        <v>2.9667107909291824E-2</v>
      </c>
      <c r="S145" s="9">
        <v>1.6195781749152548E-2</v>
      </c>
      <c r="T145" s="9">
        <v>1.4576203574237294E-2</v>
      </c>
      <c r="U145" s="9">
        <v>0</v>
      </c>
      <c r="V145" s="9">
        <f>ExitPrices[[#This Row],[2022/23 Exit Revenue Recovery Price]]+ExitPrices[[#This Row],[2022/23 Exit Firm Price]]</f>
        <v>1.6195781749152548E-2</v>
      </c>
    </row>
    <row r="146" spans="1:22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8.9111056852368333E-3</v>
      </c>
      <c r="P146" s="9">
        <v>8.0199951167131498E-3</v>
      </c>
      <c r="Q146" s="9">
        <v>2.0163946252079186E-2</v>
      </c>
      <c r="R146" s="9">
        <f>ExitPrices[[#This Row],[2021/22 Exit Revenue Recovery Price]]+ExitPrices[[#This Row],[2021/22 Exit Firm Price]]</f>
        <v>2.9075051937316021E-2</v>
      </c>
      <c r="S146" s="9">
        <v>1.5186769206666246E-2</v>
      </c>
      <c r="T146" s="9">
        <v>1.3668092285999623E-2</v>
      </c>
      <c r="U146" s="9">
        <v>0</v>
      </c>
      <c r="V146" s="9">
        <f>ExitPrices[[#This Row],[2022/23 Exit Revenue Recovery Price]]+ExitPrices[[#This Row],[2022/23 Exit Firm Price]]</f>
        <v>1.5186769206666246E-2</v>
      </c>
    </row>
    <row r="147" spans="1:22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1.2208086055208681E-2</v>
      </c>
      <c r="P147" s="9">
        <v>1.0987277449687813E-2</v>
      </c>
      <c r="Q147" s="9">
        <v>2.0163946252079186E-2</v>
      </c>
      <c r="R147" s="9">
        <f>ExitPrices[[#This Row],[2021/22 Exit Revenue Recovery Price]]+ExitPrices[[#This Row],[2021/22 Exit Firm Price]]</f>
        <v>3.2372032307287871E-2</v>
      </c>
      <c r="S147" s="9">
        <v>2.0805654418702732E-2</v>
      </c>
      <c r="T147" s="9">
        <v>1.872508897683246E-2</v>
      </c>
      <c r="U147" s="9">
        <v>0</v>
      </c>
      <c r="V147" s="9">
        <f>ExitPrices[[#This Row],[2022/23 Exit Revenue Recovery Price]]+ExitPrices[[#This Row],[2022/23 Exit Firm Price]]</f>
        <v>2.0805654418702732E-2</v>
      </c>
    </row>
    <row r="148" spans="1:22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1.2541046203028009E-2</v>
      </c>
      <c r="P148" s="9">
        <v>1.128694158272521E-2</v>
      </c>
      <c r="Q148" s="9">
        <v>2.0163946252079186E-2</v>
      </c>
      <c r="R148" s="9">
        <f>ExitPrices[[#This Row],[2021/22 Exit Revenue Recovery Price]]+ExitPrices[[#This Row],[2021/22 Exit Firm Price]]</f>
        <v>3.2704992455107197E-2</v>
      </c>
      <c r="S148" s="9">
        <v>2.137310239862367E-2</v>
      </c>
      <c r="T148" s="9">
        <v>1.9235792158761301E-2</v>
      </c>
      <c r="U148" s="9">
        <v>0</v>
      </c>
      <c r="V148" s="9">
        <f>ExitPrices[[#This Row],[2022/23 Exit Revenue Recovery Price]]+ExitPrices[[#This Row],[2022/23 Exit Firm Price]]</f>
        <v>2.137310239862367E-2</v>
      </c>
    </row>
    <row r="149" spans="1:22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1.5190289545744419E-2</v>
      </c>
      <c r="P149" s="9">
        <v>1.3671260591169979E-2</v>
      </c>
      <c r="Q149" s="9">
        <v>2.0163946252079186E-2</v>
      </c>
      <c r="R149" s="9">
        <f>ExitPrices[[#This Row],[2021/22 Exit Revenue Recovery Price]]+ExitPrices[[#This Row],[2021/22 Exit Firm Price]]</f>
        <v>3.5354235797823604E-2</v>
      </c>
      <c r="S149" s="9">
        <v>2.5888080521348271E-2</v>
      </c>
      <c r="T149" s="9">
        <v>2.3299272469213442E-2</v>
      </c>
      <c r="U149" s="9">
        <v>0</v>
      </c>
      <c r="V149" s="9">
        <f>ExitPrices[[#This Row],[2022/23 Exit Revenue Recovery Price]]+ExitPrices[[#This Row],[2022/23 Exit Firm Price]]</f>
        <v>2.5888080521348271E-2</v>
      </c>
    </row>
    <row r="150" spans="1:22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8.8193224934837323E-3</v>
      </c>
      <c r="P150" s="9">
        <v>7.9373902441353603E-3</v>
      </c>
      <c r="Q150" s="9">
        <v>2.0163946252079186E-2</v>
      </c>
      <c r="R150" s="9">
        <f>ExitPrices[[#This Row],[2021/22 Exit Revenue Recovery Price]]+ExitPrices[[#This Row],[2021/22 Exit Firm Price]]</f>
        <v>2.8983268745562916E-2</v>
      </c>
      <c r="S150" s="9">
        <v>1.5030347523494558E-2</v>
      </c>
      <c r="T150" s="9">
        <v>1.3527312771145101E-2</v>
      </c>
      <c r="U150" s="9">
        <v>0</v>
      </c>
      <c r="V150" s="9">
        <f>ExitPrices[[#This Row],[2022/23 Exit Revenue Recovery Price]]+ExitPrices[[#This Row],[2022/23 Exit Firm Price]]</f>
        <v>1.5030347523494558E-2</v>
      </c>
    </row>
    <row r="151" spans="1:22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1.25191016861341E-2</v>
      </c>
      <c r="P151" s="9">
        <v>1.1267191517520689E-2</v>
      </c>
      <c r="Q151" s="9">
        <v>2.0163946252079186E-2</v>
      </c>
      <c r="R151" s="9">
        <f>ExitPrices[[#This Row],[2021/22 Exit Revenue Recovery Price]]+ExitPrices[[#This Row],[2021/22 Exit Firm Price]]</f>
        <v>3.2683047938213285E-2</v>
      </c>
      <c r="S151" s="9">
        <v>2.1335703412999282E-2</v>
      </c>
      <c r="T151" s="9">
        <v>1.9202133071699354E-2</v>
      </c>
      <c r="U151" s="9">
        <v>0</v>
      </c>
      <c r="V151" s="9">
        <f>ExitPrices[[#This Row],[2022/23 Exit Revenue Recovery Price]]+ExitPrices[[#This Row],[2022/23 Exit Firm Price]]</f>
        <v>2.1335703412999282E-2</v>
      </c>
    </row>
    <row r="152" spans="1:22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1.1919717905442216E-2</v>
      </c>
      <c r="P152" s="9">
        <v>1.0727746114897994E-2</v>
      </c>
      <c r="Q152" s="9">
        <v>2.0163946252079186E-2</v>
      </c>
      <c r="R152" s="9">
        <f>ExitPrices[[#This Row],[2021/22 Exit Revenue Recovery Price]]+ExitPrices[[#This Row],[2021/22 Exit Firm Price]]</f>
        <v>3.2083664157521403E-2</v>
      </c>
      <c r="S152" s="9">
        <v>2.0314202438247372E-2</v>
      </c>
      <c r="T152" s="9">
        <v>1.8282782194422635E-2</v>
      </c>
      <c r="U152" s="9">
        <v>0</v>
      </c>
      <c r="V152" s="9">
        <f>ExitPrices[[#This Row],[2022/23 Exit Revenue Recovery Price]]+ExitPrices[[#This Row],[2022/23 Exit Firm Price]]</f>
        <v>2.0314202438247372E-2</v>
      </c>
    </row>
    <row r="153" spans="1:22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8.5404585334882318E-3</v>
      </c>
      <c r="P153" s="9">
        <v>7.6864126801394084E-3</v>
      </c>
      <c r="Q153" s="9">
        <v>2.0163946252079186E-2</v>
      </c>
      <c r="R153" s="9">
        <f>ExitPrices[[#This Row],[2021/22 Exit Revenue Recovery Price]]+ExitPrices[[#This Row],[2021/22 Exit Firm Price]]</f>
        <v>2.8704404785567419E-2</v>
      </c>
      <c r="S153" s="9">
        <v>1.4555093076953209E-2</v>
      </c>
      <c r="T153" s="9">
        <v>1.3099583769257888E-2</v>
      </c>
      <c r="U153" s="9">
        <v>0</v>
      </c>
      <c r="V153" s="9">
        <f>ExitPrices[[#This Row],[2022/23 Exit Revenue Recovery Price]]+ExitPrices[[#This Row],[2022/23 Exit Firm Price]]</f>
        <v>1.4555093076953209E-2</v>
      </c>
    </row>
    <row r="154" spans="1:22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1.4400109266672238E-2</v>
      </c>
      <c r="P154" s="9">
        <v>1.2960098340005013E-2</v>
      </c>
      <c r="Q154" s="9">
        <v>2.0163946252079186E-2</v>
      </c>
      <c r="R154" s="9">
        <f>ExitPrices[[#This Row],[2021/22 Exit Revenue Recovery Price]]+ExitPrices[[#This Row],[2021/22 Exit Firm Price]]</f>
        <v>3.4564055518751427E-2</v>
      </c>
      <c r="S154" s="9">
        <v>2.4541414242907723E-2</v>
      </c>
      <c r="T154" s="9">
        <v>2.208727281861695E-2</v>
      </c>
      <c r="U154" s="9">
        <v>0</v>
      </c>
      <c r="V154" s="9">
        <f>ExitPrices[[#This Row],[2022/23 Exit Revenue Recovery Price]]+ExitPrices[[#This Row],[2022/23 Exit Firm Price]]</f>
        <v>2.4541414242907723E-2</v>
      </c>
    </row>
    <row r="155" spans="1:22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1.4400109266672238E-2</v>
      </c>
      <c r="P155" s="9">
        <v>1.2960098340005013E-2</v>
      </c>
      <c r="Q155" s="9">
        <v>2.0163946252079186E-2</v>
      </c>
      <c r="R155" s="9">
        <f>ExitPrices[[#This Row],[2021/22 Exit Revenue Recovery Price]]+ExitPrices[[#This Row],[2021/22 Exit Firm Price]]</f>
        <v>3.4564055518751427E-2</v>
      </c>
      <c r="S155" s="9">
        <v>2.4541414242907716E-2</v>
      </c>
      <c r="T155" s="9">
        <v>2.2087272818616947E-2</v>
      </c>
      <c r="U155" s="9">
        <v>0</v>
      </c>
      <c r="V155" s="9">
        <f>ExitPrices[[#This Row],[2022/23 Exit Revenue Recovery Price]]+ExitPrices[[#This Row],[2022/23 Exit Firm Price]]</f>
        <v>2.4541414242907716E-2</v>
      </c>
    </row>
    <row r="156" spans="1:22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1.3108563757228693E-2</v>
      </c>
      <c r="P156" s="9">
        <v>1.1797707381505824E-2</v>
      </c>
      <c r="Q156" s="9">
        <v>2.0163946252079186E-2</v>
      </c>
      <c r="R156" s="9">
        <f>ExitPrices[[#This Row],[2021/22 Exit Revenue Recovery Price]]+ExitPrices[[#This Row],[2021/22 Exit Firm Price]]</f>
        <v>3.3272510009307879E-2</v>
      </c>
      <c r="S156" s="9">
        <v>2.2340295294860594E-2</v>
      </c>
      <c r="T156" s="9">
        <v>2.0106265765374536E-2</v>
      </c>
      <c r="U156" s="9">
        <v>0</v>
      </c>
      <c r="V156" s="9">
        <f>ExitPrices[[#This Row],[2022/23 Exit Revenue Recovery Price]]+ExitPrices[[#This Row],[2022/23 Exit Firm Price]]</f>
        <v>2.2340295294860594E-2</v>
      </c>
    </row>
    <row r="157" spans="1:22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1.2507535414557059E-2</v>
      </c>
      <c r="P157" s="9">
        <v>1.1256781873101354E-2</v>
      </c>
      <c r="Q157" s="9">
        <v>2.0163946252079186E-2</v>
      </c>
      <c r="R157" s="9">
        <f>ExitPrices[[#This Row],[2021/22 Exit Revenue Recovery Price]]+ExitPrices[[#This Row],[2021/22 Exit Firm Price]]</f>
        <v>3.2671481666636248E-2</v>
      </c>
      <c r="S157" s="9">
        <v>2.131599157215408E-2</v>
      </c>
      <c r="T157" s="9">
        <v>1.9184392414938675E-2</v>
      </c>
      <c r="U157" s="9">
        <v>0</v>
      </c>
      <c r="V157" s="9">
        <f>ExitPrices[[#This Row],[2022/23 Exit Revenue Recovery Price]]+ExitPrices[[#This Row],[2022/23 Exit Firm Price]]</f>
        <v>2.131599157215408E-2</v>
      </c>
    </row>
    <row r="158" spans="1:22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1.1680947270732042E-2</v>
      </c>
      <c r="P158" s="9">
        <v>1.0512852543658836E-2</v>
      </c>
      <c r="Q158" s="9">
        <v>2.0163946252079186E-2</v>
      </c>
      <c r="R158" s="9">
        <f>ExitPrices[[#This Row],[2021/22 Exit Revenue Recovery Price]]+ExitPrices[[#This Row],[2021/22 Exit Firm Price]]</f>
        <v>3.1844893522811224E-2</v>
      </c>
      <c r="S158" s="9">
        <v>1.9907277119352307E-2</v>
      </c>
      <c r="T158" s="9">
        <v>1.7916549407417076E-2</v>
      </c>
      <c r="U158" s="9">
        <v>0</v>
      </c>
      <c r="V158" s="9">
        <f>ExitPrices[[#This Row],[2022/23 Exit Revenue Recovery Price]]+ExitPrices[[#This Row],[2022/23 Exit Firm Price]]</f>
        <v>1.9907277119352307E-2</v>
      </c>
    </row>
    <row r="159" spans="1:22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1.3951297958838224E-2</v>
      </c>
      <c r="P159" s="9">
        <v>1.2556168162954401E-2</v>
      </c>
      <c r="Q159" s="9">
        <v>2.0163946252079186E-2</v>
      </c>
      <c r="R159" s="9">
        <f>ExitPrices[[#This Row],[2021/22 Exit Revenue Recovery Price]]+ExitPrices[[#This Row],[2021/22 Exit Firm Price]]</f>
        <v>3.4115244210917411E-2</v>
      </c>
      <c r="S159" s="9">
        <v>2.377652669806473E-2</v>
      </c>
      <c r="T159" s="9">
        <v>2.1398874028258259E-2</v>
      </c>
      <c r="U159" s="9">
        <v>0</v>
      </c>
      <c r="V159" s="9">
        <f>ExitPrices[[#This Row],[2022/23 Exit Revenue Recovery Price]]+ExitPrices[[#This Row],[2022/23 Exit Firm Price]]</f>
        <v>2.377652669806473E-2</v>
      </c>
    </row>
    <row r="160" spans="1:22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1.0243414250159021E-2</v>
      </c>
      <c r="P160" s="9">
        <v>9.2190728251431188E-3</v>
      </c>
      <c r="Q160" s="9">
        <v>2.0163946252079186E-2</v>
      </c>
      <c r="R160" s="9">
        <f>ExitPrices[[#This Row],[2021/22 Exit Revenue Recovery Price]]+ExitPrices[[#This Row],[2021/22 Exit Firm Price]]</f>
        <v>3.0407360502238207E-2</v>
      </c>
      <c r="S160" s="9">
        <v>1.7457358671345031E-2</v>
      </c>
      <c r="T160" s="9">
        <v>1.5711622804210526E-2</v>
      </c>
      <c r="U160" s="9">
        <v>0</v>
      </c>
      <c r="V160" s="9">
        <f>ExitPrices[[#This Row],[2022/23 Exit Revenue Recovery Price]]+ExitPrices[[#This Row],[2022/23 Exit Firm Price]]</f>
        <v>1.7457358671345031E-2</v>
      </c>
    </row>
    <row r="161" spans="1:22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8.6367362305834073E-3</v>
      </c>
      <c r="P161" s="9">
        <v>7.7730626075250666E-3</v>
      </c>
      <c r="Q161" s="9">
        <v>2.0163946252079186E-2</v>
      </c>
      <c r="R161" s="9">
        <f>ExitPrices[[#This Row],[2021/22 Exit Revenue Recovery Price]]+ExitPrices[[#This Row],[2021/22 Exit Firm Price]]</f>
        <v>2.8800682482662592E-2</v>
      </c>
      <c r="S161" s="9">
        <v>1.4719174529601239E-2</v>
      </c>
      <c r="T161" s="9">
        <v>1.3247257076641115E-2</v>
      </c>
      <c r="U161" s="9">
        <v>0</v>
      </c>
      <c r="V161" s="9">
        <f>ExitPrices[[#This Row],[2022/23 Exit Revenue Recovery Price]]+ExitPrices[[#This Row],[2022/23 Exit Firm Price]]</f>
        <v>1.4719174529601239E-2</v>
      </c>
    </row>
    <row r="162" spans="1:22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4.9332184015320763E-3</v>
      </c>
      <c r="P162" s="9">
        <v>4.4398965613788692E-3</v>
      </c>
      <c r="Q162" s="9">
        <v>0</v>
      </c>
      <c r="R162" s="9">
        <f>ExitPrices[[#This Row],[2021/22 Exit Revenue Recovery Price]]+ExitPrices[[#This Row],[2021/22 Exit Firm Price]]</f>
        <v>4.9332184015320763E-3</v>
      </c>
      <c r="S162" s="9">
        <v>8.4074470617341145E-3</v>
      </c>
      <c r="T162" s="9">
        <v>7.5667023555607031E-3</v>
      </c>
      <c r="U162" s="9">
        <v>0</v>
      </c>
      <c r="V162" s="9">
        <f>ExitPrices[[#This Row],[2022/23 Exit Revenue Recovery Price]]+ExitPrices[[#This Row],[2022/23 Exit Firm Price]]</f>
        <v>8.4074470617341145E-3</v>
      </c>
    </row>
    <row r="163" spans="1:22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1.2224659419884775E-2</v>
      </c>
      <c r="P163" s="9">
        <v>1.1002193477896298E-2</v>
      </c>
      <c r="Q163" s="9">
        <v>2.0163946252079186E-2</v>
      </c>
      <c r="R163" s="9">
        <f>ExitPrices[[#This Row],[2021/22 Exit Revenue Recovery Price]]+ExitPrices[[#This Row],[2021/22 Exit Firm Price]]</f>
        <v>3.2388605671963958E-2</v>
      </c>
      <c r="S163" s="9">
        <v>2.0833899607706693E-2</v>
      </c>
      <c r="T163" s="9">
        <v>1.8750509646936024E-2</v>
      </c>
      <c r="U163" s="9">
        <v>0</v>
      </c>
      <c r="V163" s="9">
        <f>ExitPrices[[#This Row],[2022/23 Exit Revenue Recovery Price]]+ExitPrices[[#This Row],[2022/23 Exit Firm Price]]</f>
        <v>2.0833899607706693E-2</v>
      </c>
    </row>
    <row r="164" spans="1:22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1.2224659419884775E-2</v>
      </c>
      <c r="P164" s="9">
        <v>1.1002193477896298E-2</v>
      </c>
      <c r="Q164" s="9">
        <v>2.0163946252079186E-2</v>
      </c>
      <c r="R164" s="9">
        <f>ExitPrices[[#This Row],[2021/22 Exit Revenue Recovery Price]]+ExitPrices[[#This Row],[2021/22 Exit Firm Price]]</f>
        <v>3.2388605671963958E-2</v>
      </c>
      <c r="S164" s="9">
        <v>2.0833899607706693E-2</v>
      </c>
      <c r="T164" s="9">
        <v>1.8750509646936024E-2</v>
      </c>
      <c r="U164" s="9">
        <v>0</v>
      </c>
      <c r="V164" s="9">
        <f>ExitPrices[[#This Row],[2022/23 Exit Revenue Recovery Price]]+ExitPrices[[#This Row],[2022/23 Exit Firm Price]]</f>
        <v>2.0833899607706693E-2</v>
      </c>
    </row>
    <row r="165" spans="1:22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1.1753173297833234E-2</v>
      </c>
      <c r="P165" s="9">
        <v>1.0577855968049912E-2</v>
      </c>
      <c r="Q165" s="9">
        <v>2.0163946252079186E-2</v>
      </c>
      <c r="R165" s="9">
        <f>ExitPrices[[#This Row],[2021/22 Exit Revenue Recovery Price]]+ExitPrices[[#This Row],[2021/22 Exit Firm Price]]</f>
        <v>3.1917119549912422E-2</v>
      </c>
      <c r="S165" s="9">
        <v>2.0030368466604245E-2</v>
      </c>
      <c r="T165" s="9">
        <v>1.8027331619943819E-2</v>
      </c>
      <c r="U165" s="9">
        <v>0</v>
      </c>
      <c r="V165" s="9">
        <f>ExitPrices[[#This Row],[2022/23 Exit Revenue Recovery Price]]+ExitPrices[[#This Row],[2022/23 Exit Firm Price]]</f>
        <v>2.0030368466604245E-2</v>
      </c>
    </row>
    <row r="166" spans="1:22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1.1911346857089248E-2</v>
      </c>
      <c r="P166" s="9">
        <v>1.0720212171380323E-2</v>
      </c>
      <c r="Q166" s="9">
        <v>2.0163946252079186E-2</v>
      </c>
      <c r="R166" s="9">
        <f>ExitPrices[[#This Row],[2021/22 Exit Revenue Recovery Price]]+ExitPrices[[#This Row],[2021/22 Exit Firm Price]]</f>
        <v>3.2075293109168436E-2</v>
      </c>
      <c r="S166" s="9">
        <v>2.0299936062800273E-2</v>
      </c>
      <c r="T166" s="9">
        <v>1.8269942456520246E-2</v>
      </c>
      <c r="U166" s="9">
        <v>0</v>
      </c>
      <c r="V166" s="9">
        <f>ExitPrices[[#This Row],[2022/23 Exit Revenue Recovery Price]]+ExitPrices[[#This Row],[2022/23 Exit Firm Price]]</f>
        <v>2.0299936062800273E-2</v>
      </c>
    </row>
    <row r="167" spans="1:22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1.5948102073164421E-2</v>
      </c>
      <c r="P167" s="9">
        <v>1.4353291865847979E-2</v>
      </c>
      <c r="Q167" s="9">
        <v>2.0163946252079186E-2</v>
      </c>
      <c r="R167" s="9">
        <f>ExitPrices[[#This Row],[2021/22 Exit Revenue Recovery Price]]+ExitPrices[[#This Row],[2021/22 Exit Firm Price]]</f>
        <v>3.6112048325243604E-2</v>
      </c>
      <c r="S167" s="9">
        <v>2.7179583996042176E-2</v>
      </c>
      <c r="T167" s="9">
        <v>2.4461625596437959E-2</v>
      </c>
      <c r="U167" s="9">
        <v>0</v>
      </c>
      <c r="V167" s="9">
        <f>ExitPrices[[#This Row],[2022/23 Exit Revenue Recovery Price]]+ExitPrices[[#This Row],[2022/23 Exit Firm Price]]</f>
        <v>2.7179583996042176E-2</v>
      </c>
    </row>
    <row r="168" spans="1:22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1.5898655761894406E-2</v>
      </c>
      <c r="P168" s="9">
        <v>1.4308790185704965E-2</v>
      </c>
      <c r="Q168" s="9">
        <v>2.0163946252079186E-2</v>
      </c>
      <c r="R168" s="9">
        <f>ExitPrices[[#This Row],[2021/22 Exit Revenue Recovery Price]]+ExitPrices[[#This Row],[2021/22 Exit Firm Price]]</f>
        <v>3.6062602013973592E-2</v>
      </c>
      <c r="S168" s="9">
        <v>2.7095315023828909E-2</v>
      </c>
      <c r="T168" s="9">
        <v>2.4385783521446019E-2</v>
      </c>
      <c r="U168" s="9">
        <v>0</v>
      </c>
      <c r="V168" s="9">
        <f>ExitPrices[[#This Row],[2022/23 Exit Revenue Recovery Price]]+ExitPrices[[#This Row],[2022/23 Exit Firm Price]]</f>
        <v>2.7095315023828909E-2</v>
      </c>
    </row>
    <row r="169" spans="1:22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9.5031616572126363E-3</v>
      </c>
      <c r="P169" s="9">
        <v>8.5528454914913735E-3</v>
      </c>
      <c r="Q169" s="9">
        <v>2.0163946252079186E-2</v>
      </c>
      <c r="R169" s="9">
        <f>ExitPrices[[#This Row],[2021/22 Exit Revenue Recovery Price]]+ExitPrices[[#This Row],[2021/22 Exit Firm Price]]</f>
        <v>2.9667107909291821E-2</v>
      </c>
      <c r="S169" s="9">
        <v>1.6195781749152548E-2</v>
      </c>
      <c r="T169" s="9">
        <v>1.4576203574237294E-2</v>
      </c>
      <c r="U169" s="9">
        <v>0</v>
      </c>
      <c r="V169" s="9">
        <f>ExitPrices[[#This Row],[2022/23 Exit Revenue Recovery Price]]+ExitPrices[[#This Row],[2022/23 Exit Firm Price]]</f>
        <v>1.6195781749152548E-2</v>
      </c>
    </row>
    <row r="170" spans="1:22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1.2762788483879985E-2</v>
      </c>
      <c r="P170" s="9">
        <v>1.1486509635491986E-2</v>
      </c>
      <c r="Q170" s="9">
        <v>2.0163946252079186E-2</v>
      </c>
      <c r="R170" s="9">
        <f>ExitPrices[[#This Row],[2021/22 Exit Revenue Recovery Price]]+ExitPrices[[#This Row],[2021/22 Exit Firm Price]]</f>
        <v>3.2926734735959168E-2</v>
      </c>
      <c r="S170" s="9">
        <v>2.1751007112315684E-2</v>
      </c>
      <c r="T170" s="9">
        <v>1.9575906401084114E-2</v>
      </c>
      <c r="U170" s="9">
        <v>0</v>
      </c>
      <c r="V170" s="9">
        <f>ExitPrices[[#This Row],[2022/23 Exit Revenue Recovery Price]]+ExitPrices[[#This Row],[2022/23 Exit Firm Price]]</f>
        <v>2.1751007112315684E-2</v>
      </c>
    </row>
    <row r="171" spans="1:22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1.3205580584042066E-2</v>
      </c>
      <c r="P171" s="9">
        <v>1.188502252563786E-2</v>
      </c>
      <c r="Q171" s="9">
        <v>2.0163946252079186E-2</v>
      </c>
      <c r="R171" s="9">
        <f>ExitPrices[[#This Row],[2021/22 Exit Revenue Recovery Price]]+ExitPrices[[#This Row],[2021/22 Exit Firm Price]]</f>
        <v>3.3369526836121252E-2</v>
      </c>
      <c r="S171" s="9">
        <v>2.2505636410769331E-2</v>
      </c>
      <c r="T171" s="9">
        <v>2.0255072769692396E-2</v>
      </c>
      <c r="U171" s="9">
        <v>0</v>
      </c>
      <c r="V171" s="9">
        <f>ExitPrices[[#This Row],[2022/23 Exit Revenue Recovery Price]]+ExitPrices[[#This Row],[2022/23 Exit Firm Price]]</f>
        <v>2.2505636410769331E-2</v>
      </c>
    </row>
    <row r="172" spans="1:22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1.4650413190039449E-2</v>
      </c>
      <c r="P172" s="9">
        <v>1.3185371871035502E-2</v>
      </c>
      <c r="Q172" s="9">
        <v>2.0163946252079186E-2</v>
      </c>
      <c r="R172" s="9">
        <f>ExitPrices[[#This Row],[2021/22 Exit Revenue Recovery Price]]+ExitPrices[[#This Row],[2021/22 Exit Firm Price]]</f>
        <v>3.4814359442118636E-2</v>
      </c>
      <c r="S172" s="9">
        <v>2.4967995191442376E-2</v>
      </c>
      <c r="T172" s="9">
        <v>2.247119567229814E-2</v>
      </c>
      <c r="U172" s="9">
        <v>0</v>
      </c>
      <c r="V172" s="9">
        <f>ExitPrices[[#This Row],[2022/23 Exit Revenue Recovery Price]]+ExitPrices[[#This Row],[2022/23 Exit Firm Price]]</f>
        <v>2.4967995191442376E-2</v>
      </c>
    </row>
    <row r="173" spans="1:22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1.330654533639645E-2</v>
      </c>
      <c r="P173" s="9">
        <v>1.1975890802756805E-2</v>
      </c>
      <c r="Q173" s="9">
        <v>2.0163946252079186E-2</v>
      </c>
      <c r="R173" s="9">
        <f>ExitPrices[[#This Row],[2021/22 Exit Revenue Recovery Price]]+ExitPrices[[#This Row],[2021/22 Exit Firm Price]]</f>
        <v>3.3470491588475634E-2</v>
      </c>
      <c r="S173" s="9">
        <v>2.2677705786464716E-2</v>
      </c>
      <c r="T173" s="9">
        <v>2.0409935207818246E-2</v>
      </c>
      <c r="U173" s="9">
        <v>0</v>
      </c>
      <c r="V173" s="9">
        <f>ExitPrices[[#This Row],[2022/23 Exit Revenue Recovery Price]]+ExitPrices[[#This Row],[2022/23 Exit Firm Price]]</f>
        <v>2.2677705786464716E-2</v>
      </c>
    </row>
    <row r="174" spans="1:22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1.2224543811210208E-2</v>
      </c>
      <c r="P174" s="9">
        <v>1.1002089430089186E-2</v>
      </c>
      <c r="Q174" s="9">
        <v>2.0163946252079186E-2</v>
      </c>
      <c r="R174" s="9">
        <f>ExitPrices[[#This Row],[2021/22 Exit Revenue Recovery Price]]+ExitPrices[[#This Row],[2021/22 Exit Firm Price]]</f>
        <v>3.2388490063289394E-2</v>
      </c>
      <c r="S174" s="9">
        <v>2.0833702581398068E-2</v>
      </c>
      <c r="T174" s="9">
        <v>1.8750332323258262E-2</v>
      </c>
      <c r="U174" s="9">
        <v>0</v>
      </c>
      <c r="V174" s="9">
        <f>ExitPrices[[#This Row],[2022/23 Exit Revenue Recovery Price]]+ExitPrices[[#This Row],[2022/23 Exit Firm Price]]</f>
        <v>2.0833702581398068E-2</v>
      </c>
    </row>
    <row r="175" spans="1:22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9.5449196421550555E-3</v>
      </c>
      <c r="P175" s="9">
        <v>8.5904276779395494E-3</v>
      </c>
      <c r="Q175" s="9">
        <v>2.0163946252079186E-2</v>
      </c>
      <c r="R175" s="9">
        <f>ExitPrices[[#This Row],[2021/22 Exit Revenue Recovery Price]]+ExitPrices[[#This Row],[2021/22 Exit Firm Price]]</f>
        <v>2.9708865894234243E-2</v>
      </c>
      <c r="S175" s="9">
        <v>1.6266947876259156E-2</v>
      </c>
      <c r="T175" s="9">
        <v>1.4640253088633239E-2</v>
      </c>
      <c r="U175" s="9">
        <v>0</v>
      </c>
      <c r="V175" s="9">
        <f>ExitPrices[[#This Row],[2022/23 Exit Revenue Recovery Price]]+ExitPrices[[#This Row],[2022/23 Exit Firm Price]]</f>
        <v>1.6266947876259156E-2</v>
      </c>
    </row>
    <row r="176" spans="1:22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1.1965053097970595E-2</v>
      </c>
      <c r="P176" s="9">
        <v>1.0768547788173535E-2</v>
      </c>
      <c r="Q176" s="9">
        <v>2.0163946252079186E-2</v>
      </c>
      <c r="R176" s="9">
        <f>ExitPrices[[#This Row],[2021/22 Exit Revenue Recovery Price]]+ExitPrices[[#This Row],[2021/22 Exit Firm Price]]</f>
        <v>3.2128999350049779E-2</v>
      </c>
      <c r="S176" s="9">
        <v>2.0391465028344234E-2</v>
      </c>
      <c r="T176" s="9">
        <v>1.8352318525509809E-2</v>
      </c>
      <c r="U176" s="9">
        <v>0</v>
      </c>
      <c r="V176" s="9">
        <f>ExitPrices[[#This Row],[2022/23 Exit Revenue Recovery Price]]+ExitPrices[[#This Row],[2022/23 Exit Firm Price]]</f>
        <v>2.0391465028344234E-2</v>
      </c>
    </row>
    <row r="177" spans="1:22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9.7008471642772275E-3</v>
      </c>
      <c r="P177" s="9">
        <v>8.7307624478495053E-3</v>
      </c>
      <c r="Q177" s="9">
        <v>2.0163946252079186E-2</v>
      </c>
      <c r="R177" s="9">
        <f>ExitPrices[[#This Row],[2021/22 Exit Revenue Recovery Price]]+ExitPrices[[#This Row],[2021/22 Exit Firm Price]]</f>
        <v>2.9864793416356415E-2</v>
      </c>
      <c r="S177" s="9">
        <v>1.6532687659298641E-2</v>
      </c>
      <c r="T177" s="9">
        <v>1.4879418893368777E-2</v>
      </c>
      <c r="U177" s="9">
        <v>0</v>
      </c>
      <c r="V177" s="9">
        <f>ExitPrices[[#This Row],[2022/23 Exit Revenue Recovery Price]]+ExitPrices[[#This Row],[2022/23 Exit Firm Price]]</f>
        <v>1.6532687659298641E-2</v>
      </c>
    </row>
    <row r="178" spans="1:22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1.3109215477735978E-2</v>
      </c>
      <c r="P178" s="9">
        <v>1.1798293929962379E-2</v>
      </c>
      <c r="Q178" s="9">
        <v>2.0163946252079186E-2</v>
      </c>
      <c r="R178" s="9">
        <f>ExitPrices[[#This Row],[2021/22 Exit Revenue Recovery Price]]+ExitPrices[[#This Row],[2021/22 Exit Firm Price]]</f>
        <v>3.3273161729815162E-2</v>
      </c>
      <c r="S178" s="9">
        <v>2.2341405990803493E-2</v>
      </c>
      <c r="T178" s="9">
        <v>2.0107265391723143E-2</v>
      </c>
      <c r="U178" s="9">
        <v>0</v>
      </c>
      <c r="V178" s="9">
        <f>ExitPrices[[#This Row],[2022/23 Exit Revenue Recovery Price]]+ExitPrices[[#This Row],[2022/23 Exit Firm Price]]</f>
        <v>2.2341405990803493E-2</v>
      </c>
    </row>
    <row r="179" spans="1:22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1.3109215477735978E-2</v>
      </c>
      <c r="P179" s="9">
        <v>1.1798293929962379E-2</v>
      </c>
      <c r="Q179" s="9">
        <v>2.0163946252079186E-2</v>
      </c>
      <c r="R179" s="9">
        <f>ExitPrices[[#This Row],[2021/22 Exit Revenue Recovery Price]]+ExitPrices[[#This Row],[2021/22 Exit Firm Price]]</f>
        <v>3.3273161729815162E-2</v>
      </c>
      <c r="S179" s="9">
        <v>2.2341405990803496E-2</v>
      </c>
      <c r="T179" s="9">
        <v>2.010726539172315E-2</v>
      </c>
      <c r="U179" s="9">
        <v>0</v>
      </c>
      <c r="V179" s="9">
        <f>ExitPrices[[#This Row],[2022/23 Exit Revenue Recovery Price]]+ExitPrices[[#This Row],[2022/23 Exit Firm Price]]</f>
        <v>2.2341405990803496E-2</v>
      </c>
    </row>
    <row r="180" spans="1:22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1.3109215477735978E-2</v>
      </c>
      <c r="P180" s="9">
        <v>1.1798293929962379E-2</v>
      </c>
      <c r="Q180" s="9">
        <v>2.0163946252079186E-2</v>
      </c>
      <c r="R180" s="9">
        <f>ExitPrices[[#This Row],[2021/22 Exit Revenue Recovery Price]]+ExitPrices[[#This Row],[2021/22 Exit Firm Price]]</f>
        <v>3.3273161729815162E-2</v>
      </c>
      <c r="S180" s="9">
        <v>2.2341405990803493E-2</v>
      </c>
      <c r="T180" s="9">
        <v>2.0107265391723143E-2</v>
      </c>
      <c r="U180" s="9">
        <v>0</v>
      </c>
      <c r="V180" s="9">
        <f>ExitPrices[[#This Row],[2022/23 Exit Revenue Recovery Price]]+ExitPrices[[#This Row],[2022/23 Exit Firm Price]]</f>
        <v>2.2341405990803493E-2</v>
      </c>
    </row>
    <row r="181" spans="1:22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1.1550301287247848E-2</v>
      </c>
      <c r="P181" s="9">
        <v>1.0395271158523062E-2</v>
      </c>
      <c r="Q181" s="9">
        <v>2.0163946252079186E-2</v>
      </c>
      <c r="R181" s="9">
        <f>ExitPrices[[#This Row],[2021/22 Exit Revenue Recovery Price]]+ExitPrices[[#This Row],[2021/22 Exit Firm Price]]</f>
        <v>3.1714247539327035E-2</v>
      </c>
      <c r="S181" s="9">
        <v>1.968462344773898E-2</v>
      </c>
      <c r="T181" s="9">
        <v>1.7716161102965082E-2</v>
      </c>
      <c r="U181" s="9">
        <v>0</v>
      </c>
      <c r="V181" s="9">
        <f>ExitPrices[[#This Row],[2022/23 Exit Revenue Recovery Price]]+ExitPrices[[#This Row],[2022/23 Exit Firm Price]]</f>
        <v>1.968462344773898E-2</v>
      </c>
    </row>
    <row r="182" spans="1:22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8.9704928096754587E-3</v>
      </c>
      <c r="P182" s="9">
        <v>8.0734435287079138E-3</v>
      </c>
      <c r="Q182" s="9">
        <v>2.0163946252079186E-2</v>
      </c>
      <c r="R182" s="9">
        <f>ExitPrices[[#This Row],[2021/22 Exit Revenue Recovery Price]]+ExitPrices[[#This Row],[2021/22 Exit Firm Price]]</f>
        <v>2.9134439061754645E-2</v>
      </c>
      <c r="S182" s="9">
        <v>1.5287979829068708E-2</v>
      </c>
      <c r="T182" s="9">
        <v>1.3759181846161837E-2</v>
      </c>
      <c r="U182" s="9">
        <v>0</v>
      </c>
      <c r="V182" s="9">
        <f>ExitPrices[[#This Row],[2022/23 Exit Revenue Recovery Price]]+ExitPrices[[#This Row],[2022/23 Exit Firm Price]]</f>
        <v>1.5287979829068708E-2</v>
      </c>
    </row>
    <row r="183" spans="1:22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1.4407374058271491E-2</v>
      </c>
      <c r="P183" s="9">
        <v>1.2966636652444342E-2</v>
      </c>
      <c r="Q183" s="9">
        <v>2.0163946252079186E-2</v>
      </c>
      <c r="R183" s="9">
        <f>ExitPrices[[#This Row],[2021/22 Exit Revenue Recovery Price]]+ExitPrices[[#This Row],[2021/22 Exit Firm Price]]</f>
        <v>3.4571320310350678E-2</v>
      </c>
      <c r="S183" s="9">
        <v>2.4553795278129325E-2</v>
      </c>
      <c r="T183" s="9">
        <v>2.2098415750316392E-2</v>
      </c>
      <c r="U183" s="9">
        <v>0</v>
      </c>
      <c r="V183" s="9">
        <f>ExitPrices[[#This Row],[2022/23 Exit Revenue Recovery Price]]+ExitPrices[[#This Row],[2022/23 Exit Firm Price]]</f>
        <v>2.4553795278129325E-2</v>
      </c>
    </row>
    <row r="184" spans="1:22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1.0595858644672983E-2</v>
      </c>
      <c r="P184" s="9">
        <v>9.5362727802056849E-3</v>
      </c>
      <c r="Q184" s="9">
        <v>2.0163946252079186E-2</v>
      </c>
      <c r="R184" s="9">
        <f>ExitPrices[[#This Row],[2021/22 Exit Revenue Recovery Price]]+ExitPrices[[#This Row],[2021/22 Exit Firm Price]]</f>
        <v>3.0759804896752167E-2</v>
      </c>
      <c r="S184" s="9">
        <v>1.8058012716615113E-2</v>
      </c>
      <c r="T184" s="9">
        <v>1.6252211444953601E-2</v>
      </c>
      <c r="U184" s="9">
        <v>0</v>
      </c>
      <c r="V184" s="9">
        <f>ExitPrices[[#This Row],[2022/23 Exit Revenue Recovery Price]]+ExitPrices[[#This Row],[2022/23 Exit Firm Price]]</f>
        <v>1.8058012716615113E-2</v>
      </c>
    </row>
    <row r="185" spans="1:22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1.0936719739832266E-2</v>
      </c>
      <c r="P185" s="9">
        <v>9.8430477658490393E-3</v>
      </c>
      <c r="Q185" s="9">
        <v>2.0163946252079186E-2</v>
      </c>
      <c r="R185" s="9">
        <f>ExitPrices[[#This Row],[2021/22 Exit Revenue Recovery Price]]+ExitPrices[[#This Row],[2021/22 Exit Firm Price]]</f>
        <v>3.1100665991911452E-2</v>
      </c>
      <c r="S185" s="9">
        <v>1.863892590141682E-2</v>
      </c>
      <c r="T185" s="9">
        <v>1.6775033311275139E-2</v>
      </c>
      <c r="U185" s="9">
        <v>0</v>
      </c>
      <c r="V185" s="9">
        <f>ExitPrices[[#This Row],[2022/23 Exit Revenue Recovery Price]]+ExitPrices[[#This Row],[2022/23 Exit Firm Price]]</f>
        <v>1.863892590141682E-2</v>
      </c>
    </row>
    <row r="186" spans="1:22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1.2532964928428612E-2</v>
      </c>
      <c r="P186" s="9">
        <v>1.1279668435585749E-2</v>
      </c>
      <c r="Q186" s="9">
        <v>2.0163946252079186E-2</v>
      </c>
      <c r="R186" s="9">
        <f>ExitPrices[[#This Row],[2021/22 Exit Revenue Recovery Price]]+ExitPrices[[#This Row],[2021/22 Exit Firm Price]]</f>
        <v>3.2696911180507798E-2</v>
      </c>
      <c r="S186" s="9">
        <v>2.1359329870660047E-2</v>
      </c>
      <c r="T186" s="9">
        <v>1.9223396883594042E-2</v>
      </c>
      <c r="U186" s="9">
        <v>0</v>
      </c>
      <c r="V186" s="9">
        <f>ExitPrices[[#This Row],[2022/23 Exit Revenue Recovery Price]]+ExitPrices[[#This Row],[2022/23 Exit Firm Price]]</f>
        <v>2.1359329870660047E-2</v>
      </c>
    </row>
    <row r="187" spans="1:22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6.0810657587068726E-3</v>
      </c>
      <c r="P187" s="9">
        <v>5.4729591828361858E-3</v>
      </c>
      <c r="Q187" s="9">
        <v>0</v>
      </c>
      <c r="R187" s="9">
        <f>ExitPrices[[#This Row],[2021/22 Exit Revenue Recovery Price]]+ExitPrices[[#This Row],[2021/22 Exit Firm Price]]</f>
        <v>6.0810657587068726E-3</v>
      </c>
      <c r="S187" s="9">
        <v>1.0363668154114998E-2</v>
      </c>
      <c r="T187" s="9">
        <v>9.3273013387034989E-3</v>
      </c>
      <c r="U187" s="9">
        <v>0</v>
      </c>
      <c r="V187" s="9">
        <f>ExitPrices[[#This Row],[2022/23 Exit Revenue Recovery Price]]+ExitPrices[[#This Row],[2022/23 Exit Firm Price]]</f>
        <v>1.0363668154114998E-2</v>
      </c>
    </row>
    <row r="188" spans="1:22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9.8490424442462358E-3</v>
      </c>
      <c r="P188" s="9">
        <v>8.8641381998216112E-3</v>
      </c>
      <c r="Q188" s="9">
        <v>2.0163946252079186E-2</v>
      </c>
      <c r="R188" s="9">
        <f>ExitPrices[[#This Row],[2021/22 Exit Revenue Recovery Price]]+ExitPrices[[#This Row],[2021/22 Exit Firm Price]]</f>
        <v>3.0012988696325422E-2</v>
      </c>
      <c r="S188" s="9">
        <v>1.6785249753600278E-2</v>
      </c>
      <c r="T188" s="9">
        <v>1.510672477824025E-2</v>
      </c>
      <c r="U188" s="9">
        <v>0</v>
      </c>
      <c r="V188" s="9">
        <f>ExitPrices[[#This Row],[2022/23 Exit Revenue Recovery Price]]+ExitPrices[[#This Row],[2022/23 Exit Firm Price]]</f>
        <v>1.6785249753600278E-2</v>
      </c>
    </row>
    <row r="189" spans="1:22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9.8490424442462358E-3</v>
      </c>
      <c r="P189" s="9">
        <v>8.8641381998216112E-3</v>
      </c>
      <c r="Q189" s="9">
        <v>2.0163946252079186E-2</v>
      </c>
      <c r="R189" s="9">
        <f>ExitPrices[[#This Row],[2021/22 Exit Revenue Recovery Price]]+ExitPrices[[#This Row],[2021/22 Exit Firm Price]]</f>
        <v>3.0012988696325422E-2</v>
      </c>
      <c r="S189" s="9">
        <v>1.6785249753600278E-2</v>
      </c>
      <c r="T189" s="9">
        <v>1.510672477824025E-2</v>
      </c>
      <c r="U189" s="9">
        <v>0</v>
      </c>
      <c r="V189" s="9">
        <f>ExitPrices[[#This Row],[2022/23 Exit Revenue Recovery Price]]+ExitPrices[[#This Row],[2022/23 Exit Firm Price]]</f>
        <v>1.6785249753600278E-2</v>
      </c>
    </row>
    <row r="190" spans="1:22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1.5730856068895287E-2</v>
      </c>
      <c r="P190" s="9">
        <v>1.4157770462005758E-2</v>
      </c>
      <c r="Q190" s="9">
        <v>2.0163946252079186E-2</v>
      </c>
      <c r="R190" s="9">
        <f>ExitPrices[[#This Row],[2021/22 Exit Revenue Recovery Price]]+ExitPrices[[#This Row],[2021/22 Exit Firm Price]]</f>
        <v>3.5894802320974473E-2</v>
      </c>
      <c r="S190" s="9">
        <v>2.6809342070467028E-2</v>
      </c>
      <c r="T190" s="9">
        <v>2.4128407863420326E-2</v>
      </c>
      <c r="U190" s="9">
        <v>0</v>
      </c>
      <c r="V190" s="9">
        <f>ExitPrices[[#This Row],[2022/23 Exit Revenue Recovery Price]]+ExitPrices[[#This Row],[2022/23 Exit Firm Price]]</f>
        <v>2.6809342070467028E-2</v>
      </c>
    </row>
    <row r="191" spans="1:22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9.5154549390200991E-3</v>
      </c>
      <c r="P191" s="9">
        <v>8.5639094451180897E-3</v>
      </c>
      <c r="Q191" s="9">
        <v>2.0163946252079186E-2</v>
      </c>
      <c r="R191" s="9">
        <f>ExitPrices[[#This Row],[2021/22 Exit Revenue Recovery Price]]+ExitPrices[[#This Row],[2021/22 Exit Firm Price]]</f>
        <v>2.9679401191099283E-2</v>
      </c>
      <c r="S191" s="9">
        <v>1.6216732598597832E-2</v>
      </c>
      <c r="T191" s="9">
        <v>1.4595059338738049E-2</v>
      </c>
      <c r="U191" s="9">
        <v>0</v>
      </c>
      <c r="V191" s="9">
        <f>ExitPrices[[#This Row],[2022/23 Exit Revenue Recovery Price]]+ExitPrices[[#This Row],[2022/23 Exit Firm Price]]</f>
        <v>1.6216732598597832E-2</v>
      </c>
    </row>
    <row r="192" spans="1:22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9.5031616572126363E-3</v>
      </c>
      <c r="P192" s="9">
        <v>8.5528454914913735E-3</v>
      </c>
      <c r="Q192" s="9">
        <v>2.0163946252079186E-2</v>
      </c>
      <c r="R192" s="9">
        <f>ExitPrices[[#This Row],[2021/22 Exit Revenue Recovery Price]]+ExitPrices[[#This Row],[2021/22 Exit Firm Price]]</f>
        <v>2.9667107909291821E-2</v>
      </c>
      <c r="S192" s="9">
        <v>1.6195781749152548E-2</v>
      </c>
      <c r="T192" s="9">
        <v>1.4576203574237294E-2</v>
      </c>
      <c r="U192" s="9">
        <v>0</v>
      </c>
      <c r="V192" s="9">
        <f>ExitPrices[[#This Row],[2022/23 Exit Revenue Recovery Price]]+ExitPrices[[#This Row],[2022/23 Exit Firm Price]]</f>
        <v>1.6195781749152548E-2</v>
      </c>
    </row>
    <row r="193" spans="1:22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1.5853853579307211E-2</v>
      </c>
      <c r="P193" s="9">
        <v>1.4268468221376489E-2</v>
      </c>
      <c r="Q193" s="9">
        <v>2.0163946252079186E-2</v>
      </c>
      <c r="R193" s="9">
        <f>ExitPrices[[#This Row],[2021/22 Exit Revenue Recovery Price]]+ExitPrices[[#This Row],[2021/22 Exit Firm Price]]</f>
        <v>3.6017799831386393E-2</v>
      </c>
      <c r="S193" s="9">
        <v>2.7018960816961649E-2</v>
      </c>
      <c r="T193" s="9">
        <v>2.4317064735265483E-2</v>
      </c>
      <c r="U193" s="9">
        <v>0</v>
      </c>
      <c r="V193" s="9">
        <f>ExitPrices[[#This Row],[2022/23 Exit Revenue Recovery Price]]+ExitPrices[[#This Row],[2022/23 Exit Firm Price]]</f>
        <v>2.7018960816961649E-2</v>
      </c>
    </row>
    <row r="194" spans="1:22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8.6644068760063173E-3</v>
      </c>
      <c r="P194" s="9">
        <v>7.7979661884056859E-3</v>
      </c>
      <c r="Q194" s="9">
        <v>2.0163946252079186E-2</v>
      </c>
      <c r="R194" s="9">
        <f>ExitPrices[[#This Row],[2021/22 Exit Revenue Recovery Price]]+ExitPrices[[#This Row],[2021/22 Exit Firm Price]]</f>
        <v>2.8828353128085502E-2</v>
      </c>
      <c r="S194" s="9">
        <v>1.4766332280915244E-2</v>
      </c>
      <c r="T194" s="9">
        <v>1.328969905282372E-2</v>
      </c>
      <c r="U194" s="9">
        <v>0</v>
      </c>
      <c r="V194" s="9">
        <f>ExitPrices[[#This Row],[2022/23 Exit Revenue Recovery Price]]+ExitPrices[[#This Row],[2022/23 Exit Firm Price]]</f>
        <v>1.4766332280915244E-2</v>
      </c>
    </row>
    <row r="195" spans="1:22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8.6644068760063173E-3</v>
      </c>
      <c r="P195" s="9">
        <v>7.7979661884056859E-3</v>
      </c>
      <c r="Q195" s="9">
        <v>2.0163946252079186E-2</v>
      </c>
      <c r="R195" s="9">
        <f>ExitPrices[[#This Row],[2021/22 Exit Revenue Recovery Price]]+ExitPrices[[#This Row],[2021/22 Exit Firm Price]]</f>
        <v>2.8828353128085502E-2</v>
      </c>
      <c r="S195" s="9">
        <v>1.4766332280915246E-2</v>
      </c>
      <c r="T195" s="9">
        <v>1.3289699052823723E-2</v>
      </c>
      <c r="U195" s="9">
        <v>0</v>
      </c>
      <c r="V195" s="9">
        <f>ExitPrices[[#This Row],[2022/23 Exit Revenue Recovery Price]]+ExitPrices[[#This Row],[2022/23 Exit Firm Price]]</f>
        <v>1.4766332280915246E-2</v>
      </c>
    </row>
    <row r="196" spans="1:22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8.6644068760063173E-3</v>
      </c>
      <c r="P196" s="9">
        <v>7.7979661884056859E-3</v>
      </c>
      <c r="Q196" s="9">
        <v>2.0163946252079186E-2</v>
      </c>
      <c r="R196" s="9">
        <f>ExitPrices[[#This Row],[2021/22 Exit Revenue Recovery Price]]+ExitPrices[[#This Row],[2021/22 Exit Firm Price]]</f>
        <v>2.8828353128085502E-2</v>
      </c>
      <c r="S196" s="9">
        <v>1.4766332280915244E-2</v>
      </c>
      <c r="T196" s="9">
        <v>1.328969905282372E-2</v>
      </c>
      <c r="U196" s="9">
        <v>0</v>
      </c>
      <c r="V196" s="9">
        <f>ExitPrices[[#This Row],[2022/23 Exit Revenue Recovery Price]]+ExitPrices[[#This Row],[2022/23 Exit Firm Price]]</f>
        <v>1.4766332280915244E-2</v>
      </c>
    </row>
    <row r="197" spans="1:22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9.3504728540266136E-3</v>
      </c>
      <c r="P197" s="9">
        <v>8.4154255686239524E-3</v>
      </c>
      <c r="Q197" s="9">
        <v>2.0163946252079186E-2</v>
      </c>
      <c r="R197" s="9">
        <f>ExitPrices[[#This Row],[2021/22 Exit Revenue Recovery Price]]+ExitPrices[[#This Row],[2021/22 Exit Firm Price]]</f>
        <v>2.9514419106105798E-2</v>
      </c>
      <c r="S197" s="9">
        <v>1.5935561559163119E-2</v>
      </c>
      <c r="T197" s="9">
        <v>1.4342005403246807E-2</v>
      </c>
      <c r="U197" s="9">
        <v>0</v>
      </c>
      <c r="V197" s="9">
        <f>ExitPrices[[#This Row],[2022/23 Exit Revenue Recovery Price]]+ExitPrices[[#This Row],[2022/23 Exit Firm Price]]</f>
        <v>1.5935561559163119E-2</v>
      </c>
    </row>
    <row r="198" spans="1:22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1.4555109081065269E-2</v>
      </c>
      <c r="P198" s="9">
        <v>1.3099598172958742E-2</v>
      </c>
      <c r="Q198" s="9">
        <v>2.0163946252079186E-2</v>
      </c>
      <c r="R198" s="9">
        <f>ExitPrices[[#This Row],[2021/22 Exit Revenue Recovery Price]]+ExitPrices[[#This Row],[2021/22 Exit Firm Price]]</f>
        <v>3.4719055333144455E-2</v>
      </c>
      <c r="S198" s="9">
        <v>2.4805572978244334E-2</v>
      </c>
      <c r="T198" s="9">
        <v>2.2325015680419901E-2</v>
      </c>
      <c r="U198" s="9">
        <v>0</v>
      </c>
      <c r="V198" s="9">
        <f>ExitPrices[[#This Row],[2022/23 Exit Revenue Recovery Price]]+ExitPrices[[#This Row],[2022/23 Exit Firm Price]]</f>
        <v>2.4805572978244334E-2</v>
      </c>
    </row>
    <row r="199" spans="1:22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1.6659560832208001E-2</v>
      </c>
      <c r="P199" s="9">
        <v>1.4993604748987201E-2</v>
      </c>
      <c r="Q199" s="9">
        <v>2.0163946252079186E-2</v>
      </c>
      <c r="R199" s="9">
        <f>ExitPrices[[#This Row],[2021/22 Exit Revenue Recovery Price]]+ExitPrices[[#This Row],[2021/22 Exit Firm Price]]</f>
        <v>3.6823507084287187E-2</v>
      </c>
      <c r="S199" s="9">
        <v>2.8392088970767865E-2</v>
      </c>
      <c r="T199" s="9">
        <v>2.5552880073691081E-2</v>
      </c>
      <c r="U199" s="9">
        <v>0</v>
      </c>
      <c r="V199" s="9">
        <f>ExitPrices[[#This Row],[2022/23 Exit Revenue Recovery Price]]+ExitPrices[[#This Row],[2022/23 Exit Firm Price]]</f>
        <v>2.8392088970767865E-2</v>
      </c>
    </row>
    <row r="200" spans="1:22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9.9705952678348139E-3</v>
      </c>
      <c r="P200" s="9">
        <v>8.9735357410513326E-3</v>
      </c>
      <c r="Q200" s="9">
        <v>2.0163946252079186E-2</v>
      </c>
      <c r="R200" s="9">
        <f>ExitPrices[[#This Row],[2021/22 Exit Revenue Recovery Price]]+ExitPrices[[#This Row],[2021/22 Exit Firm Price]]</f>
        <v>3.0134541519914002E-2</v>
      </c>
      <c r="S200" s="9">
        <v>1.699240638976459E-2</v>
      </c>
      <c r="T200" s="9">
        <v>1.5293165750788131E-2</v>
      </c>
      <c r="U200" s="9">
        <v>0</v>
      </c>
      <c r="V200" s="9">
        <f>ExitPrices[[#This Row],[2022/23 Exit Revenue Recovery Price]]+ExitPrices[[#This Row],[2022/23 Exit Firm Price]]</f>
        <v>1.699240638976459E-2</v>
      </c>
    </row>
    <row r="201" spans="1:22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8.9023534088144667E-3</v>
      </c>
      <c r="P201" s="9">
        <v>8.012118067933019E-3</v>
      </c>
      <c r="Q201" s="9">
        <v>2.0163946252079186E-2</v>
      </c>
      <c r="R201" s="9">
        <f>ExitPrices[[#This Row],[2021/22 Exit Revenue Recovery Price]]+ExitPrices[[#This Row],[2021/22 Exit Firm Price]]</f>
        <v>2.9066299660893653E-2</v>
      </c>
      <c r="S201" s="9">
        <v>1.5171853122539934E-2</v>
      </c>
      <c r="T201" s="9">
        <v>1.3654667810285941E-2</v>
      </c>
      <c r="U201" s="9">
        <v>0</v>
      </c>
      <c r="V201" s="9">
        <f>ExitPrices[[#This Row],[2022/23 Exit Revenue Recovery Price]]+ExitPrices[[#This Row],[2022/23 Exit Firm Price]]</f>
        <v>1.5171853122539934E-2</v>
      </c>
    </row>
    <row r="202" spans="1:22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1.2211992518737509E-2</v>
      </c>
      <c r="P202" s="9">
        <v>1.0990793266863759E-2</v>
      </c>
      <c r="Q202" s="9">
        <v>2.0163946252079186E-2</v>
      </c>
      <c r="R202" s="9">
        <f>ExitPrices[[#This Row],[2021/22 Exit Revenue Recovery Price]]+ExitPrices[[#This Row],[2021/22 Exit Firm Price]]</f>
        <v>3.2375938770816695E-2</v>
      </c>
      <c r="S202" s="9">
        <v>2.0812312016774418E-2</v>
      </c>
      <c r="T202" s="9">
        <v>1.8731080815096977E-2</v>
      </c>
      <c r="U202" s="9">
        <v>0</v>
      </c>
      <c r="V202" s="9">
        <f>ExitPrices[[#This Row],[2022/23 Exit Revenue Recovery Price]]+ExitPrices[[#This Row],[2022/23 Exit Firm Price]]</f>
        <v>2.0812312016774418E-2</v>
      </c>
    </row>
    <row r="203" spans="1:22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1.1337499654379661E-2</v>
      </c>
      <c r="P203" s="9">
        <v>1.0203749688941695E-2</v>
      </c>
      <c r="Q203" s="9">
        <v>2.0163946252079186E-2</v>
      </c>
      <c r="R203" s="9">
        <f>ExitPrices[[#This Row],[2021/22 Exit Revenue Recovery Price]]+ExitPrices[[#This Row],[2021/22 Exit Firm Price]]</f>
        <v>3.1501445906458848E-2</v>
      </c>
      <c r="S203" s="9">
        <v>1.9321955850773436E-2</v>
      </c>
      <c r="T203" s="9">
        <v>1.7389760265696094E-2</v>
      </c>
      <c r="U203" s="9">
        <v>0</v>
      </c>
      <c r="V203" s="9">
        <f>ExitPrices[[#This Row],[2022/23 Exit Revenue Recovery Price]]+ExitPrices[[#This Row],[2022/23 Exit Firm Price]]</f>
        <v>1.9321955850773436E-2</v>
      </c>
    </row>
    <row r="204" spans="1:22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1.9710217174571509E-2</v>
      </c>
      <c r="P204" s="9">
        <v>1.773919545711436E-2</v>
      </c>
      <c r="Q204" s="9">
        <v>2.0163946252079186E-2</v>
      </c>
      <c r="R204" s="9">
        <f>ExitPrices[[#This Row],[2021/22 Exit Revenue Recovery Price]]+ExitPrices[[#This Row],[2021/22 Exit Firm Price]]</f>
        <v>3.9874163426650691E-2</v>
      </c>
      <c r="S204" s="9">
        <v>3.3591175979362349E-2</v>
      </c>
      <c r="T204" s="9">
        <v>3.0232058381426112E-2</v>
      </c>
      <c r="U204" s="9">
        <v>0</v>
      </c>
      <c r="V204" s="9">
        <f>ExitPrices[[#This Row],[2022/23 Exit Revenue Recovery Price]]+ExitPrices[[#This Row],[2022/23 Exit Firm Price]]</f>
        <v>3.3591175979362349E-2</v>
      </c>
    </row>
    <row r="205" spans="1:22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8.9014442801378726E-3</v>
      </c>
      <c r="P205" s="9">
        <v>8.0112998521240861E-3</v>
      </c>
      <c r="Q205" s="9">
        <v>2.0163946252079186E-2</v>
      </c>
      <c r="R205" s="9">
        <f>ExitPrices[[#This Row],[2021/22 Exit Revenue Recovery Price]]+ExitPrices[[#This Row],[2021/22 Exit Firm Price]]</f>
        <v>2.9065390532217059E-2</v>
      </c>
      <c r="S205" s="9">
        <v>1.5170303738223524E-2</v>
      </c>
      <c r="T205" s="9">
        <v>1.3653273364401171E-2</v>
      </c>
      <c r="U205" s="9">
        <v>0</v>
      </c>
      <c r="V205" s="9">
        <f>ExitPrices[[#This Row],[2022/23 Exit Revenue Recovery Price]]+ExitPrices[[#This Row],[2022/23 Exit Firm Price]]</f>
        <v>1.5170303738223524E-2</v>
      </c>
    </row>
    <row r="206" spans="1:22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1.2118290392960631E-2</v>
      </c>
      <c r="P206" s="9">
        <v>1.0906461353664567E-2</v>
      </c>
      <c r="Q206" s="9">
        <v>2.0163946252079186E-2</v>
      </c>
      <c r="R206" s="9">
        <f>ExitPrices[[#This Row],[2021/22 Exit Revenue Recovery Price]]+ExitPrices[[#This Row],[2021/22 Exit Firm Price]]</f>
        <v>3.2282236645039819E-2</v>
      </c>
      <c r="S206" s="9">
        <v>2.0652619986558114E-2</v>
      </c>
      <c r="T206" s="9">
        <v>1.85873579879023E-2</v>
      </c>
      <c r="U206" s="9">
        <v>0</v>
      </c>
      <c r="V206" s="9">
        <f>ExitPrices[[#This Row],[2022/23 Exit Revenue Recovery Price]]+ExitPrices[[#This Row],[2022/23 Exit Firm Price]]</f>
        <v>2.0652619986558114E-2</v>
      </c>
    </row>
    <row r="207" spans="1:22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9.1413222449335113E-3</v>
      </c>
      <c r="P207" s="9">
        <v>8.2271900204401605E-3</v>
      </c>
      <c r="Q207" s="9">
        <v>2.0163946252079186E-2</v>
      </c>
      <c r="R207" s="9">
        <f>ExitPrices[[#This Row],[2021/22 Exit Revenue Recovery Price]]+ExitPrices[[#This Row],[2021/22 Exit Firm Price]]</f>
        <v>2.9305268497012697E-2</v>
      </c>
      <c r="S207" s="9">
        <v>1.5579116226571802E-2</v>
      </c>
      <c r="T207" s="9">
        <v>1.402120460391462E-2</v>
      </c>
      <c r="U207" s="9">
        <v>0</v>
      </c>
      <c r="V207" s="9">
        <f>ExitPrices[[#This Row],[2022/23 Exit Revenue Recovery Price]]+ExitPrices[[#This Row],[2022/23 Exit Firm Price]]</f>
        <v>1.5579116226571802E-2</v>
      </c>
    </row>
    <row r="208" spans="1:22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1.021877080066113E-2</v>
      </c>
      <c r="P208" s="9">
        <v>9.1968937205950171E-3</v>
      </c>
      <c r="Q208" s="9">
        <v>2.0163946252079186E-2</v>
      </c>
      <c r="R208" s="9">
        <f>ExitPrices[[#This Row],[2021/22 Exit Revenue Recovery Price]]+ExitPrices[[#This Row],[2021/22 Exit Firm Price]]</f>
        <v>3.0382717052740316E-2</v>
      </c>
      <c r="S208" s="9">
        <v>1.7415360024577695E-2</v>
      </c>
      <c r="T208" s="9">
        <v>1.5673824022119927E-2</v>
      </c>
      <c r="U208" s="9">
        <v>0</v>
      </c>
      <c r="V208" s="9">
        <f>ExitPrices[[#This Row],[2022/23 Exit Revenue Recovery Price]]+ExitPrices[[#This Row],[2022/23 Exit Firm Price]]</f>
        <v>1.7415360024577695E-2</v>
      </c>
    </row>
    <row r="209" spans="1:22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1.3353373149771775E-2</v>
      </c>
      <c r="P209" s="9">
        <v>1.2018035834794598E-2</v>
      </c>
      <c r="Q209" s="9">
        <v>2.0163946252079186E-2</v>
      </c>
      <c r="R209" s="9">
        <f>ExitPrices[[#This Row],[2021/22 Exit Revenue Recovery Price]]+ExitPrices[[#This Row],[2021/22 Exit Firm Price]]</f>
        <v>3.3517319401850959E-2</v>
      </c>
      <c r="S209" s="9">
        <v>2.2757512178544884E-2</v>
      </c>
      <c r="T209" s="9">
        <v>2.0481760960690397E-2</v>
      </c>
      <c r="U209" s="9">
        <v>0</v>
      </c>
      <c r="V209" s="9">
        <f>ExitPrices[[#This Row],[2022/23 Exit Revenue Recovery Price]]+ExitPrices[[#This Row],[2022/23 Exit Firm Price]]</f>
        <v>2.2757512178544884E-2</v>
      </c>
    </row>
    <row r="210" spans="1:22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1.3353373149771773E-2</v>
      </c>
      <c r="P210" s="9">
        <v>1.2018035834794596E-2</v>
      </c>
      <c r="Q210" s="9">
        <v>2.0163946252079186E-2</v>
      </c>
      <c r="R210" s="9">
        <f>ExitPrices[[#This Row],[2021/22 Exit Revenue Recovery Price]]+ExitPrices[[#This Row],[2021/22 Exit Firm Price]]</f>
        <v>3.3517319401850959E-2</v>
      </c>
      <c r="S210" s="9">
        <v>2.2757512178544891E-2</v>
      </c>
      <c r="T210" s="9">
        <v>2.04817609606904E-2</v>
      </c>
      <c r="U210" s="9">
        <v>0</v>
      </c>
      <c r="V210" s="9">
        <f>ExitPrices[[#This Row],[2022/23 Exit Revenue Recovery Price]]+ExitPrices[[#This Row],[2022/23 Exit Firm Price]]</f>
        <v>2.2757512178544891E-2</v>
      </c>
    </row>
    <row r="211" spans="1:22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1.3353373149771778E-2</v>
      </c>
      <c r="P211" s="9">
        <v>1.20180358347946E-2</v>
      </c>
      <c r="Q211" s="9">
        <v>2.0163946252079186E-2</v>
      </c>
      <c r="R211" s="9">
        <f>ExitPrices[[#This Row],[2021/22 Exit Revenue Recovery Price]]+ExitPrices[[#This Row],[2021/22 Exit Firm Price]]</f>
        <v>3.3517319401850966E-2</v>
      </c>
      <c r="S211" s="9">
        <v>2.2757512178544891E-2</v>
      </c>
      <c r="T211" s="9">
        <v>2.04817609606904E-2</v>
      </c>
      <c r="U211" s="9">
        <v>0</v>
      </c>
      <c r="V211" s="9">
        <f>ExitPrices[[#This Row],[2022/23 Exit Revenue Recovery Price]]+ExitPrices[[#This Row],[2022/23 Exit Firm Price]]</f>
        <v>2.2757512178544891E-2</v>
      </c>
    </row>
    <row r="212" spans="1:22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1.0864234762430838E-2</v>
      </c>
      <c r="P212" s="9">
        <v>9.7778112861877549E-3</v>
      </c>
      <c r="Q212" s="9">
        <v>2.0163946252079186E-2</v>
      </c>
      <c r="R212" s="9">
        <f>ExitPrices[[#This Row],[2021/22 Exit Revenue Recovery Price]]+ExitPrices[[#This Row],[2021/22 Exit Firm Price]]</f>
        <v>3.1028181014510024E-2</v>
      </c>
      <c r="S212" s="9">
        <v>1.8515393237611741E-2</v>
      </c>
      <c r="T212" s="9">
        <v>1.6663853913850567E-2</v>
      </c>
      <c r="U212" s="9">
        <v>0</v>
      </c>
      <c r="V212" s="9">
        <f>ExitPrices[[#This Row],[2022/23 Exit Revenue Recovery Price]]+ExitPrices[[#This Row],[2022/23 Exit Firm Price]]</f>
        <v>1.8515393237611741E-2</v>
      </c>
    </row>
    <row r="213" spans="1:22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1.2589965825663704E-2</v>
      </c>
      <c r="P213" s="9">
        <v>1.1330969243097334E-2</v>
      </c>
      <c r="Q213" s="9">
        <v>2.0163946252079186E-2</v>
      </c>
      <c r="R213" s="9">
        <f>ExitPrices[[#This Row],[2021/22 Exit Revenue Recovery Price]]+ExitPrices[[#This Row],[2021/22 Exit Firm Price]]</f>
        <v>3.2753912077742892E-2</v>
      </c>
      <c r="S213" s="9">
        <v>2.1456473760706859E-2</v>
      </c>
      <c r="T213" s="9">
        <v>1.9310826384636173E-2</v>
      </c>
      <c r="U213" s="9">
        <v>0</v>
      </c>
      <c r="V213" s="9">
        <f>ExitPrices[[#This Row],[2022/23 Exit Revenue Recovery Price]]+ExitPrices[[#This Row],[2022/23 Exit Firm Price]]</f>
        <v>2.1456473760706859E-2</v>
      </c>
    </row>
    <row r="214" spans="1:22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1.1690561554896249E-2</v>
      </c>
      <c r="P214" s="9">
        <v>1.0521505399406623E-2</v>
      </c>
      <c r="Q214" s="9">
        <v>2.0163946252079186E-2</v>
      </c>
      <c r="R214" s="9">
        <f>ExitPrices[[#This Row],[2021/22 Exit Revenue Recovery Price]]+ExitPrices[[#This Row],[2021/22 Exit Firm Price]]</f>
        <v>3.1854507806975435E-2</v>
      </c>
      <c r="S214" s="9">
        <v>1.9923662281850274E-2</v>
      </c>
      <c r="T214" s="9">
        <v>1.7931296053665245E-2</v>
      </c>
      <c r="U214" s="9">
        <v>0</v>
      </c>
      <c r="V214" s="9">
        <f>ExitPrices[[#This Row],[2022/23 Exit Revenue Recovery Price]]+ExitPrices[[#This Row],[2022/23 Exit Firm Price]]</f>
        <v>1.9923662281850274E-2</v>
      </c>
    </row>
    <row r="215" spans="1:22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1.5134967384837671E-2</v>
      </c>
      <c r="P215" s="9">
        <v>1.3621470646353905E-2</v>
      </c>
      <c r="Q215" s="9">
        <v>2.0163946252079186E-2</v>
      </c>
      <c r="R215" s="9">
        <f>ExitPrices[[#This Row],[2021/22 Exit Revenue Recovery Price]]+ExitPrices[[#This Row],[2021/22 Exit Firm Price]]</f>
        <v>3.5298913636916854E-2</v>
      </c>
      <c r="S215" s="9">
        <v>2.5793797620956148E-2</v>
      </c>
      <c r="T215" s="9">
        <v>2.3214417858860532E-2</v>
      </c>
      <c r="U215" s="9">
        <v>0</v>
      </c>
      <c r="V215" s="9">
        <f>ExitPrices[[#This Row],[2022/23 Exit Revenue Recovery Price]]+ExitPrices[[#This Row],[2022/23 Exit Firm Price]]</f>
        <v>2.5793797620956148E-2</v>
      </c>
    </row>
    <row r="216" spans="1:22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1.513496738483767E-2</v>
      </c>
      <c r="P216" s="9">
        <v>1.3621470646353905E-2</v>
      </c>
      <c r="Q216" s="9">
        <v>2.0163946252079186E-2</v>
      </c>
      <c r="R216" s="9">
        <f>ExitPrices[[#This Row],[2021/22 Exit Revenue Recovery Price]]+ExitPrices[[#This Row],[2021/22 Exit Firm Price]]</f>
        <v>3.5298913636916854E-2</v>
      </c>
      <c r="S216" s="9">
        <v>2.5793797620956151E-2</v>
      </c>
      <c r="T216" s="9">
        <v>2.3214417858860536E-2</v>
      </c>
      <c r="U216" s="9">
        <v>0</v>
      </c>
      <c r="V216" s="9">
        <f>ExitPrices[[#This Row],[2022/23 Exit Revenue Recovery Price]]+ExitPrices[[#This Row],[2022/23 Exit Firm Price]]</f>
        <v>2.5793797620956151E-2</v>
      </c>
    </row>
    <row r="217" spans="1:22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1.513496738483767E-2</v>
      </c>
      <c r="P217" s="9">
        <v>1.3621470646353905E-2</v>
      </c>
      <c r="Q217" s="9">
        <v>2.0163946252079186E-2</v>
      </c>
      <c r="R217" s="9">
        <f>ExitPrices[[#This Row],[2021/22 Exit Revenue Recovery Price]]+ExitPrices[[#This Row],[2021/22 Exit Firm Price]]</f>
        <v>3.5298913636916854E-2</v>
      </c>
      <c r="S217" s="9">
        <v>2.5793797620956151E-2</v>
      </c>
      <c r="T217" s="9">
        <v>2.3214417858860536E-2</v>
      </c>
      <c r="U217" s="9">
        <v>0</v>
      </c>
      <c r="V217" s="9">
        <f>ExitPrices[[#This Row],[2022/23 Exit Revenue Recovery Price]]+ExitPrices[[#This Row],[2022/23 Exit Firm Price]]</f>
        <v>2.5793797620956151E-2</v>
      </c>
    </row>
    <row r="218" spans="1:22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9.6205701639102466E-3</v>
      </c>
      <c r="P218" s="9">
        <v>8.6585131475192222E-3</v>
      </c>
      <c r="Q218" s="9">
        <v>2.0163946252079186E-2</v>
      </c>
      <c r="R218" s="9">
        <f>ExitPrices[[#This Row],[2021/22 Exit Revenue Recovery Price]]+ExitPrices[[#This Row],[2021/22 Exit Firm Price]]</f>
        <v>2.9784516415989434E-2</v>
      </c>
      <c r="S218" s="9">
        <v>1.6395875425189853E-2</v>
      </c>
      <c r="T218" s="9">
        <v>1.4756287882670867E-2</v>
      </c>
      <c r="U218" s="9">
        <v>0</v>
      </c>
      <c r="V218" s="9">
        <f>ExitPrices[[#This Row],[2022/23 Exit Revenue Recovery Price]]+ExitPrices[[#This Row],[2022/23 Exit Firm Price]]</f>
        <v>1.6395875425189853E-2</v>
      </c>
    </row>
    <row r="219" spans="1:22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1.1408507211232615E-2</v>
      </c>
      <c r="P219" s="9">
        <v>1.0267656490109354E-2</v>
      </c>
      <c r="Q219" s="9">
        <v>2.0163946252079186E-2</v>
      </c>
      <c r="R219" s="9">
        <f>ExitPrices[[#This Row],[2021/22 Exit Revenue Recovery Price]]+ExitPrices[[#This Row],[2021/22 Exit Firm Price]]</f>
        <v>3.1572453463311799E-2</v>
      </c>
      <c r="S219" s="9">
        <v>1.9442970617733452E-2</v>
      </c>
      <c r="T219" s="9">
        <v>1.7498673555960107E-2</v>
      </c>
      <c r="U219" s="9">
        <v>0</v>
      </c>
      <c r="V219" s="9">
        <f>ExitPrices[[#This Row],[2022/23 Exit Revenue Recovery Price]]+ExitPrices[[#This Row],[2022/23 Exit Firm Price]]</f>
        <v>1.9442970617733452E-2</v>
      </c>
    </row>
    <row r="220" spans="1:22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1.2338287950668719E-2</v>
      </c>
      <c r="P220" s="9">
        <v>1.1104459155601846E-2</v>
      </c>
      <c r="Q220" s="9">
        <v>2.0163946252079186E-2</v>
      </c>
      <c r="R220" s="9">
        <f>ExitPrices[[#This Row],[2021/22 Exit Revenue Recovery Price]]+ExitPrices[[#This Row],[2021/22 Exit Firm Price]]</f>
        <v>3.2502234202747907E-2</v>
      </c>
      <c r="S220" s="9">
        <v>2.1027551252436615E-2</v>
      </c>
      <c r="T220" s="9">
        <v>1.8924796127192955E-2</v>
      </c>
      <c r="U220" s="9">
        <v>0</v>
      </c>
      <c r="V220" s="9">
        <f>ExitPrices[[#This Row],[2022/23 Exit Revenue Recovery Price]]+ExitPrices[[#This Row],[2022/23 Exit Firm Price]]</f>
        <v>2.1027551252436615E-2</v>
      </c>
    </row>
    <row r="221" spans="1:22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9.4512490180615628E-3</v>
      </c>
      <c r="P221" s="9">
        <v>8.5061241162554067E-3</v>
      </c>
      <c r="Q221" s="9">
        <v>2.0163946252079186E-2</v>
      </c>
      <c r="R221" s="9">
        <f>ExitPrices[[#This Row],[2021/22 Exit Revenue Recovery Price]]+ExitPrices[[#This Row],[2021/22 Exit Firm Price]]</f>
        <v>2.9615195270140747E-2</v>
      </c>
      <c r="S221" s="9">
        <v>1.6107309532848071E-2</v>
      </c>
      <c r="T221" s="9">
        <v>1.4496578579563263E-2</v>
      </c>
      <c r="U221" s="9">
        <v>0</v>
      </c>
      <c r="V221" s="9">
        <f>ExitPrices[[#This Row],[2022/23 Exit Revenue Recovery Price]]+ExitPrices[[#This Row],[2022/23 Exit Firm Price]]</f>
        <v>1.6107309532848071E-2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499984740745262"/>
  </sheetPr>
  <dimension ref="A1:M30"/>
  <sheetViews>
    <sheetView workbookViewId="0"/>
  </sheetViews>
  <sheetFormatPr defaultRowHeight="15" x14ac:dyDescent="0.25"/>
  <cols>
    <col min="1" max="1" width="26.85546875" customWidth="1"/>
    <col min="2" max="5" width="36.42578125" customWidth="1"/>
    <col min="6" max="6" width="38.28515625" bestFit="1" customWidth="1"/>
    <col min="8" max="8" width="26.85546875" customWidth="1"/>
    <col min="9" max="12" width="38.28515625" customWidth="1"/>
    <col min="13" max="13" width="38.28515625" bestFit="1" customWidth="1"/>
  </cols>
  <sheetData>
    <row r="1" spans="1:13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3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F3" t="s">
        <v>386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  <c r="M3" t="s">
        <v>386</v>
      </c>
    </row>
    <row r="4" spans="1:13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25257082.224263728</v>
      </c>
      <c r="F5" s="8">
        <v>28081663.79867696</v>
      </c>
      <c r="H5" s="6" t="s">
        <v>54</v>
      </c>
      <c r="I5" s="8">
        <v>39875804.109302476</v>
      </c>
      <c r="J5" s="8">
        <v>37724392.91001559</v>
      </c>
      <c r="K5" s="8">
        <v>41948483.447526358</v>
      </c>
      <c r="L5" s="8">
        <v>25257082.224263877</v>
      </c>
      <c r="M5" s="8">
        <v>28081663.79867696</v>
      </c>
    </row>
    <row r="6" spans="1:13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15059009.591569105</v>
      </c>
      <c r="F6" s="8">
        <v>16077692.774011664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15059009.591569254</v>
      </c>
      <c r="M6" s="8">
        <v>16077692.774011664</v>
      </c>
    </row>
    <row r="7" spans="1:13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F7" s="8">
        <v>-4.6409942905932833E-7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5.018585684156743E-9</v>
      </c>
      <c r="M7" s="8">
        <v>-4.6409942905932833E-7</v>
      </c>
    </row>
    <row r="8" spans="1:13" x14ac:dyDescent="0.25">
      <c r="A8" s="6" t="s">
        <v>58</v>
      </c>
      <c r="B8" s="8">
        <v>0</v>
      </c>
      <c r="C8" s="8">
        <v>0</v>
      </c>
      <c r="D8" s="8">
        <v>0</v>
      </c>
      <c r="E8" s="8">
        <v>837963.55490505346</v>
      </c>
      <c r="F8" s="8">
        <v>832371.27307141654</v>
      </c>
      <c r="H8" s="6" t="s">
        <v>58</v>
      </c>
      <c r="I8" s="8">
        <v>0</v>
      </c>
      <c r="J8" s="8">
        <v>0</v>
      </c>
      <c r="K8" s="8">
        <v>0</v>
      </c>
      <c r="L8" s="8">
        <v>837963.55490505346</v>
      </c>
      <c r="M8" s="8">
        <v>832371.27307141654</v>
      </c>
    </row>
    <row r="9" spans="1:13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2853065.1222566976</v>
      </c>
      <c r="F9" s="8">
        <v>2928228.1702238778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2853065.1222567065</v>
      </c>
      <c r="M9" s="8">
        <v>2928228.1702238778</v>
      </c>
    </row>
    <row r="10" spans="1:13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43450797.476348668</v>
      </c>
      <c r="F14" s="8">
        <v>13686164.15206752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43450797.476348989</v>
      </c>
      <c r="M14" s="8">
        <v>13686164.15206752</v>
      </c>
    </row>
    <row r="15" spans="1:13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F19" s="8">
        <v>195954.40068945428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  <c r="M19" s="8">
        <v>195954.40068945428</v>
      </c>
    </row>
    <row r="20" spans="1:13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F22" s="8">
        <v>-2.2794513840259443E-8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2.4649075968032465E-10</v>
      </c>
      <c r="M22" s="8">
        <v>-2.2794513840259443E-8</v>
      </c>
    </row>
    <row r="23" spans="1:13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F23" s="8">
        <v>-6.628984714576199E-6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7.168319051048248E-8</v>
      </c>
      <c r="M23" s="8">
        <v>-6.628984714576199E-6</v>
      </c>
    </row>
    <row r="24" spans="1:13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260918523.06284195</v>
      </c>
      <c r="F26" s="8">
        <v>280987719.24248219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260918523.06284237</v>
      </c>
      <c r="M26" s="8">
        <v>280987719.24248219</v>
      </c>
    </row>
    <row r="27" spans="1:13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21349475.099912066</v>
      </c>
      <c r="F27" s="8">
        <v>27164582.626472741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21349475.099912148</v>
      </c>
      <c r="M27" s="8">
        <v>27164582.626472741</v>
      </c>
    </row>
    <row r="28" spans="1:13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7759418.5259252591</v>
      </c>
      <c r="F28" s="8">
        <v>8195141.47179743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7759418.5259252889</v>
      </c>
      <c r="M28" s="8">
        <v>8195141.47179743</v>
      </c>
    </row>
    <row r="29" spans="1:13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6865.4440373743564</v>
      </c>
      <c r="F29" s="8">
        <v>6772.2363628286967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6865.4440373743746</v>
      </c>
      <c r="M29" s="8">
        <v>6772.2363628286967</v>
      </c>
    </row>
    <row r="30" spans="1:13" x14ac:dyDescent="0.25">
      <c r="A30" s="6" t="s">
        <v>383</v>
      </c>
      <c r="B30" s="8"/>
      <c r="C30" s="8"/>
      <c r="D30" s="8"/>
      <c r="E30" s="8"/>
      <c r="F30" s="8"/>
      <c r="H30" s="6" t="s">
        <v>383</v>
      </c>
      <c r="I30" s="8"/>
      <c r="J30" s="8"/>
      <c r="K30" s="8"/>
      <c r="L30" s="8"/>
      <c r="M30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98168889431442"/>
  </sheetPr>
  <dimension ref="A1:Q221"/>
  <sheetViews>
    <sheetView topLeftCell="D1" workbookViewId="0">
      <selection activeCell="H3" sqref="H3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16" t="s">
        <v>372</v>
      </c>
      <c r="P1" s="16" t="s">
        <v>373</v>
      </c>
      <c r="Q1" s="17" t="s">
        <v>374</v>
      </c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32075398.519311614</v>
      </c>
      <c r="H3" s="4">
        <v>37724392.91001559</v>
      </c>
      <c r="I3" s="4">
        <v>5251431.40995734</v>
      </c>
      <c r="J3" s="4">
        <v>36697052.037569016</v>
      </c>
      <c r="K3" s="4">
        <v>41948483.447526358</v>
      </c>
      <c r="L3" s="4">
        <v>25257082.224263728</v>
      </c>
      <c r="M3" s="4">
        <v>1.4888931589181704E-7</v>
      </c>
      <c r="N3" s="4">
        <v>25257082.224263877</v>
      </c>
      <c r="O3" s="4">
        <v>28081663.798690807</v>
      </c>
      <c r="P3" s="4">
        <v>-1.3848342461661453E-5</v>
      </c>
      <c r="Q3" s="4">
        <v>28081663.79867696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15059009.591569105</v>
      </c>
      <c r="M4" s="4">
        <v>1.4808606608768543E-7</v>
      </c>
      <c r="N4" s="4">
        <v>15059009.591569254</v>
      </c>
      <c r="O4" s="4">
        <v>16077692.774025358</v>
      </c>
      <c r="P4" s="4">
        <v>-1.3694427683062403E-5</v>
      </c>
      <c r="Q4" s="4">
        <v>16077692.774011664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2853065.1222566976</v>
      </c>
      <c r="M5" s="4">
        <v>9.074146383097356E-9</v>
      </c>
      <c r="N5" s="4">
        <v>2853065.1222567065</v>
      </c>
      <c r="O5" s="4">
        <v>2928228.1702247169</v>
      </c>
      <c r="P5" s="4">
        <v>-8.3914202538994117E-7</v>
      </c>
      <c r="Q5" s="4">
        <v>2928228.1702238778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5.018585684156743E-9</v>
      </c>
      <c r="N6" s="4">
        <v>5.018585684156743E-9</v>
      </c>
      <c r="O6" s="4">
        <v>0</v>
      </c>
      <c r="P6" s="4">
        <v>-4.6409942905932833E-7</v>
      </c>
      <c r="Q6" s="4">
        <v>-4.6409942905932833E-7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837963.55490505346</v>
      </c>
      <c r="M7" s="4">
        <v>0</v>
      </c>
      <c r="N7" s="4">
        <v>837963.55490505346</v>
      </c>
      <c r="O7" s="4">
        <v>832371.27307141654</v>
      </c>
      <c r="P7" s="4">
        <v>0</v>
      </c>
      <c r="Q7" s="4">
        <v>832371.27307141654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43450797.476348668</v>
      </c>
      <c r="M12" s="4">
        <v>3.1715746559183572E-7</v>
      </c>
      <c r="N12" s="4">
        <v>43450797.476348989</v>
      </c>
      <c r="O12" s="4">
        <v>13686164.152096849</v>
      </c>
      <c r="P12" s="4">
        <v>-2.9329497983415788E-5</v>
      </c>
      <c r="Q12" s="4">
        <v>13686164.15206752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195954.40068945428</v>
      </c>
      <c r="P19" s="4">
        <v>0</v>
      </c>
      <c r="Q19" s="4">
        <v>195954.40068945428</v>
      </c>
    </row>
    <row r="20" spans="1:17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2.4649075968032465E-10</v>
      </c>
      <c r="N20" s="4">
        <v>2.4649075968032465E-10</v>
      </c>
      <c r="O20" s="4">
        <v>0</v>
      </c>
      <c r="P20" s="4">
        <v>-2.2794513840259443E-8</v>
      </c>
      <c r="Q20" s="4">
        <v>-2.2794513840259443E-8</v>
      </c>
    </row>
    <row r="21" spans="1:17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7.168319051048248E-8</v>
      </c>
      <c r="N21" s="4">
        <v>7.168319051048248E-8</v>
      </c>
      <c r="O21" s="4">
        <v>0</v>
      </c>
      <c r="P21" s="4">
        <v>-6.628984714576199E-6</v>
      </c>
      <c r="Q21" s="4">
        <v>-6.628984714576199E-6</v>
      </c>
    </row>
    <row r="22" spans="1:17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260918523.06284195</v>
      </c>
      <c r="M24" s="4">
        <v>4.1907050479730119E-7</v>
      </c>
      <c r="N24" s="4">
        <v>260918523.06284237</v>
      </c>
      <c r="O24" s="4">
        <v>280987719.24252093</v>
      </c>
      <c r="P24" s="4">
        <v>-3.8754022398386452E-5</v>
      </c>
      <c r="Q24" s="4">
        <v>280987719.24248219</v>
      </c>
    </row>
    <row r="25" spans="1:17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21349475.099912066</v>
      </c>
      <c r="M25" s="4">
        <v>8.2593341522014041E-8</v>
      </c>
      <c r="N25" s="4">
        <v>21349475.099912148</v>
      </c>
      <c r="O25" s="4">
        <v>27164582.626480378</v>
      </c>
      <c r="P25" s="4">
        <v>-7.6379133598292953E-6</v>
      </c>
      <c r="Q25" s="4">
        <v>27164582.626472741</v>
      </c>
    </row>
    <row r="26" spans="1:17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7759418.5259252591</v>
      </c>
      <c r="M26" s="4">
        <v>3.0221494386242744E-8</v>
      </c>
      <c r="N26" s="4">
        <v>7759418.5259252889</v>
      </c>
      <c r="O26" s="4">
        <v>8195141.4718002249</v>
      </c>
      <c r="P26" s="4">
        <v>-2.7947671261752429E-6</v>
      </c>
      <c r="Q26" s="4">
        <v>8195141.47179743</v>
      </c>
    </row>
    <row r="27" spans="1:17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6865.4440373743564</v>
      </c>
      <c r="M27" s="4">
        <v>1.8335506771667864E-11</v>
      </c>
      <c r="N27" s="4">
        <v>6865.4440373743746</v>
      </c>
      <c r="O27" s="4">
        <v>6772.236362830392</v>
      </c>
      <c r="P27" s="4">
        <v>-1.6955968792379656E-9</v>
      </c>
      <c r="Q27" s="4">
        <v>6772.2363628286967</v>
      </c>
    </row>
    <row r="28" spans="1:17" x14ac:dyDescent="0.25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1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1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1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1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1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1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1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1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1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1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1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1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1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1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1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1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1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1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1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1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1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1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1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1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1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1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1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1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1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1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1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1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1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1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1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1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1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1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1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1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1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1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1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1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1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1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1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1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1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1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1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1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M224"/>
  <sheetViews>
    <sheetView workbookViewId="0"/>
  </sheetViews>
  <sheetFormatPr defaultRowHeight="15" x14ac:dyDescent="0.25"/>
  <cols>
    <col min="1" max="1" width="57" customWidth="1"/>
    <col min="2" max="2" width="35.140625" bestFit="1" customWidth="1"/>
    <col min="3" max="6" width="35.140625" customWidth="1"/>
    <col min="8" max="8" width="57" bestFit="1" customWidth="1"/>
    <col min="9" max="12" width="36.85546875" bestFit="1" customWidth="1"/>
    <col min="13" max="13" width="36.85546875" customWidth="1"/>
  </cols>
  <sheetData>
    <row r="1" spans="1:13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3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F3" t="s">
        <v>385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  <c r="M3" t="s">
        <v>384</v>
      </c>
    </row>
    <row r="4" spans="1:13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1043471.2856118045</v>
      </c>
      <c r="F4" s="8">
        <v>1778337.9692851908</v>
      </c>
      <c r="H4" s="6" t="s">
        <v>79</v>
      </c>
      <c r="I4" s="8">
        <v>647819.94123800599</v>
      </c>
      <c r="J4" s="8">
        <v>2070187.3150044265</v>
      </c>
      <c r="K4" s="8">
        <v>2154303.2365345601</v>
      </c>
      <c r="L4" s="8">
        <v>1682444.6749174157</v>
      </c>
      <c r="M4" s="8">
        <v>1778337.9692848271</v>
      </c>
    </row>
    <row r="5" spans="1:13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1311386.041417974</v>
      </c>
      <c r="F5" s="8">
        <v>2234932.2132777655</v>
      </c>
      <c r="H5" s="6" t="s">
        <v>80</v>
      </c>
      <c r="I5" s="8">
        <v>3018237.6673142752</v>
      </c>
      <c r="J5" s="8">
        <v>3020772.0401012097</v>
      </c>
      <c r="K5" s="8">
        <v>3156082.9225074966</v>
      </c>
      <c r="L5" s="8">
        <v>3132954.3878058479</v>
      </c>
      <c r="M5" s="8">
        <v>2234932.213276729</v>
      </c>
    </row>
    <row r="6" spans="1:13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3010628.7717373427</v>
      </c>
      <c r="F6" s="8">
        <v>5130869.9434540411</v>
      </c>
      <c r="H6" s="6" t="s">
        <v>81</v>
      </c>
      <c r="I6" s="8">
        <v>5635190.2756541949</v>
      </c>
      <c r="J6" s="8">
        <v>3965420.571624944</v>
      </c>
      <c r="K6" s="8">
        <v>4129203.6937460182</v>
      </c>
      <c r="L6" s="8">
        <v>4422731.3015534757</v>
      </c>
      <c r="M6" s="8">
        <v>5130869.9434532374</v>
      </c>
    </row>
    <row r="7" spans="1:13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3181117.3135599336</v>
      </c>
      <c r="F7" s="8">
        <v>5421425.3726563063</v>
      </c>
      <c r="H7" s="6" t="s">
        <v>82</v>
      </c>
      <c r="I7" s="8">
        <v>5503169.5907825595</v>
      </c>
      <c r="J7" s="8">
        <v>3727278.5438911626</v>
      </c>
      <c r="K7" s="8">
        <v>3877289.2797387764</v>
      </c>
      <c r="L7" s="8">
        <v>4229972.400828735</v>
      </c>
      <c r="M7" s="8">
        <v>5421425.3726557093</v>
      </c>
    </row>
    <row r="8" spans="1:13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H8" s="6" t="s">
        <v>83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325399.95054143033</v>
      </c>
      <c r="F9" s="8">
        <v>554563.49899658642</v>
      </c>
      <c r="H9" s="6" t="s">
        <v>84</v>
      </c>
      <c r="I9" s="8">
        <v>139481.42801423749</v>
      </c>
      <c r="J9" s="8">
        <v>524850.3050130842</v>
      </c>
      <c r="K9" s="8">
        <v>545816.62135203718</v>
      </c>
      <c r="L9" s="8">
        <v>461974.06867287302</v>
      </c>
      <c r="M9" s="8">
        <v>554563.49899650866</v>
      </c>
    </row>
    <row r="10" spans="1:13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2549194.6392965172</v>
      </c>
      <c r="F10" s="8">
        <v>4344469.9252086245</v>
      </c>
      <c r="H10" s="6" t="s">
        <v>85</v>
      </c>
      <c r="I10" s="8">
        <v>6687138.0446834862</v>
      </c>
      <c r="J10" s="8">
        <v>4919963.9745974988</v>
      </c>
      <c r="K10" s="8">
        <v>5136097.9374886341</v>
      </c>
      <c r="L10" s="8">
        <v>5215497.4086165577</v>
      </c>
      <c r="M10" s="8">
        <v>4344469.9252071073</v>
      </c>
    </row>
    <row r="11" spans="1:13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146681.81470286907</v>
      </c>
      <c r="F11" s="8">
        <v>249982.76817634352</v>
      </c>
      <c r="H11" s="6" t="s">
        <v>86</v>
      </c>
      <c r="I11" s="8">
        <v>134687.81330750999</v>
      </c>
      <c r="J11" s="8">
        <v>261203.10663490157</v>
      </c>
      <c r="K11" s="8">
        <v>272256.35191609489</v>
      </c>
      <c r="L11" s="8">
        <v>258429.03368354676</v>
      </c>
      <c r="M11" s="8">
        <v>249982.76817627993</v>
      </c>
    </row>
    <row r="12" spans="1:13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352019.10109111987</v>
      </c>
      <c r="F12" s="8">
        <v>599929.23812651064</v>
      </c>
      <c r="H12" s="6" t="s">
        <v>87</v>
      </c>
      <c r="I12" s="8">
        <v>892221.5335040841</v>
      </c>
      <c r="J12" s="8">
        <v>550573.33050164604</v>
      </c>
      <c r="K12" s="8">
        <v>573973.85451532435</v>
      </c>
      <c r="L12" s="8">
        <v>594785.59363393253</v>
      </c>
      <c r="M12" s="8">
        <v>599929.23812637245</v>
      </c>
    </row>
    <row r="13" spans="1:13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671442.16858555085</v>
      </c>
      <c r="F13" s="8">
        <v>1144306.6225581677</v>
      </c>
      <c r="H13" s="6" t="s">
        <v>88</v>
      </c>
      <c r="I13" s="8">
        <v>1240322.9678257403</v>
      </c>
      <c r="J13" s="8">
        <v>569231.95936443622</v>
      </c>
      <c r="K13" s="8">
        <v>589910.71111103089</v>
      </c>
      <c r="L13" s="8">
        <v>673816.5740764644</v>
      </c>
      <c r="M13" s="8">
        <v>1144306.6225581663</v>
      </c>
    </row>
    <row r="14" spans="1:13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2593174.9549336201</v>
      </c>
      <c r="F14" s="8">
        <v>4419423.4637266956</v>
      </c>
      <c r="H14" s="6" t="s">
        <v>89</v>
      </c>
      <c r="I14" s="8">
        <v>4763839.4023804925</v>
      </c>
      <c r="J14" s="8">
        <v>3475647.2121778298</v>
      </c>
      <c r="K14" s="8">
        <v>3619780.7296286989</v>
      </c>
      <c r="L14" s="8">
        <v>3871852.753219476</v>
      </c>
      <c r="M14" s="8">
        <v>4419423.4637259683</v>
      </c>
    </row>
    <row r="15" spans="1:13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H15" s="6" t="s">
        <v>90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1289367.2741712392</v>
      </c>
      <c r="F16" s="8">
        <v>2197406.6863450678</v>
      </c>
      <c r="H16" s="6" t="s">
        <v>91</v>
      </c>
      <c r="I16" s="8">
        <v>2865768.8618480652</v>
      </c>
      <c r="J16" s="8">
        <v>1619348.6500443371</v>
      </c>
      <c r="K16" s="8">
        <v>1684582.2550229891</v>
      </c>
      <c r="L16" s="8">
        <v>1749305.0330981102</v>
      </c>
      <c r="M16" s="8">
        <v>2197406.6863448061</v>
      </c>
    </row>
    <row r="17" spans="1:13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103290.74101909959</v>
      </c>
      <c r="F17" s="8">
        <v>176033.44640400921</v>
      </c>
      <c r="H17" s="6" t="s">
        <v>92</v>
      </c>
      <c r="I17" s="8">
        <v>68411.095595477993</v>
      </c>
      <c r="J17" s="8">
        <v>164014.28776617991</v>
      </c>
      <c r="K17" s="8">
        <v>170915.90125548519</v>
      </c>
      <c r="L17" s="8">
        <v>170705.55817982164</v>
      </c>
      <c r="M17" s="8">
        <v>176033.44640397085</v>
      </c>
    </row>
    <row r="18" spans="1:13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H18" s="6" t="s">
        <v>93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11756.801024928245</v>
      </c>
      <c r="F19" s="8">
        <v>20036.551027566129</v>
      </c>
      <c r="H19" s="6" t="s">
        <v>94</v>
      </c>
      <c r="I19" s="8">
        <v>21984.427871559998</v>
      </c>
      <c r="J19" s="8">
        <v>39371.746473079664</v>
      </c>
      <c r="K19" s="8">
        <v>44061.91544956412</v>
      </c>
      <c r="L19" s="8">
        <v>32736.378996832962</v>
      </c>
      <c r="M19" s="8">
        <v>20036.551027554189</v>
      </c>
    </row>
    <row r="20" spans="1:13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464659.34991702216</v>
      </c>
      <c r="F20" s="8">
        <v>791896.60140607355</v>
      </c>
      <c r="H20" s="6" t="s">
        <v>95</v>
      </c>
      <c r="I20" s="8">
        <v>861911.85645636043</v>
      </c>
      <c r="J20" s="8">
        <v>1317118.4711842458</v>
      </c>
      <c r="K20" s="8">
        <v>1377020.4823440274</v>
      </c>
      <c r="L20" s="8">
        <v>1322823.2727876827</v>
      </c>
      <c r="M20" s="8">
        <v>791896.60140558518</v>
      </c>
    </row>
    <row r="21" spans="1:13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9546499.8960647881</v>
      </c>
      <c r="F21" s="8">
        <v>16269641.027060272</v>
      </c>
      <c r="H21" s="6" t="s">
        <v>96</v>
      </c>
      <c r="I21" s="8">
        <v>17851313.290570233</v>
      </c>
      <c r="J21" s="8">
        <v>31969782.665896405</v>
      </c>
      <c r="K21" s="8">
        <v>35778190.884390384</v>
      </c>
      <c r="L21" s="8">
        <v>26581876.994274531</v>
      </c>
      <c r="M21" s="8">
        <v>16269641.027050577</v>
      </c>
    </row>
    <row r="22" spans="1:13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37494.36277903436</v>
      </c>
      <c r="F22" s="8">
        <v>63899.840736888116</v>
      </c>
      <c r="H22" s="6" t="s">
        <v>97</v>
      </c>
      <c r="I22" s="8">
        <v>47057.826349369003</v>
      </c>
      <c r="J22" s="8">
        <v>75453.863116945038</v>
      </c>
      <c r="K22" s="8">
        <v>78679.986751974007</v>
      </c>
      <c r="L22" s="8">
        <v>72120.9357755206</v>
      </c>
      <c r="M22" s="8">
        <v>63899.840736868406</v>
      </c>
    </row>
    <row r="23" spans="1:13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695864.60389201483</v>
      </c>
      <c r="F23" s="8">
        <v>1185928.6054596249</v>
      </c>
      <c r="H23" s="6" t="s">
        <v>98</v>
      </c>
      <c r="I23" s="8">
        <v>384305.16207196953</v>
      </c>
      <c r="J23" s="8">
        <v>1270924.5406956053</v>
      </c>
      <c r="K23" s="8">
        <v>1322367.6332652331</v>
      </c>
      <c r="L23" s="8">
        <v>1074195.7872529449</v>
      </c>
      <c r="M23" s="8">
        <v>1185928.6054594095</v>
      </c>
    </row>
    <row r="24" spans="1:13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251.53305196387575</v>
      </c>
      <c r="F24" s="8">
        <v>428.67569333762697</v>
      </c>
      <c r="H24" s="6" t="s">
        <v>99</v>
      </c>
      <c r="I24" s="8">
        <v>491.67681750000003</v>
      </c>
      <c r="J24" s="8">
        <v>608.46360501873312</v>
      </c>
      <c r="K24" s="8">
        <v>635.78082189095653</v>
      </c>
      <c r="L24" s="8">
        <v>622.83195824966185</v>
      </c>
      <c r="M24" s="8">
        <v>428.67569333741562</v>
      </c>
    </row>
    <row r="25" spans="1:13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H25" s="6" t="s">
        <v>100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H26" s="6" t="s">
        <v>101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H27" s="6" t="s">
        <v>102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262123.79955930274</v>
      </c>
      <c r="F28" s="8">
        <v>446724.99553861743</v>
      </c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262123.79955930274</v>
      </c>
      <c r="M28" s="8">
        <v>446724.99553861743</v>
      </c>
    </row>
    <row r="29" spans="1:13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900073.51821895118</v>
      </c>
      <c r="F29" s="8">
        <v>1533952.0451282836</v>
      </c>
      <c r="H29" s="6" t="s">
        <v>104</v>
      </c>
      <c r="I29" s="8">
        <v>540323.68330567691</v>
      </c>
      <c r="J29" s="8">
        <v>1614080.4431131852</v>
      </c>
      <c r="K29" s="8">
        <v>1680140.4184467974</v>
      </c>
      <c r="L29" s="8">
        <v>1431979.8291903557</v>
      </c>
      <c r="M29" s="8">
        <v>1533952.0451279809</v>
      </c>
    </row>
    <row r="30" spans="1:13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637726.25296965754</v>
      </c>
      <c r="F30" s="8">
        <v>1086846.2077525952</v>
      </c>
      <c r="H30" s="6" t="s">
        <v>105</v>
      </c>
      <c r="I30" s="8">
        <v>1395655.004090138</v>
      </c>
      <c r="J30" s="8">
        <v>2146916.4323649285</v>
      </c>
      <c r="K30" s="8">
        <v>2244399.1488705883</v>
      </c>
      <c r="L30" s="8">
        <v>2025354.1518088384</v>
      </c>
      <c r="M30" s="8">
        <v>1086846.2077518054</v>
      </c>
    </row>
    <row r="31" spans="1:13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1767949.0382162295</v>
      </c>
      <c r="F31" s="8">
        <v>3013030.5891242325</v>
      </c>
      <c r="H31" s="6" t="s">
        <v>106</v>
      </c>
      <c r="I31" s="8">
        <v>2094381.3875037518</v>
      </c>
      <c r="J31" s="8">
        <v>3973209.2884875638</v>
      </c>
      <c r="K31" s="8">
        <v>4144612.7731747767</v>
      </c>
      <c r="L31" s="8">
        <v>3699095.7211324368</v>
      </c>
      <c r="M31" s="8">
        <v>3013030.5891231336</v>
      </c>
    </row>
    <row r="32" spans="1:13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37868.190765705011</v>
      </c>
      <c r="F32" s="8">
        <v>64536.937810707524</v>
      </c>
      <c r="H32" s="6" t="s">
        <v>107</v>
      </c>
      <c r="I32" s="8">
        <v>87112.586246399995</v>
      </c>
      <c r="J32" s="8">
        <v>129893.34659570064</v>
      </c>
      <c r="K32" s="8">
        <v>135795.69702506374</v>
      </c>
      <c r="L32" s="8">
        <v>122135.74182669417</v>
      </c>
      <c r="M32" s="8">
        <v>64536.937810659561</v>
      </c>
    </row>
    <row r="33" spans="1:13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427429.44783622544</v>
      </c>
      <c r="F33" s="8">
        <v>728447.46832884452</v>
      </c>
      <c r="H33" s="6" t="s">
        <v>108</v>
      </c>
      <c r="I33" s="8">
        <v>939617.12947399996</v>
      </c>
      <c r="J33" s="8">
        <v>848024.61946727266</v>
      </c>
      <c r="K33" s="8">
        <v>885444.64399629331</v>
      </c>
      <c r="L33" s="8">
        <v>898768.12377743085</v>
      </c>
      <c r="M33" s="8">
        <v>728447.4683285763</v>
      </c>
    </row>
    <row r="34" spans="1:13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706435.57329711481</v>
      </c>
      <c r="F34" s="8">
        <v>1203944.2006412586</v>
      </c>
      <c r="H34" s="6" t="s">
        <v>109</v>
      </c>
      <c r="I34" s="8">
        <v>1226581.5680981171</v>
      </c>
      <c r="J34" s="8">
        <v>2114894.3675813861</v>
      </c>
      <c r="K34" s="8">
        <v>2208839.1994377105</v>
      </c>
      <c r="L34" s="8">
        <v>1925962.4614656265</v>
      </c>
      <c r="M34" s="8">
        <v>1203944.2006405646</v>
      </c>
    </row>
    <row r="35" spans="1:13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5686329.9372654986</v>
      </c>
      <c r="F35" s="8">
        <v>9690938.8621972017</v>
      </c>
      <c r="H35" s="6" t="s">
        <v>110</v>
      </c>
      <c r="I35" s="8">
        <v>12094259.795830781</v>
      </c>
      <c r="J35" s="8">
        <v>9250824.3791990746</v>
      </c>
      <c r="K35" s="8">
        <v>9636841.6473097149</v>
      </c>
      <c r="L35" s="8">
        <v>9258714.0486442875</v>
      </c>
      <c r="M35" s="8">
        <v>9690938.8621951677</v>
      </c>
    </row>
    <row r="36" spans="1:13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2100944.9359748978</v>
      </c>
      <c r="F36" s="8">
        <v>3580539.4959488655</v>
      </c>
      <c r="H36" s="6" t="s">
        <v>111</v>
      </c>
      <c r="I36" s="8">
        <v>1462549.0620878767</v>
      </c>
      <c r="J36" s="8">
        <v>2799097.1180632547</v>
      </c>
      <c r="K36" s="8">
        <v>2911370.8381988481</v>
      </c>
      <c r="L36" s="8">
        <v>2861677.1734443312</v>
      </c>
      <c r="M36" s="8">
        <v>3580539.4959484325</v>
      </c>
    </row>
    <row r="37" spans="1:13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9704.9129752588779</v>
      </c>
      <c r="F37" s="8">
        <v>16539.616825576915</v>
      </c>
      <c r="H37" s="6" t="s">
        <v>112</v>
      </c>
      <c r="I37" s="8">
        <v>25174.221874966999</v>
      </c>
      <c r="J37" s="8">
        <v>32663.480834879643</v>
      </c>
      <c r="K37" s="8">
        <v>34165.045727150005</v>
      </c>
      <c r="L37" s="8">
        <v>32121.496663229962</v>
      </c>
      <c r="M37" s="8">
        <v>16539.616825564157</v>
      </c>
    </row>
    <row r="38" spans="1:13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417968.33746225701</v>
      </c>
      <c r="F38" s="8">
        <v>712323.35256100004</v>
      </c>
      <c r="H38" s="6" t="s">
        <v>113</v>
      </c>
      <c r="I38" s="8">
        <v>1054313.7029117001</v>
      </c>
      <c r="J38" s="8">
        <v>1406741.185118228</v>
      </c>
      <c r="K38" s="8">
        <v>1471410.1402354883</v>
      </c>
      <c r="L38" s="8">
        <v>1383399.170230224</v>
      </c>
      <c r="M38" s="8">
        <v>712323.35256045056</v>
      </c>
    </row>
    <row r="39" spans="1:13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4290598.368226557</v>
      </c>
      <c r="F39" s="8">
        <v>7312260.6193199614</v>
      </c>
      <c r="H39" s="6" t="s">
        <v>114</v>
      </c>
      <c r="I39" s="8">
        <v>10180614.872511864</v>
      </c>
      <c r="J39" s="8">
        <v>6878167.8541606702</v>
      </c>
      <c r="K39" s="8">
        <v>7168675.7689433768</v>
      </c>
      <c r="L39" s="8">
        <v>7194064.8759838082</v>
      </c>
      <c r="M39" s="8">
        <v>7312260.6193183092</v>
      </c>
    </row>
    <row r="40" spans="1:13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3394597.2298126617</v>
      </c>
      <c r="F40" s="8">
        <v>5785248.9354000222</v>
      </c>
      <c r="H40" s="6" t="s">
        <v>115</v>
      </c>
      <c r="I40" s="8">
        <v>6558193.5227260888</v>
      </c>
      <c r="J40" s="8">
        <v>4268460.1213519219</v>
      </c>
      <c r="K40" s="8">
        <v>4439856.6789044533</v>
      </c>
      <c r="L40" s="8">
        <v>4567803.0711588422</v>
      </c>
      <c r="M40" s="8">
        <v>5785248.9353993544</v>
      </c>
    </row>
    <row r="41" spans="1:13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H41" s="6" t="s">
        <v>116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90335.149379334893</v>
      </c>
      <c r="F42" s="8">
        <v>153953.85413804764</v>
      </c>
      <c r="H42" s="6" t="s">
        <v>117</v>
      </c>
      <c r="I42" s="8">
        <v>71881.822883347995</v>
      </c>
      <c r="J42" s="8">
        <v>149609.05124609772</v>
      </c>
      <c r="K42" s="8">
        <v>155957.76341784184</v>
      </c>
      <c r="L42" s="8">
        <v>155596.43288359937</v>
      </c>
      <c r="M42" s="8">
        <v>153953.8541380105</v>
      </c>
    </row>
    <row r="43" spans="1:13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2497677.4515746771</v>
      </c>
      <c r="F43" s="8">
        <v>4256671.6577720381</v>
      </c>
      <c r="H43" s="6" t="s">
        <v>118</v>
      </c>
      <c r="I43" s="8">
        <v>1443234.8780793629</v>
      </c>
      <c r="J43" s="8">
        <v>4412160.9577930579</v>
      </c>
      <c r="K43" s="8">
        <v>4592269.2539811041</v>
      </c>
      <c r="L43" s="8">
        <v>3918450.2766397414</v>
      </c>
      <c r="M43" s="8">
        <v>4256671.6577712297</v>
      </c>
    </row>
    <row r="44" spans="1:13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480371.87047207408</v>
      </c>
      <c r="F44" s="8">
        <v>818674.69514138869</v>
      </c>
      <c r="H44" s="6" t="s">
        <v>119</v>
      </c>
      <c r="I44" s="8">
        <v>909046.32780777756</v>
      </c>
      <c r="J44" s="8">
        <v>1119251.8228468341</v>
      </c>
      <c r="K44" s="8">
        <v>1168469.4871840579</v>
      </c>
      <c r="L44" s="8">
        <v>1090396.1442748765</v>
      </c>
      <c r="M44" s="8">
        <v>818674.69514104153</v>
      </c>
    </row>
    <row r="45" spans="1:13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963616.28812367632</v>
      </c>
      <c r="F45" s="8">
        <v>1642244.9344039776</v>
      </c>
      <c r="H45" s="6" t="s">
        <v>120</v>
      </c>
      <c r="I45" s="8">
        <v>13824.184827382502</v>
      </c>
      <c r="J45" s="8">
        <v>1305628.1845324966</v>
      </c>
      <c r="K45" s="8">
        <v>1353069.0435020754</v>
      </c>
      <c r="L45" s="8">
        <v>969819.39751580462</v>
      </c>
      <c r="M45" s="8">
        <v>1642244.9344039741</v>
      </c>
    </row>
    <row r="46" spans="1:13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916662.75881547364</v>
      </c>
      <c r="F46" s="8">
        <v>1562224.2907005288</v>
      </c>
      <c r="H46" s="6" t="s">
        <v>121</v>
      </c>
      <c r="I46" s="8">
        <v>2475160.5434073429</v>
      </c>
      <c r="J46" s="8">
        <v>2297270.6293895151</v>
      </c>
      <c r="K46" s="8">
        <v>2400916.5086971149</v>
      </c>
      <c r="L46" s="8">
        <v>2354515.48883207</v>
      </c>
      <c r="M46" s="8">
        <v>1562224.2906997104</v>
      </c>
    </row>
    <row r="47" spans="1:13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356682.04533672094</v>
      </c>
      <c r="F47" s="8">
        <v>607876.06993199757</v>
      </c>
      <c r="H47" s="6" t="s">
        <v>122</v>
      </c>
      <c r="I47" s="8">
        <v>563797.21973586758</v>
      </c>
      <c r="J47" s="8">
        <v>543595.04432291142</v>
      </c>
      <c r="K47" s="8">
        <v>566616.21123492206</v>
      </c>
      <c r="L47" s="8">
        <v>590517.18001847633</v>
      </c>
      <c r="M47" s="8">
        <v>607876.06993186451</v>
      </c>
    </row>
    <row r="48" spans="1:13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2003.9231959939859</v>
      </c>
      <c r="F48" s="8">
        <v>3415.190006764783</v>
      </c>
      <c r="H48" s="6" t="s">
        <v>123</v>
      </c>
      <c r="I48" s="8">
        <v>5015.778931152</v>
      </c>
      <c r="J48" s="8">
        <v>5780.5142905677003</v>
      </c>
      <c r="K48" s="8">
        <v>6045.6591674523297</v>
      </c>
      <c r="L48" s="8">
        <v>5929.3112030927477</v>
      </c>
      <c r="M48" s="8">
        <v>3415.1900067625488</v>
      </c>
    </row>
    <row r="49" spans="1:13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H49" s="6" t="s">
        <v>124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170288.61450370424</v>
      </c>
      <c r="F50" s="8">
        <v>290214.70267996058</v>
      </c>
      <c r="H50" s="6" t="s">
        <v>125</v>
      </c>
      <c r="I50" s="8">
        <v>119378.526736728</v>
      </c>
      <c r="J50" s="8">
        <v>340750.61720515025</v>
      </c>
      <c r="K50" s="8">
        <v>354775.85253374622</v>
      </c>
      <c r="L50" s="8">
        <v>288184.24615590682</v>
      </c>
      <c r="M50" s="8">
        <v>290214.70267989347</v>
      </c>
    </row>
    <row r="51" spans="1:13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1185698.5899998592</v>
      </c>
      <c r="F51" s="8">
        <v>2020729.1295882412</v>
      </c>
      <c r="H51" s="6" t="s">
        <v>126</v>
      </c>
      <c r="I51" s="8">
        <v>3257698.8612657283</v>
      </c>
      <c r="J51" s="8">
        <v>3159435.0541335111</v>
      </c>
      <c r="K51" s="8">
        <v>3302990.5881758681</v>
      </c>
      <c r="L51" s="8">
        <v>3234718.8351290962</v>
      </c>
      <c r="M51" s="8">
        <v>2020729.129587075</v>
      </c>
    </row>
    <row r="52" spans="1:13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H52" s="6" t="s">
        <v>61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1484.2473007458852</v>
      </c>
      <c r="F53" s="8">
        <v>2529.5313509062062</v>
      </c>
      <c r="H53" s="6" t="s">
        <v>127</v>
      </c>
      <c r="I53" s="8">
        <v>3970.9728864960007</v>
      </c>
      <c r="J53" s="8">
        <v>2958.8002673399528</v>
      </c>
      <c r="K53" s="8">
        <v>3088.2435650921179</v>
      </c>
      <c r="L53" s="8">
        <v>3049.7579402056863</v>
      </c>
      <c r="M53" s="8">
        <v>2529.5313509053153</v>
      </c>
    </row>
    <row r="54" spans="1:13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404207.1416372431</v>
      </c>
      <c r="F54" s="8">
        <v>688870.80779447814</v>
      </c>
      <c r="H54" s="6" t="s">
        <v>128</v>
      </c>
      <c r="I54" s="8">
        <v>794467.85029603401</v>
      </c>
      <c r="J54" s="8">
        <v>518211.9701746853</v>
      </c>
      <c r="K54" s="8">
        <v>539394.51087235264</v>
      </c>
      <c r="L54" s="8">
        <v>573106.17879233591</v>
      </c>
      <c r="M54" s="8">
        <v>688870.80779438198</v>
      </c>
    </row>
    <row r="55" spans="1:13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H55" s="6" t="s">
        <v>129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344138.0991066345</v>
      </c>
      <c r="F56" s="8">
        <v>586498.02515661565</v>
      </c>
      <c r="H56" s="6" t="s">
        <v>130</v>
      </c>
      <c r="I56" s="8">
        <v>788743.10848875716</v>
      </c>
      <c r="J56" s="8">
        <v>441104.52537193592</v>
      </c>
      <c r="K56" s="8">
        <v>458914.38660032133</v>
      </c>
      <c r="L56" s="8">
        <v>472286.12754220457</v>
      </c>
      <c r="M56" s="8">
        <v>586498.02515654278</v>
      </c>
    </row>
    <row r="57" spans="1:13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112859.05639277413</v>
      </c>
      <c r="F57" s="8">
        <v>192340.26650124264</v>
      </c>
      <c r="H57" s="6" t="s">
        <v>131</v>
      </c>
      <c r="I57" s="8">
        <v>68226.029961856504</v>
      </c>
      <c r="J57" s="8">
        <v>208837.40529036836</v>
      </c>
      <c r="K57" s="8">
        <v>217360.19371689606</v>
      </c>
      <c r="L57" s="8">
        <v>179956.14017042902</v>
      </c>
      <c r="M57" s="8">
        <v>192340.26650120446</v>
      </c>
    </row>
    <row r="58" spans="1:13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5972.608194171692</v>
      </c>
      <c r="F58" s="8">
        <v>10178.829138678146</v>
      </c>
      <c r="H58" s="6" t="s">
        <v>132</v>
      </c>
      <c r="I58" s="8">
        <v>2655.1563506100001</v>
      </c>
      <c r="J58" s="8">
        <v>8833.7336243778591</v>
      </c>
      <c r="K58" s="8">
        <v>9179.0928319490722</v>
      </c>
      <c r="L58" s="8">
        <v>7739.0727219797145</v>
      </c>
      <c r="M58" s="8">
        <v>10178.82913867714</v>
      </c>
    </row>
    <row r="59" spans="1:13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H59" s="6" t="s">
        <v>133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1214944.5888238419</v>
      </c>
      <c r="F60" s="8">
        <v>2070571.6800019445</v>
      </c>
      <c r="H60" s="6" t="s">
        <v>134</v>
      </c>
      <c r="I60" s="8">
        <v>1188702.9145922482</v>
      </c>
      <c r="J60" s="8">
        <v>2554816.3953023301</v>
      </c>
      <c r="K60" s="8">
        <v>2664052.8039570013</v>
      </c>
      <c r="L60" s="8">
        <v>2387522.5047197863</v>
      </c>
      <c r="M60" s="8">
        <v>2070571.6800012772</v>
      </c>
    </row>
    <row r="61" spans="1:13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H61" s="6" t="s">
        <v>135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H62" s="6" t="s">
        <v>136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144667.8682261756</v>
      </c>
      <c r="F63" s="8">
        <v>246550.49597393966</v>
      </c>
      <c r="H63" s="6" t="s">
        <v>137</v>
      </c>
      <c r="I63" s="8">
        <v>391188.65633100003</v>
      </c>
      <c r="J63" s="8">
        <v>362541.16485554195</v>
      </c>
      <c r="K63" s="8">
        <v>378897.82940458413</v>
      </c>
      <c r="L63" s="8">
        <v>371574.41892638849</v>
      </c>
      <c r="M63" s="8">
        <v>246550.49597381052</v>
      </c>
    </row>
    <row r="64" spans="1:13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1895517.9507172294</v>
      </c>
      <c r="F64" s="8">
        <v>3230440.1565259225</v>
      </c>
      <c r="H64" s="6" t="s">
        <v>138</v>
      </c>
      <c r="I64" s="8">
        <v>4228709.1944085117</v>
      </c>
      <c r="J64" s="8">
        <v>4584263.507589981</v>
      </c>
      <c r="K64" s="8">
        <v>4789653.0874034185</v>
      </c>
      <c r="L64" s="8">
        <v>4663039.9958598614</v>
      </c>
      <c r="M64" s="8">
        <v>3230440.1565243471</v>
      </c>
    </row>
    <row r="65" spans="1:13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5464090.0262951767</v>
      </c>
      <c r="F65" s="8">
        <v>9312186.0614075232</v>
      </c>
      <c r="H65" s="6" t="s">
        <v>139</v>
      </c>
      <c r="I65" s="8">
        <v>5609100.9043565728</v>
      </c>
      <c r="J65" s="8">
        <v>7198536.9898157092</v>
      </c>
      <c r="K65" s="8">
        <v>7493788.6815086333</v>
      </c>
      <c r="L65" s="8">
        <v>7881216.6281656865</v>
      </c>
      <c r="M65" s="8">
        <v>9312186.0614061467</v>
      </c>
    </row>
    <row r="66" spans="1:13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H66" s="6" t="s">
        <v>140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2685310.4681311315</v>
      </c>
      <c r="F67" s="8">
        <v>4576445.5914057018</v>
      </c>
      <c r="H67" s="6" t="s">
        <v>141</v>
      </c>
      <c r="I67" s="8">
        <v>7346697.3957120534</v>
      </c>
      <c r="J67" s="8">
        <v>5305425.3704116959</v>
      </c>
      <c r="K67" s="8">
        <v>5539469.9442150332</v>
      </c>
      <c r="L67" s="8">
        <v>5629637.378049111</v>
      </c>
      <c r="M67" s="8">
        <v>4576445.5914040264</v>
      </c>
    </row>
    <row r="68" spans="1:13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2949117.6284504305</v>
      </c>
      <c r="F68" s="8">
        <v>5026039.4577956637</v>
      </c>
      <c r="H68" s="6" t="s">
        <v>142</v>
      </c>
      <c r="I68" s="8">
        <v>1184957.3169686464</v>
      </c>
      <c r="J68" s="8">
        <v>4769829.4571304014</v>
      </c>
      <c r="K68" s="8">
        <v>4959209.787839558</v>
      </c>
      <c r="L68" s="8">
        <v>4108166.8672316824</v>
      </c>
      <c r="M68" s="8">
        <v>5026039.4577950044</v>
      </c>
    </row>
    <row r="69" spans="1:13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2471836.3830106426</v>
      </c>
      <c r="F69" s="8">
        <v>4212631.9663804546</v>
      </c>
      <c r="H69" s="6" t="s">
        <v>143</v>
      </c>
      <c r="I69" s="8">
        <v>1980640.1781221512</v>
      </c>
      <c r="J69" s="8">
        <v>3205024.9166570618</v>
      </c>
      <c r="K69" s="8">
        <v>3335745.1383990874</v>
      </c>
      <c r="L69" s="8">
        <v>3495993.4389091763</v>
      </c>
      <c r="M69" s="8">
        <v>4212631.9663798716</v>
      </c>
    </row>
    <row r="70" spans="1:13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H70" s="6" t="s">
        <v>144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H71" s="6" t="s">
        <v>145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418037.6652490925</v>
      </c>
      <c r="F72" s="8">
        <v>712441.50457663904</v>
      </c>
      <c r="H72" s="6" t="s">
        <v>146</v>
      </c>
      <c r="I72" s="8">
        <v>1065169.09271619</v>
      </c>
      <c r="J72" s="8">
        <v>1426802.1727753771</v>
      </c>
      <c r="K72" s="8">
        <v>1492371.8833225626</v>
      </c>
      <c r="L72" s="8">
        <v>1395717.9239716544</v>
      </c>
      <c r="M72" s="8">
        <v>712441.50457608257</v>
      </c>
    </row>
    <row r="73" spans="1:13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1450130.9474757696</v>
      </c>
      <c r="F73" s="8">
        <v>2471388.4894491024</v>
      </c>
      <c r="H73" s="6" t="s">
        <v>147</v>
      </c>
      <c r="I73" s="8">
        <v>2615255.869682312</v>
      </c>
      <c r="J73" s="8">
        <v>1577804.033392102</v>
      </c>
      <c r="K73" s="8">
        <v>1639763.3626633254</v>
      </c>
      <c r="L73" s="8">
        <v>1785043.6699625924</v>
      </c>
      <c r="M73" s="8">
        <v>2471388.489448912</v>
      </c>
    </row>
    <row r="74" spans="1:13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787946.4918967241</v>
      </c>
      <c r="F74" s="8">
        <v>1342859.3422994316</v>
      </c>
      <c r="H74" s="6" t="s">
        <v>148</v>
      </c>
      <c r="I74" s="8">
        <v>1835243.9530452257</v>
      </c>
      <c r="J74" s="8">
        <v>979390.4487070539</v>
      </c>
      <c r="K74" s="8">
        <v>1018964.4911861303</v>
      </c>
      <c r="L74" s="8">
        <v>1074637.1570856459</v>
      </c>
      <c r="M74" s="8">
        <v>1342859.3422992683</v>
      </c>
    </row>
    <row r="75" spans="1:13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1986782.06155937</v>
      </c>
      <c r="F75" s="8">
        <v>3385977.1950448821</v>
      </c>
      <c r="H75" s="6" t="s">
        <v>149</v>
      </c>
      <c r="I75" s="8">
        <v>1565902.8440735075</v>
      </c>
      <c r="J75" s="8">
        <v>3772186.3947535399</v>
      </c>
      <c r="K75" s="8">
        <v>3930795.0767887114</v>
      </c>
      <c r="L75" s="8">
        <v>3528603.3650109796</v>
      </c>
      <c r="M75" s="8">
        <v>3385977.1950440048</v>
      </c>
    </row>
    <row r="76" spans="1:13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H76" s="6" t="s">
        <v>150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371008.44828029338</v>
      </c>
      <c r="F77" s="8">
        <v>632291.87003031699</v>
      </c>
      <c r="H77" s="6" t="s">
        <v>151</v>
      </c>
      <c r="I77" s="8">
        <v>761480.13784698898</v>
      </c>
      <c r="J77" s="8">
        <v>919412.04767009767</v>
      </c>
      <c r="K77" s="8">
        <v>960793.41197200445</v>
      </c>
      <c r="L77" s="8">
        <v>939411.378967889</v>
      </c>
      <c r="M77" s="8">
        <v>632291.87002999347</v>
      </c>
    </row>
    <row r="78" spans="1:13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263435.77545082243</v>
      </c>
      <c r="F78" s="8">
        <v>448960.93300507922</v>
      </c>
      <c r="H78" s="6" t="s">
        <v>152</v>
      </c>
      <c r="I78" s="8">
        <v>530901.74540444301</v>
      </c>
      <c r="J78" s="8">
        <v>388317.9646288394</v>
      </c>
      <c r="K78" s="8">
        <v>404702.52232079837</v>
      </c>
      <c r="L78" s="8">
        <v>426186.28903268604</v>
      </c>
      <c r="M78" s="8">
        <v>448960.93300498661</v>
      </c>
    </row>
    <row r="79" spans="1:13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7779869.165075222</v>
      </c>
      <c r="F79" s="8">
        <v>13258857.165592743</v>
      </c>
      <c r="H79" s="6" t="s">
        <v>153</v>
      </c>
      <c r="I79" s="8">
        <v>11367457.421218393</v>
      </c>
      <c r="J79" s="8">
        <v>11778074.421894889</v>
      </c>
      <c r="K79" s="8">
        <v>12271625.407219984</v>
      </c>
      <c r="L79" s="8">
        <v>12475111.51843602</v>
      </c>
      <c r="M79" s="8">
        <v>13258857.16559007</v>
      </c>
    </row>
    <row r="80" spans="1:13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4072736.3015006352</v>
      </c>
      <c r="F80" s="8">
        <v>6940968.7681038622</v>
      </c>
      <c r="H80" s="6" t="s">
        <v>154</v>
      </c>
      <c r="I80" s="8">
        <v>3737125.3490911466</v>
      </c>
      <c r="J80" s="8">
        <v>4317445.0542845186</v>
      </c>
      <c r="K80" s="8">
        <v>4483750.8994086161</v>
      </c>
      <c r="L80" s="8">
        <v>4760182.696480833</v>
      </c>
      <c r="M80" s="8">
        <v>6940968.768103471</v>
      </c>
    </row>
    <row r="81" spans="1:13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12.694857667839949</v>
      </c>
      <c r="F81" s="8">
        <v>21.635235886873968</v>
      </c>
      <c r="H81" s="6" t="s">
        <v>155</v>
      </c>
      <c r="I81" s="8">
        <v>39.595203999999995</v>
      </c>
      <c r="J81" s="8">
        <v>34.387129847235371</v>
      </c>
      <c r="K81" s="8">
        <v>35.947869054819556</v>
      </c>
      <c r="L81" s="8">
        <v>34.875198545127056</v>
      </c>
      <c r="M81" s="8">
        <v>21.635235886861345</v>
      </c>
    </row>
    <row r="82" spans="1:13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1084764.5253430621</v>
      </c>
      <c r="F82" s="8">
        <v>1848712.0534611985</v>
      </c>
      <c r="H82" s="6" t="s">
        <v>156</v>
      </c>
      <c r="I82" s="8">
        <v>2017312.6078368239</v>
      </c>
      <c r="J82" s="8">
        <v>1546050.5222160483</v>
      </c>
      <c r="K82" s="8">
        <v>1610815.5270124697</v>
      </c>
      <c r="L82" s="8">
        <v>1699598.4729830588</v>
      </c>
      <c r="M82" s="8">
        <v>1848712.0534608485</v>
      </c>
    </row>
    <row r="83" spans="1:13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525378.57913636486</v>
      </c>
      <c r="F83" s="8">
        <v>895377.46597359062</v>
      </c>
      <c r="H83" s="6" t="s">
        <v>157</v>
      </c>
      <c r="I83" s="8">
        <v>663997.89614375436</v>
      </c>
      <c r="J83" s="8">
        <v>1215677.6604438415</v>
      </c>
      <c r="K83" s="8">
        <v>1269054.5456430591</v>
      </c>
      <c r="L83" s="8">
        <v>1182229.4562711145</v>
      </c>
      <c r="M83" s="8">
        <v>895377.46597321681</v>
      </c>
    </row>
    <row r="84" spans="1:13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627506.39568747114</v>
      </c>
      <c r="F84" s="8">
        <v>1069428.9960897635</v>
      </c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627506.39568747114</v>
      </c>
      <c r="M84" s="8">
        <v>1069428.9960897635</v>
      </c>
    </row>
    <row r="85" spans="1:13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4393746.3442467712</v>
      </c>
      <c r="F85" s="8">
        <v>7488050.7581967749</v>
      </c>
      <c r="H85" s="6" t="s">
        <v>159</v>
      </c>
      <c r="I85" s="8">
        <v>5653252.1114927549</v>
      </c>
      <c r="J85" s="8">
        <v>6491129.7942739436</v>
      </c>
      <c r="K85" s="8">
        <v>6763737.1963581843</v>
      </c>
      <c r="L85" s="8">
        <v>7023947.858426759</v>
      </c>
      <c r="M85" s="8">
        <v>7488050.7581952782</v>
      </c>
    </row>
    <row r="86" spans="1:13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5709689.2613395508</v>
      </c>
      <c r="F86" s="8">
        <v>9730749.0357118193</v>
      </c>
      <c r="H86" s="6" t="s">
        <v>65</v>
      </c>
      <c r="I86" s="8">
        <v>4120971.8565198677</v>
      </c>
      <c r="J86" s="8">
        <v>10931447.342864048</v>
      </c>
      <c r="K86" s="8">
        <v>11385422.006961148</v>
      </c>
      <c r="L86" s="8">
        <v>9777482.1545795761</v>
      </c>
      <c r="M86" s="8">
        <v>9730749.035709504</v>
      </c>
    </row>
    <row r="87" spans="1:13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H87" s="6" t="s">
        <v>160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</row>
    <row r="88" spans="1:13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45532.235503832278</v>
      </c>
      <c r="F88" s="8">
        <v>77598.400971259223</v>
      </c>
      <c r="H88" s="6" t="s">
        <v>161</v>
      </c>
      <c r="I88" s="8">
        <v>114408.94159331999</v>
      </c>
      <c r="J88" s="8">
        <v>155109.44552016462</v>
      </c>
      <c r="K88" s="8">
        <v>162230.26841466298</v>
      </c>
      <c r="L88" s="8">
        <v>151297.72707467794</v>
      </c>
      <c r="M88" s="8">
        <v>77598.400971199022</v>
      </c>
    </row>
    <row r="89" spans="1:13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430265.49411597784</v>
      </c>
      <c r="F89" s="8">
        <v>733280.80572056456</v>
      </c>
      <c r="H89" s="6" t="s">
        <v>162</v>
      </c>
      <c r="I89" s="8">
        <v>596736.3088210976</v>
      </c>
      <c r="J89" s="8">
        <v>794837.45610647579</v>
      </c>
      <c r="K89" s="8">
        <v>829113.53902991652</v>
      </c>
      <c r="L89" s="8">
        <v>815666.66113154311</v>
      </c>
      <c r="M89" s="8">
        <v>733280.80572034523</v>
      </c>
    </row>
    <row r="90" spans="1:13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H90" s="6" t="s">
        <v>163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1634295.1083468222</v>
      </c>
      <c r="F91" s="8">
        <v>2785250.6190299047</v>
      </c>
      <c r="H91" s="6" t="s">
        <v>164</v>
      </c>
      <c r="I91" s="8">
        <v>2890325.6897447901</v>
      </c>
      <c r="J91" s="8">
        <v>3810368.7249814416</v>
      </c>
      <c r="K91" s="8">
        <v>3980673.1068206504</v>
      </c>
      <c r="L91" s="8">
        <v>3905455.9477909468</v>
      </c>
      <c r="M91" s="8">
        <v>2785250.619028612</v>
      </c>
    </row>
    <row r="92" spans="1:13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932072.60192985612</v>
      </c>
      <c r="F92" s="8">
        <v>1588486.5458185188</v>
      </c>
      <c r="H92" s="6" t="s">
        <v>165</v>
      </c>
      <c r="I92" s="8">
        <v>1266072.0383642251</v>
      </c>
      <c r="J92" s="8">
        <v>1505598.541362351</v>
      </c>
      <c r="K92" s="8">
        <v>1569553.3177275031</v>
      </c>
      <c r="L92" s="8">
        <v>1593372.5892804991</v>
      </c>
      <c r="M92" s="8">
        <v>1588486.5458181426</v>
      </c>
    </row>
    <row r="93" spans="1:13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66961.937768634685</v>
      </c>
      <c r="F93" s="8">
        <v>114120.01276207231</v>
      </c>
      <c r="H93" s="6" t="s">
        <v>166</v>
      </c>
      <c r="I93" s="8">
        <v>54207.226926586001</v>
      </c>
      <c r="J93" s="8">
        <v>136297.27883405369</v>
      </c>
      <c r="K93" s="8">
        <v>141996.51973110379</v>
      </c>
      <c r="L93" s="8">
        <v>120433.59378469037</v>
      </c>
      <c r="M93" s="8">
        <v>114120.01276204188</v>
      </c>
    </row>
    <row r="94" spans="1:13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4527698.5224055247</v>
      </c>
      <c r="F94" s="8">
        <v>7716339.018518663</v>
      </c>
      <c r="H94" s="6" t="s">
        <v>167</v>
      </c>
      <c r="I94" s="8">
        <v>8180196.9936063364</v>
      </c>
      <c r="J94" s="8">
        <v>6825629.2271116767</v>
      </c>
      <c r="K94" s="8">
        <v>7111597.1249140091</v>
      </c>
      <c r="L94" s="8">
        <v>7244812.4602140728</v>
      </c>
      <c r="M94" s="8">
        <v>7716339.018517117</v>
      </c>
    </row>
    <row r="95" spans="1:13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H95" s="6" t="s">
        <v>168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44409.44413776794</v>
      </c>
      <c r="F96" s="8">
        <v>75684.88160049179</v>
      </c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44409.44413776794</v>
      </c>
      <c r="M96" s="8">
        <v>75684.88160049179</v>
      </c>
    </row>
    <row r="97" spans="1:13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H97" s="6" t="s">
        <v>170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</row>
    <row r="98" spans="1:13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93587.545066969673</v>
      </c>
      <c r="F98" s="8">
        <v>159496.75581844139</v>
      </c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93587.545066969673</v>
      </c>
      <c r="M98" s="8">
        <v>159496.75581844139</v>
      </c>
    </row>
    <row r="99" spans="1:13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81272.023948205024</v>
      </c>
      <c r="F99" s="8">
        <v>138508.00498358562</v>
      </c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81272.023948205024</v>
      </c>
      <c r="M99" s="8">
        <v>138508.00498358562</v>
      </c>
    </row>
    <row r="100" spans="1:13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799473.21152350307</v>
      </c>
      <c r="F100" s="8">
        <v>1362503.7766564228</v>
      </c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799473.21152350307</v>
      </c>
      <c r="M100" s="8">
        <v>1362503.7766564228</v>
      </c>
    </row>
    <row r="101" spans="1:13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24086.038420847985</v>
      </c>
      <c r="F101" s="8">
        <v>41048.677854457812</v>
      </c>
      <c r="H101" s="6" t="s">
        <v>174</v>
      </c>
      <c r="I101" s="8">
        <v>80248.093279298992</v>
      </c>
      <c r="J101" s="8">
        <v>63060.095692570409</v>
      </c>
      <c r="K101" s="8">
        <v>65924.538551545076</v>
      </c>
      <c r="L101" s="8">
        <v>64924.726027858647</v>
      </c>
      <c r="M101" s="8">
        <v>41048.677854434573</v>
      </c>
    </row>
    <row r="102" spans="1:13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811845.56040343957</v>
      </c>
      <c r="F102" s="8">
        <v>1383589.3763138526</v>
      </c>
      <c r="H102" s="6" t="s">
        <v>175</v>
      </c>
      <c r="I102" s="8">
        <v>2209562.456179901</v>
      </c>
      <c r="J102" s="8">
        <v>1346359.8853723509</v>
      </c>
      <c r="K102" s="8">
        <v>1404040.7618072492</v>
      </c>
      <c r="L102" s="8">
        <v>1437880.3583830576</v>
      </c>
      <c r="M102" s="8">
        <v>1383589.3763134964</v>
      </c>
    </row>
    <row r="103" spans="1:13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2618731.3192562959</v>
      </c>
      <c r="F103" s="8">
        <v>4462977.947360862</v>
      </c>
      <c r="H103" s="6" t="s">
        <v>176</v>
      </c>
      <c r="I103" s="8">
        <v>2636785.0172969373</v>
      </c>
      <c r="J103" s="8">
        <v>3104329.4589886689</v>
      </c>
      <c r="K103" s="8">
        <v>3227821.9742758702</v>
      </c>
      <c r="L103" s="8">
        <v>3389966.1921148747</v>
      </c>
      <c r="M103" s="8">
        <v>4462977.9473604234</v>
      </c>
    </row>
    <row r="104" spans="1:13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309876.1673578124</v>
      </c>
      <c r="F104" s="8">
        <v>528107.06129385415</v>
      </c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309876.1673578124</v>
      </c>
      <c r="M104" s="8">
        <v>528107.06129385415</v>
      </c>
    </row>
    <row r="105" spans="1:13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9723.0878304444359</v>
      </c>
      <c r="F105" s="8">
        <v>16570.591357898411</v>
      </c>
      <c r="H105" s="6" t="s">
        <v>178</v>
      </c>
      <c r="I105" s="8">
        <v>3145.2563949999994</v>
      </c>
      <c r="J105" s="8">
        <v>15182.506847921224</v>
      </c>
      <c r="K105" s="8">
        <v>15776.290015547422</v>
      </c>
      <c r="L105" s="8">
        <v>12774.348603569313</v>
      </c>
      <c r="M105" s="8">
        <v>16570.591357896676</v>
      </c>
    </row>
    <row r="106" spans="1:13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68883.550747438538</v>
      </c>
      <c r="F106" s="8">
        <v>117394.92542100046</v>
      </c>
      <c r="H106" s="6" t="s">
        <v>179</v>
      </c>
      <c r="I106" s="8">
        <v>42155.362429407491</v>
      </c>
      <c r="J106" s="8">
        <v>126839.02491461422</v>
      </c>
      <c r="K106" s="8">
        <v>132025.76537843299</v>
      </c>
      <c r="L106" s="8">
        <v>110368.19642181843</v>
      </c>
      <c r="M106" s="8">
        <v>117394.92542097686</v>
      </c>
    </row>
    <row r="107" spans="1:13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1852240.9534065996</v>
      </c>
      <c r="F107" s="8">
        <v>3156685.2496345257</v>
      </c>
      <c r="H107" s="6" t="s">
        <v>180</v>
      </c>
      <c r="I107" s="8">
        <v>4060516.9677298404</v>
      </c>
      <c r="J107" s="8">
        <v>2441967.2677333881</v>
      </c>
      <c r="K107" s="8">
        <v>2541885.8603107361</v>
      </c>
      <c r="L107" s="8">
        <v>2655232.5736769158</v>
      </c>
      <c r="M107" s="8">
        <v>3156685.2496340689</v>
      </c>
    </row>
    <row r="108" spans="1:13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467557.51590085047</v>
      </c>
      <c r="F108" s="8">
        <v>796835.80642436061</v>
      </c>
      <c r="H108" s="6" t="s">
        <v>181</v>
      </c>
      <c r="I108" s="8">
        <v>830498.57499939995</v>
      </c>
      <c r="J108" s="8">
        <v>465343.55532667355</v>
      </c>
      <c r="K108" s="8">
        <v>482877.59832453751</v>
      </c>
      <c r="L108" s="8">
        <v>514011.57822742302</v>
      </c>
      <c r="M108" s="8">
        <v>796835.80642433418</v>
      </c>
    </row>
    <row r="109" spans="1:13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608945.51086859824</v>
      </c>
      <c r="F109" s="8">
        <v>1037796.5720144066</v>
      </c>
      <c r="H109" s="6" t="s">
        <v>182</v>
      </c>
      <c r="I109" s="8">
        <v>939927.68437430006</v>
      </c>
      <c r="J109" s="8">
        <v>661190.36982701521</v>
      </c>
      <c r="K109" s="8">
        <v>686772.61853823566</v>
      </c>
      <c r="L109" s="8">
        <v>722253.78224021941</v>
      </c>
      <c r="M109" s="8">
        <v>1037796.5720143421</v>
      </c>
    </row>
    <row r="110" spans="1:13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56112.699030264412</v>
      </c>
      <c r="F110" s="8">
        <v>95630.17652765075</v>
      </c>
      <c r="H110" s="6" t="s">
        <v>183</v>
      </c>
      <c r="I110" s="8">
        <v>98756.242579637503</v>
      </c>
      <c r="J110" s="8">
        <v>108655.64414159431</v>
      </c>
      <c r="K110" s="8">
        <v>113313.69208842148</v>
      </c>
      <c r="L110" s="8">
        <v>106848.85360592426</v>
      </c>
      <c r="M110" s="8">
        <v>95630.176527621879</v>
      </c>
    </row>
    <row r="111" spans="1:13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965544.10522074613</v>
      </c>
      <c r="F111" s="8">
        <v>1645530.4204435349</v>
      </c>
      <c r="H111" s="6" t="s">
        <v>184</v>
      </c>
      <c r="I111" s="8">
        <v>2467879.9088817295</v>
      </c>
      <c r="J111" s="8">
        <v>1532310.1499596899</v>
      </c>
      <c r="K111" s="8">
        <v>1597030.6607283782</v>
      </c>
      <c r="L111" s="8">
        <v>1612480.9910328933</v>
      </c>
      <c r="M111" s="8">
        <v>1645530.4204431667</v>
      </c>
    </row>
    <row r="112" spans="1:13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144779.82354114047</v>
      </c>
      <c r="F112" s="8">
        <v>246741.29603735346</v>
      </c>
      <c r="H112" s="6" t="s">
        <v>185</v>
      </c>
      <c r="I112" s="8">
        <v>79032.468423774</v>
      </c>
      <c r="J112" s="8">
        <v>280067.2303784758</v>
      </c>
      <c r="K112" s="8">
        <v>291324.80610318534</v>
      </c>
      <c r="L112" s="8">
        <v>222585.39845162258</v>
      </c>
      <c r="M112" s="8">
        <v>246741.29603730916</v>
      </c>
    </row>
    <row r="113" spans="1:13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28875.52126827641</v>
      </c>
      <c r="F113" s="8">
        <v>49211.163318375737</v>
      </c>
      <c r="H113" s="6" t="s">
        <v>186</v>
      </c>
      <c r="I113" s="8">
        <v>23570.4966779555</v>
      </c>
      <c r="J113" s="8">
        <v>44288.948911833424</v>
      </c>
      <c r="K113" s="8">
        <v>46129.160693856044</v>
      </c>
      <c r="L113" s="8">
        <v>45421.722857619432</v>
      </c>
      <c r="M113" s="8">
        <v>49211.163318366322</v>
      </c>
    </row>
    <row r="114" spans="1:13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1426931.439385504</v>
      </c>
      <c r="F114" s="8">
        <v>2431850.6826358852</v>
      </c>
      <c r="H114" s="6" t="s">
        <v>187</v>
      </c>
      <c r="I114" s="8">
        <v>3035558.4232997317</v>
      </c>
      <c r="J114" s="8">
        <v>2808462.4281592043</v>
      </c>
      <c r="K114" s="8">
        <v>2930927.979050409</v>
      </c>
      <c r="L114" s="8">
        <v>2884555.747440455</v>
      </c>
      <c r="M114" s="8">
        <v>2431850.6826350554</v>
      </c>
    </row>
    <row r="115" spans="1:13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6026.3729674330098</v>
      </c>
      <c r="F115" s="8">
        <v>10270.457858144586</v>
      </c>
      <c r="H115" s="6" t="s">
        <v>188</v>
      </c>
      <c r="I115" s="8">
        <v>4323.7240032735008</v>
      </c>
      <c r="J115" s="8">
        <v>9474.8984799761565</v>
      </c>
      <c r="K115" s="8">
        <v>9858.5960494853553</v>
      </c>
      <c r="L115" s="8">
        <v>8859.8227931429283</v>
      </c>
      <c r="M115" s="8">
        <v>10270.457858142972</v>
      </c>
    </row>
    <row r="116" spans="1:13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H116" s="6" t="s">
        <v>189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</row>
    <row r="117" spans="1:13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113506.93531498544</v>
      </c>
      <c r="F117" s="8">
        <v>193444.41541530925</v>
      </c>
      <c r="H117" s="6" t="s">
        <v>190</v>
      </c>
      <c r="I117" s="8">
        <v>149195.5209703375</v>
      </c>
      <c r="J117" s="8">
        <v>100972.59837789458</v>
      </c>
      <c r="K117" s="8">
        <v>104736.69538102597</v>
      </c>
      <c r="L117" s="8">
        <v>120720.00434862009</v>
      </c>
      <c r="M117" s="8">
        <v>193444.41541530515</v>
      </c>
    </row>
    <row r="118" spans="1:13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694730.81813224242</v>
      </c>
      <c r="F118" s="8">
        <v>1183996.3488719834</v>
      </c>
      <c r="H118" s="6" t="s">
        <v>191</v>
      </c>
      <c r="I118" s="8">
        <v>274675.56053279852</v>
      </c>
      <c r="J118" s="8">
        <v>1018877.8761169942</v>
      </c>
      <c r="K118" s="8">
        <v>1059393.6139335572</v>
      </c>
      <c r="L118" s="8">
        <v>946729.25651568128</v>
      </c>
      <c r="M118" s="8">
        <v>1183996.3488718399</v>
      </c>
    </row>
    <row r="119" spans="1:13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124330.28890887697</v>
      </c>
      <c r="F119" s="8">
        <v>211890.13684187579</v>
      </c>
      <c r="H119" s="6" t="s">
        <v>192</v>
      </c>
      <c r="I119" s="8">
        <v>220374.85078903401</v>
      </c>
      <c r="J119" s="8">
        <v>128273.18754570841</v>
      </c>
      <c r="K119" s="8">
        <v>133231.22761940991</v>
      </c>
      <c r="L119" s="8">
        <v>145958.56110172841</v>
      </c>
      <c r="M119" s="8">
        <v>211890.13684186348</v>
      </c>
    </row>
    <row r="120" spans="1:13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265925.54835979722</v>
      </c>
      <c r="F120" s="8">
        <v>453204.13333074166</v>
      </c>
      <c r="H120" s="6" t="s">
        <v>193</v>
      </c>
      <c r="I120" s="8">
        <v>229711.33231127204</v>
      </c>
      <c r="J120" s="8">
        <v>490315.23666328809</v>
      </c>
      <c r="K120" s="8">
        <v>510799.58581750648</v>
      </c>
      <c r="L120" s="8">
        <v>457005.70270410791</v>
      </c>
      <c r="M120" s="8">
        <v>453204.13333063293</v>
      </c>
    </row>
    <row r="121" spans="1:13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1233855.0889114123</v>
      </c>
      <c r="F121" s="8">
        <v>2102799.9365793923</v>
      </c>
      <c r="H121" s="6" t="s">
        <v>194</v>
      </c>
      <c r="I121" s="8">
        <v>2232443.0673959209</v>
      </c>
      <c r="J121" s="8">
        <v>1605223.7046857763</v>
      </c>
      <c r="K121" s="8">
        <v>1671341.4149842823</v>
      </c>
      <c r="L121" s="8">
        <v>1792566.7854398359</v>
      </c>
      <c r="M121" s="8">
        <v>2102799.9365790742</v>
      </c>
    </row>
    <row r="122" spans="1:13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592805.43275407364</v>
      </c>
      <c r="F122" s="8">
        <v>1010289.8124762565</v>
      </c>
      <c r="H122" s="6" t="s">
        <v>195</v>
      </c>
      <c r="I122" s="8">
        <v>1725841.19538125</v>
      </c>
      <c r="J122" s="8">
        <v>1449050.3071011622</v>
      </c>
      <c r="K122" s="8">
        <v>1513580.5111063789</v>
      </c>
      <c r="L122" s="8">
        <v>1439879.8372881124</v>
      </c>
      <c r="M122" s="8">
        <v>1010289.8124757744</v>
      </c>
    </row>
    <row r="123" spans="1:13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4012245.0790102482</v>
      </c>
      <c r="F123" s="8">
        <v>6837876.4844479077</v>
      </c>
      <c r="H123" s="6" t="s">
        <v>196</v>
      </c>
      <c r="I123" s="8">
        <v>7269631.8063052036</v>
      </c>
      <c r="J123" s="8">
        <v>7479695.0975803416</v>
      </c>
      <c r="K123" s="8">
        <v>7804494.8449641746</v>
      </c>
      <c r="L123" s="8">
        <v>7798154.2305362783</v>
      </c>
      <c r="M123" s="8">
        <v>6837876.4844457526</v>
      </c>
    </row>
    <row r="124" spans="1:13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3038926.620184496</v>
      </c>
      <c r="F124" s="8">
        <v>5179096.606742763</v>
      </c>
      <c r="H124" s="6" t="s">
        <v>197</v>
      </c>
      <c r="I124" s="8">
        <v>6662493.0550701981</v>
      </c>
      <c r="J124" s="8">
        <v>3432720.6541382344</v>
      </c>
      <c r="K124" s="8">
        <v>3566595.7443867736</v>
      </c>
      <c r="L124" s="8">
        <v>3702101.3121264284</v>
      </c>
      <c r="M124" s="8">
        <v>5179096.6067423858</v>
      </c>
    </row>
    <row r="125" spans="1:13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2347703.7611895539</v>
      </c>
      <c r="F125" s="8">
        <v>4001078.7040576371</v>
      </c>
      <c r="H125" s="6" t="s">
        <v>198</v>
      </c>
      <c r="I125" s="8">
        <v>5780056.4869553</v>
      </c>
      <c r="J125" s="8">
        <v>3319440.4881744529</v>
      </c>
      <c r="K125" s="8">
        <v>3457390.0359383984</v>
      </c>
      <c r="L125" s="8">
        <v>3589699.3124864167</v>
      </c>
      <c r="M125" s="8">
        <v>4001078.7040569303</v>
      </c>
    </row>
    <row r="126" spans="1:13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31865.428635949665</v>
      </c>
      <c r="F126" s="8">
        <v>54306.718768626037</v>
      </c>
      <c r="H126" s="6" t="s">
        <v>199</v>
      </c>
      <c r="I126" s="8">
        <v>78003.216608158997</v>
      </c>
      <c r="J126" s="8">
        <v>45109.282020070692</v>
      </c>
      <c r="K126" s="8">
        <v>46986.517731981483</v>
      </c>
      <c r="L126" s="8">
        <v>48925.992330236972</v>
      </c>
      <c r="M126" s="8">
        <v>54306.718768616323</v>
      </c>
    </row>
    <row r="127" spans="1:13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2334699.0289218016</v>
      </c>
      <c r="F127" s="8">
        <v>3978915.3637807919</v>
      </c>
      <c r="H127" s="6" t="s">
        <v>200</v>
      </c>
      <c r="I127" s="8">
        <v>5061221.8688032748</v>
      </c>
      <c r="J127" s="8">
        <v>2945735.8197220946</v>
      </c>
      <c r="K127" s="8">
        <v>3065042.5358571913</v>
      </c>
      <c r="L127" s="8">
        <v>3216715.5883423286</v>
      </c>
      <c r="M127" s="8">
        <v>3978915.3637802899</v>
      </c>
    </row>
    <row r="128" spans="1:13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1699858.1638931674</v>
      </c>
      <c r="F128" s="8">
        <v>2896986.5840421645</v>
      </c>
      <c r="H128" s="6" t="s">
        <v>201</v>
      </c>
      <c r="I128" s="8">
        <v>3709249.581227663</v>
      </c>
      <c r="J128" s="8">
        <v>3804522.9756214344</v>
      </c>
      <c r="K128" s="8">
        <v>3973433.0065004155</v>
      </c>
      <c r="L128" s="8">
        <v>3887386.6750586876</v>
      </c>
      <c r="M128" s="8">
        <v>2896986.5840409193</v>
      </c>
    </row>
    <row r="129" spans="1:13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290788.43434785429</v>
      </c>
      <c r="F129" s="8">
        <v>495576.75516349945</v>
      </c>
      <c r="H129" s="6" t="s">
        <v>202</v>
      </c>
      <c r="I129" s="8">
        <v>430071.15580879163</v>
      </c>
      <c r="J129" s="8">
        <v>383706.58483957278</v>
      </c>
      <c r="K129" s="8">
        <v>399557.03928031749</v>
      </c>
      <c r="L129" s="8">
        <v>427589.45736647164</v>
      </c>
      <c r="M129" s="8">
        <v>495576.75516342156</v>
      </c>
    </row>
    <row r="130" spans="1:13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3322652.7506344602</v>
      </c>
      <c r="F130" s="8">
        <v>5662637.4167437814</v>
      </c>
      <c r="H130" s="6" t="s">
        <v>203</v>
      </c>
      <c r="I130" s="8">
        <v>4066526.846754652</v>
      </c>
      <c r="J130" s="8">
        <v>4574227.8941153884</v>
      </c>
      <c r="K130" s="8">
        <v>4762760.36383422</v>
      </c>
      <c r="L130" s="8">
        <v>4923534.3796912711</v>
      </c>
      <c r="M130" s="8">
        <v>5662637.4167428706</v>
      </c>
    </row>
    <row r="131" spans="1:13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705449.12278882728</v>
      </c>
      <c r="F131" s="8">
        <v>1202263.040442701</v>
      </c>
      <c r="H131" s="6" t="s">
        <v>204</v>
      </c>
      <c r="I131" s="8">
        <v>1247253.3398996219</v>
      </c>
      <c r="J131" s="8">
        <v>1642681.7306450529</v>
      </c>
      <c r="K131" s="8">
        <v>1716086.7839599091</v>
      </c>
      <c r="L131" s="8">
        <v>1683533.7734862641</v>
      </c>
      <c r="M131" s="8">
        <v>1202263.0404421443</v>
      </c>
    </row>
    <row r="132" spans="1:13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96205.676908760099</v>
      </c>
      <c r="F132" s="8">
        <v>163958.71210516436</v>
      </c>
      <c r="H132" s="6" t="s">
        <v>205</v>
      </c>
      <c r="I132" s="8">
        <v>125686.40259733799</v>
      </c>
      <c r="J132" s="8">
        <v>150265.85281657672</v>
      </c>
      <c r="K132" s="8">
        <v>156443.74457026744</v>
      </c>
      <c r="L132" s="8">
        <v>147699.0017809479</v>
      </c>
      <c r="M132" s="8">
        <v>163958.71210513506</v>
      </c>
    </row>
    <row r="133" spans="1:13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1386593.9564264186</v>
      </c>
      <c r="F133" s="8">
        <v>2363105.4487989261</v>
      </c>
      <c r="H133" s="6" t="s">
        <v>206</v>
      </c>
      <c r="I133" s="8">
        <v>3730048.4802503278</v>
      </c>
      <c r="J133" s="8">
        <v>2189014.4198544277</v>
      </c>
      <c r="K133" s="8">
        <v>2281873.214133108</v>
      </c>
      <c r="L133" s="8">
        <v>2339148.8795117117</v>
      </c>
      <c r="M133" s="8">
        <v>2363105.4487983841</v>
      </c>
    </row>
    <row r="134" spans="1:13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1293238.9069174007</v>
      </c>
      <c r="F134" s="8">
        <v>2204004.923987601</v>
      </c>
      <c r="H134" s="6" t="s">
        <v>207</v>
      </c>
      <c r="I134" s="8">
        <v>2306689.0646510702</v>
      </c>
      <c r="J134" s="8">
        <v>3030733.9568290175</v>
      </c>
      <c r="K134" s="8">
        <v>3166278.6579401824</v>
      </c>
      <c r="L134" s="8">
        <v>3105789.6139182048</v>
      </c>
      <c r="M134" s="8">
        <v>2204004.9239865695</v>
      </c>
    </row>
    <row r="135" spans="1:13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819530.24006483797</v>
      </c>
      <c r="F135" s="8">
        <v>1396686.0065825486</v>
      </c>
      <c r="H135" s="6" t="s">
        <v>208</v>
      </c>
      <c r="I135" s="8">
        <v>1769796.5550182913</v>
      </c>
      <c r="J135" s="8">
        <v>1165006.8979039427</v>
      </c>
      <c r="K135" s="8">
        <v>1213786.875492428</v>
      </c>
      <c r="L135" s="8">
        <v>1281212.4828017077</v>
      </c>
      <c r="M135" s="8">
        <v>1396686.0065822857</v>
      </c>
    </row>
    <row r="136" spans="1:13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3849556.3295884198</v>
      </c>
      <c r="F136" s="8">
        <v>6560613.866624427</v>
      </c>
      <c r="H136" s="6" t="s">
        <v>74</v>
      </c>
      <c r="I136" s="8">
        <v>7553788.0761398003</v>
      </c>
      <c r="J136" s="8">
        <v>14086733.619075796</v>
      </c>
      <c r="K136" s="8">
        <v>15713652.929338722</v>
      </c>
      <c r="L136" s="8">
        <v>11026740.298110407</v>
      </c>
      <c r="M136" s="8">
        <v>6560613.8666203422</v>
      </c>
    </row>
    <row r="137" spans="1:13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12946.658947221293</v>
      </c>
      <c r="F137" s="8">
        <v>22064.368707309844</v>
      </c>
      <c r="H137" s="6" t="s">
        <v>209</v>
      </c>
      <c r="I137" s="8">
        <v>5917.1653248639996</v>
      </c>
      <c r="J137" s="8">
        <v>20499.403117464724</v>
      </c>
      <c r="K137" s="8">
        <v>21324.779015238724</v>
      </c>
      <c r="L137" s="8">
        <v>18739.387672437981</v>
      </c>
      <c r="M137" s="8">
        <v>22064.368707306548</v>
      </c>
    </row>
    <row r="138" spans="1:13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4223094.2951381095</v>
      </c>
      <c r="F138" s="8">
        <v>7197216.6713840058</v>
      </c>
      <c r="H138" s="6" t="s">
        <v>210</v>
      </c>
      <c r="I138" s="8">
        <v>6662448.1990746409</v>
      </c>
      <c r="J138" s="8">
        <v>8325492.2542311568</v>
      </c>
      <c r="K138" s="8">
        <v>8683214.0231414922</v>
      </c>
      <c r="L138" s="8">
        <v>8167890.6993737025</v>
      </c>
      <c r="M138" s="8">
        <v>7197216.6713817604</v>
      </c>
    </row>
    <row r="139" spans="1:13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2431070.9692791281</v>
      </c>
      <c r="F139" s="8">
        <v>4143157.4306917535</v>
      </c>
      <c r="H139" s="6" t="s">
        <v>73</v>
      </c>
      <c r="I139" s="8">
        <v>4995416.5511183264</v>
      </c>
      <c r="J139" s="8">
        <v>2651264.4656056906</v>
      </c>
      <c r="K139" s="8">
        <v>2754995.2295688568</v>
      </c>
      <c r="L139" s="8">
        <v>2966774.9982155417</v>
      </c>
      <c r="M139" s="8">
        <v>4143157.4306914485</v>
      </c>
    </row>
    <row r="140" spans="1:13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H140" s="6" t="s">
        <v>211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</row>
    <row r="141" spans="1:13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1455130.4750934571</v>
      </c>
      <c r="F141" s="8">
        <v>2479908.9441215182</v>
      </c>
      <c r="H141" s="6" t="s">
        <v>212</v>
      </c>
      <c r="I141" s="8">
        <v>1021266.8606744794</v>
      </c>
      <c r="J141" s="8">
        <v>2504034.0082759224</v>
      </c>
      <c r="K141" s="8">
        <v>2609029.5234690486</v>
      </c>
      <c r="L141" s="8">
        <v>2458008.7544303429</v>
      </c>
      <c r="M141" s="8">
        <v>2479908.9441209473</v>
      </c>
    </row>
    <row r="142" spans="1:13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5118770.2522695586</v>
      </c>
      <c r="F142" s="8">
        <v>8723674.1644704752</v>
      </c>
      <c r="H142" s="6" t="s">
        <v>213</v>
      </c>
      <c r="I142" s="8">
        <v>5553803.8259909712</v>
      </c>
      <c r="J142" s="8">
        <v>10279688.595220052</v>
      </c>
      <c r="K142" s="8">
        <v>10730691.702763993</v>
      </c>
      <c r="L142" s="8">
        <v>10648423.943032779</v>
      </c>
      <c r="M142" s="8">
        <v>8723674.1644673273</v>
      </c>
    </row>
    <row r="143" spans="1:13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11952.739835908935</v>
      </c>
      <c r="F143" s="8">
        <v>20370.480127511844</v>
      </c>
      <c r="H143" s="6" t="s">
        <v>214</v>
      </c>
      <c r="I143" s="8">
        <v>28936.698041625001</v>
      </c>
      <c r="J143" s="8">
        <v>35623.45959002414</v>
      </c>
      <c r="K143" s="8">
        <v>37257.731825651317</v>
      </c>
      <c r="L143" s="8">
        <v>36162.692805172192</v>
      </c>
      <c r="M143" s="8">
        <v>20370.480127498067</v>
      </c>
    </row>
    <row r="144" spans="1:13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774395.5953130495</v>
      </c>
      <c r="F144" s="8">
        <v>1319765.2004242425</v>
      </c>
      <c r="H144" s="6" t="s">
        <v>215</v>
      </c>
      <c r="I144" s="8">
        <v>958012.85430990905</v>
      </c>
      <c r="J144" s="8">
        <v>1133669.3480754944</v>
      </c>
      <c r="K144" s="8">
        <v>1181058.0377852949</v>
      </c>
      <c r="L144" s="8">
        <v>1218060.0817450725</v>
      </c>
      <c r="M144" s="8">
        <v>1319765.2004239899</v>
      </c>
    </row>
    <row r="145" spans="1:13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5245602.1431304915</v>
      </c>
      <c r="F145" s="8">
        <v>8939827.6613077056</v>
      </c>
      <c r="H145" s="6" t="s">
        <v>216</v>
      </c>
      <c r="I145" s="8">
        <v>8223223.5851936284</v>
      </c>
      <c r="J145" s="8">
        <v>8172769.5371869002</v>
      </c>
      <c r="K145" s="8">
        <v>8517520.6433449313</v>
      </c>
      <c r="L145" s="8">
        <v>8664722.0952779055</v>
      </c>
      <c r="M145" s="8">
        <v>8939827.6613057591</v>
      </c>
    </row>
    <row r="146" spans="1:13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7675854.6536186486</v>
      </c>
      <c r="F146" s="8">
        <v>13081590.232012084</v>
      </c>
      <c r="H146" s="6" t="s">
        <v>217</v>
      </c>
      <c r="I146" s="8">
        <v>11577819.924560478</v>
      </c>
      <c r="J146" s="8">
        <v>11438333.27149339</v>
      </c>
      <c r="K146" s="8">
        <v>11916862.718696516</v>
      </c>
      <c r="L146" s="8">
        <v>12180138.245640758</v>
      </c>
      <c r="M146" s="8">
        <v>13081590.232009521</v>
      </c>
    </row>
    <row r="147" spans="1:13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6139.8696061818064</v>
      </c>
      <c r="F147" s="8">
        <v>10463.884725616925</v>
      </c>
      <c r="H147" s="6" t="s">
        <v>218</v>
      </c>
      <c r="I147" s="8">
        <v>13363.616936417</v>
      </c>
      <c r="J147" s="8">
        <v>20597.828616226361</v>
      </c>
      <c r="K147" s="8">
        <v>21532.71949484451</v>
      </c>
      <c r="L147" s="8">
        <v>19426.625742925731</v>
      </c>
      <c r="M147" s="8">
        <v>10463.884725609363</v>
      </c>
    </row>
    <row r="148" spans="1:13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271724.76964086638</v>
      </c>
      <c r="F148" s="8">
        <v>463087.46748532297</v>
      </c>
      <c r="H148" s="6" t="s">
        <v>219</v>
      </c>
      <c r="I148" s="8">
        <v>295113.86819724605</v>
      </c>
      <c r="J148" s="8">
        <v>516602.88922324131</v>
      </c>
      <c r="K148" s="8">
        <v>538373.25451996806</v>
      </c>
      <c r="L148" s="8">
        <v>486331.54501269286</v>
      </c>
      <c r="M148" s="8">
        <v>463087.46748520085</v>
      </c>
    </row>
    <row r="149" spans="1:13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238296.37791095968</v>
      </c>
      <c r="F149" s="8">
        <v>406117.06582201552</v>
      </c>
      <c r="H149" s="6" t="s">
        <v>220</v>
      </c>
      <c r="I149" s="8">
        <v>777558.24238562817</v>
      </c>
      <c r="J149" s="8">
        <v>622738.58793297235</v>
      </c>
      <c r="K149" s="8">
        <v>650999.35165245517</v>
      </c>
      <c r="L149" s="8">
        <v>639715.25553378486</v>
      </c>
      <c r="M149" s="8">
        <v>406117.06582178705</v>
      </c>
    </row>
    <row r="150" spans="1:13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156643.06057427096</v>
      </c>
      <c r="F150" s="8">
        <v>266959.24083904165</v>
      </c>
      <c r="H150" s="6" t="s">
        <v>221</v>
      </c>
      <c r="I150" s="8">
        <v>44279.0499326645</v>
      </c>
      <c r="J150" s="8">
        <v>238569.64339825587</v>
      </c>
      <c r="K150" s="8">
        <v>247829.87770758223</v>
      </c>
      <c r="L150" s="8">
        <v>199626.78676718319</v>
      </c>
      <c r="M150" s="8">
        <v>266959.24083901721</v>
      </c>
    </row>
    <row r="151" spans="1:13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1254209.6894565381</v>
      </c>
      <c r="F151" s="8">
        <v>2137489.3041721066</v>
      </c>
      <c r="H151" s="6" t="s">
        <v>222</v>
      </c>
      <c r="I151" s="8">
        <v>2548678.747306115</v>
      </c>
      <c r="J151" s="8">
        <v>1599372.9253713936</v>
      </c>
      <c r="K151" s="8">
        <v>1664544.6486645043</v>
      </c>
      <c r="L151" s="8">
        <v>1761016.9484946132</v>
      </c>
      <c r="M151" s="8">
        <v>2137489.3041718183</v>
      </c>
    </row>
    <row r="152" spans="1:13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161955.91517333873</v>
      </c>
      <c r="F152" s="8">
        <v>276013.68362926581</v>
      </c>
      <c r="H152" s="6" t="s">
        <v>223</v>
      </c>
      <c r="I152" s="8">
        <v>123882.89756100801</v>
      </c>
      <c r="J152" s="8">
        <v>258596.51594929353</v>
      </c>
      <c r="K152" s="8">
        <v>269320.13950835355</v>
      </c>
      <c r="L152" s="8">
        <v>257074.4438769508</v>
      </c>
      <c r="M152" s="8">
        <v>276013.68362921168</v>
      </c>
    </row>
    <row r="153" spans="1:13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H153" s="6" t="s">
        <v>224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H154" s="6" t="s">
        <v>225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1260001.4160276614</v>
      </c>
      <c r="F155" s="8">
        <v>2147359.865452677</v>
      </c>
      <c r="H155" s="6" t="s">
        <v>226</v>
      </c>
      <c r="I155" s="8">
        <v>3127093.900117836</v>
      </c>
      <c r="J155" s="8">
        <v>4512410.8613173161</v>
      </c>
      <c r="K155" s="8">
        <v>4720085.5889563477</v>
      </c>
      <c r="L155" s="8">
        <v>4373497.4752919376</v>
      </c>
      <c r="M155" s="8">
        <v>2147359.8654509052</v>
      </c>
    </row>
    <row r="156" spans="1:13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210841.18486060138</v>
      </c>
      <c r="F156" s="8">
        <v>359326.49963323894</v>
      </c>
      <c r="H156" s="6" t="s">
        <v>227</v>
      </c>
      <c r="I156" s="8">
        <v>324157.956615576</v>
      </c>
      <c r="J156" s="8">
        <v>301801.87859047402</v>
      </c>
      <c r="K156" s="8">
        <v>314426.70138761192</v>
      </c>
      <c r="L156" s="8">
        <v>329599.74267463479</v>
      </c>
      <c r="M156" s="8">
        <v>359326.49963317136</v>
      </c>
    </row>
    <row r="157" spans="1:13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527437.67764056928</v>
      </c>
      <c r="F157" s="8">
        <v>898886.68860675383</v>
      </c>
      <c r="H157" s="6" t="s">
        <v>228</v>
      </c>
      <c r="I157" s="8">
        <v>958379.98481676017</v>
      </c>
      <c r="J157" s="8">
        <v>910836.62425548502</v>
      </c>
      <c r="K157" s="8">
        <v>950181.81463613291</v>
      </c>
      <c r="L157" s="8">
        <v>973811.8254158661</v>
      </c>
      <c r="M157" s="8">
        <v>898886.68860649981</v>
      </c>
    </row>
    <row r="158" spans="1:13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792449.48710369563</v>
      </c>
      <c r="F158" s="8">
        <v>1350533.5806445454</v>
      </c>
      <c r="H158" s="6" t="s">
        <v>229</v>
      </c>
      <c r="I158" s="8">
        <v>996650.64836485335</v>
      </c>
      <c r="J158" s="8">
        <v>1532758.8175982861</v>
      </c>
      <c r="K158" s="8">
        <v>1599465.3090353985</v>
      </c>
      <c r="L158" s="8">
        <v>1578713.5149569742</v>
      </c>
      <c r="M158" s="8">
        <v>1350533.5806440979</v>
      </c>
    </row>
    <row r="159" spans="1:13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107774.04413712553</v>
      </c>
      <c r="F159" s="8">
        <v>183674.12446821251</v>
      </c>
      <c r="H159" s="6" t="s">
        <v>230</v>
      </c>
      <c r="I159" s="8">
        <v>157663.45164463</v>
      </c>
      <c r="J159" s="8">
        <v>177126.27170751599</v>
      </c>
      <c r="K159" s="8">
        <v>184674.77040755411</v>
      </c>
      <c r="L159" s="8">
        <v>187308.11083183374</v>
      </c>
      <c r="M159" s="8">
        <v>183674.12446816725</v>
      </c>
    </row>
    <row r="160" spans="1:13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2724756.0925914841</v>
      </c>
      <c r="F160" s="8">
        <v>4643670.8736604787</v>
      </c>
      <c r="H160" s="6" t="s">
        <v>231</v>
      </c>
      <c r="I160" s="8">
        <v>5589189.612468658</v>
      </c>
      <c r="J160" s="8">
        <v>4755756.1384874657</v>
      </c>
      <c r="K160" s="8">
        <v>4962391.8965929914</v>
      </c>
      <c r="L160" s="8">
        <v>5140470.9157651551</v>
      </c>
      <c r="M160" s="8">
        <v>4643670.8736591041</v>
      </c>
    </row>
    <row r="161" spans="1:13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336426.70355398499</v>
      </c>
      <c r="F161" s="8">
        <v>573355.86427826132</v>
      </c>
      <c r="H161" s="6" t="s">
        <v>232</v>
      </c>
      <c r="I161" s="8">
        <v>688331.16891263996</v>
      </c>
      <c r="J161" s="8">
        <v>827677.55489250063</v>
      </c>
      <c r="K161" s="8">
        <v>864890.66840896476</v>
      </c>
      <c r="L161" s="8">
        <v>845328.89578791987</v>
      </c>
      <c r="M161" s="8">
        <v>573355.86427797168</v>
      </c>
    </row>
    <row r="162" spans="1:13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1.0766002514959383</v>
      </c>
      <c r="F162" s="8">
        <v>1.8347980738681038</v>
      </c>
      <c r="H162" s="6" t="s">
        <v>233</v>
      </c>
      <c r="I162" s="8">
        <v>2.4222384999999997</v>
      </c>
      <c r="J162" s="8">
        <v>3.2752207636365376</v>
      </c>
      <c r="K162" s="8">
        <v>3.4253650682765731</v>
      </c>
      <c r="L162" s="8">
        <v>3.2946343392246487</v>
      </c>
      <c r="M162" s="8">
        <v>1.8347980738668415</v>
      </c>
    </row>
    <row r="163" spans="1:13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137699.75128341472</v>
      </c>
      <c r="F163" s="8">
        <v>234675.06911304069</v>
      </c>
      <c r="H163" s="6" t="s">
        <v>234</v>
      </c>
      <c r="I163" s="8">
        <v>329774.05676730903</v>
      </c>
      <c r="J163" s="8">
        <v>480271.87416423502</v>
      </c>
      <c r="K163" s="8">
        <v>502325.90747776284</v>
      </c>
      <c r="L163" s="8">
        <v>465577.11362771183</v>
      </c>
      <c r="M163" s="8">
        <v>234675.06911285408</v>
      </c>
    </row>
    <row r="164" spans="1:13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H164" s="6" t="s">
        <v>235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</row>
    <row r="165" spans="1:13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252384.26712450007</v>
      </c>
      <c r="F165" s="8">
        <v>430126.37843173754</v>
      </c>
      <c r="H165" s="6" t="s">
        <v>236</v>
      </c>
      <c r="I165" s="8">
        <v>740389.45892435953</v>
      </c>
      <c r="J165" s="8">
        <v>1075169.1173086788</v>
      </c>
      <c r="K165" s="8">
        <v>1124581.4515832679</v>
      </c>
      <c r="L165" s="8">
        <v>989270.42011676216</v>
      </c>
      <c r="M165" s="8">
        <v>430126.37843131815</v>
      </c>
    </row>
    <row r="166" spans="1:13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1768345.204718061</v>
      </c>
      <c r="F166" s="8">
        <v>3013705.7566559901</v>
      </c>
      <c r="H166" s="6" t="s">
        <v>237</v>
      </c>
      <c r="I166" s="8">
        <v>166836.0830510435</v>
      </c>
      <c r="J166" s="8">
        <v>2302393.5224659676</v>
      </c>
      <c r="K166" s="8">
        <v>2388053.5974338567</v>
      </c>
      <c r="L166" s="8">
        <v>1920831.055788052</v>
      </c>
      <c r="M166" s="8">
        <v>3013705.7566559035</v>
      </c>
    </row>
    <row r="167" spans="1:13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4271121.5358647313</v>
      </c>
      <c r="F167" s="8">
        <v>7279067.1898619272</v>
      </c>
      <c r="H167" s="6" t="s">
        <v>238</v>
      </c>
      <c r="I167" s="8">
        <v>8069877.1469899388</v>
      </c>
      <c r="J167" s="8">
        <v>6015343.140122965</v>
      </c>
      <c r="K167" s="8">
        <v>6259054.9973747823</v>
      </c>
      <c r="L167" s="8">
        <v>6078005.3432141151</v>
      </c>
      <c r="M167" s="8">
        <v>7279067.189860899</v>
      </c>
    </row>
    <row r="168" spans="1:13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12825.143281353994</v>
      </c>
      <c r="F168" s="8">
        <v>21857.275397264326</v>
      </c>
      <c r="H168" s="6" t="s">
        <v>239</v>
      </c>
      <c r="I168" s="8">
        <v>38288.915999399993</v>
      </c>
      <c r="J168" s="8">
        <v>35530.440128172049</v>
      </c>
      <c r="K168" s="8">
        <v>37132.112405338135</v>
      </c>
      <c r="L168" s="8">
        <v>34967.777579149712</v>
      </c>
      <c r="M168" s="8">
        <v>21857.275397251724</v>
      </c>
    </row>
    <row r="169" spans="1:13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2959885.8299760339</v>
      </c>
      <c r="F169" s="8">
        <v>5044391.1862025121</v>
      </c>
      <c r="H169" s="6" t="s">
        <v>240</v>
      </c>
      <c r="I169" s="8">
        <v>6245893.4206387438</v>
      </c>
      <c r="J169" s="8">
        <v>3845439.6268593622</v>
      </c>
      <c r="K169" s="8">
        <v>4002445.5839437316</v>
      </c>
      <c r="L169" s="8">
        <v>4200411.1130171642</v>
      </c>
      <c r="M169" s="8">
        <v>5044391.1862018062</v>
      </c>
    </row>
    <row r="170" spans="1:13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426550.99856116856</v>
      </c>
      <c r="F170" s="8">
        <v>726950.3694422096</v>
      </c>
      <c r="H170" s="6" t="s">
        <v>241</v>
      </c>
      <c r="I170" s="8">
        <v>968829.18430952495</v>
      </c>
      <c r="J170" s="8">
        <v>958365.30293787294</v>
      </c>
      <c r="K170" s="8">
        <v>1001128.2842062841</v>
      </c>
      <c r="L170" s="8">
        <v>992749.91313647002</v>
      </c>
      <c r="M170" s="8">
        <v>726950.36944188736</v>
      </c>
    </row>
    <row r="171" spans="1:13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H171" s="6" t="s">
        <v>242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241669.89679196136</v>
      </c>
      <c r="F172" s="8">
        <v>411866.39194043214</v>
      </c>
      <c r="H172" s="6" t="s">
        <v>243</v>
      </c>
      <c r="I172" s="8">
        <v>535349.90724388801</v>
      </c>
      <c r="J172" s="8">
        <v>650824.15607676585</v>
      </c>
      <c r="K172" s="8">
        <v>680077.95679791039</v>
      </c>
      <c r="L172" s="8">
        <v>641279.08040260873</v>
      </c>
      <c r="M172" s="8">
        <v>411866.39194020472</v>
      </c>
    </row>
    <row r="173" spans="1:13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497340.9937159117</v>
      </c>
      <c r="F173" s="8">
        <v>847594.35645464004</v>
      </c>
      <c r="H173" s="6" t="s">
        <v>244</v>
      </c>
      <c r="I173" s="8">
        <v>1617865.7149100159</v>
      </c>
      <c r="J173" s="8">
        <v>1238734.5613472587</v>
      </c>
      <c r="K173" s="8">
        <v>1294611.0076972079</v>
      </c>
      <c r="L173" s="8">
        <v>1271846.8236240046</v>
      </c>
      <c r="M173" s="8">
        <v>847594.3564541993</v>
      </c>
    </row>
    <row r="174" spans="1:13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2574020.4421620965</v>
      </c>
      <c r="F174" s="8">
        <v>4386779.3480577292</v>
      </c>
      <c r="H174" s="6" t="s">
        <v>245</v>
      </c>
      <c r="I174" s="8">
        <v>2070295.2435234468</v>
      </c>
      <c r="J174" s="8">
        <v>2264267.7370959772</v>
      </c>
      <c r="K174" s="8">
        <v>2346408.6109431591</v>
      </c>
      <c r="L174" s="8">
        <v>2575385.6421430935</v>
      </c>
      <c r="M174" s="8">
        <v>4386779.3480577283</v>
      </c>
    </row>
    <row r="175" spans="1:13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7878.8084464027488</v>
      </c>
      <c r="F175" s="8">
        <v>13427.474628348671</v>
      </c>
      <c r="H175" s="6" t="s">
        <v>246</v>
      </c>
      <c r="I175" s="8">
        <v>25581.537608550003</v>
      </c>
      <c r="J175" s="8">
        <v>19538.513010541894</v>
      </c>
      <c r="K175" s="8">
        <v>20419.288369270307</v>
      </c>
      <c r="L175" s="8">
        <v>20055.32762053407</v>
      </c>
      <c r="M175" s="8">
        <v>13427.474628341741</v>
      </c>
    </row>
    <row r="176" spans="1:13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82548.103033719497</v>
      </c>
      <c r="F176" s="8">
        <v>140682.76524855124</v>
      </c>
      <c r="H176" s="6" t="s">
        <v>247</v>
      </c>
      <c r="I176" s="8">
        <v>178069.95249174035</v>
      </c>
      <c r="J176" s="8">
        <v>69895.834951824814</v>
      </c>
      <c r="K176" s="8">
        <v>72444.397619477313</v>
      </c>
      <c r="L176" s="8">
        <v>83506.293759618304</v>
      </c>
      <c r="M176" s="8">
        <v>140682.76524855068</v>
      </c>
    </row>
    <row r="177" spans="1:13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76525.399632094137</v>
      </c>
      <c r="F177" s="8">
        <v>130418.561255076</v>
      </c>
      <c r="H177" s="6" t="s">
        <v>248</v>
      </c>
      <c r="I177" s="8">
        <v>90641.597548490012</v>
      </c>
      <c r="J177" s="8">
        <v>132543.41123672086</v>
      </c>
      <c r="K177" s="8">
        <v>138211.28722707659</v>
      </c>
      <c r="L177" s="8">
        <v>137408.8161753632</v>
      </c>
      <c r="M177" s="8">
        <v>130418.56125504135</v>
      </c>
    </row>
    <row r="178" spans="1:13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467082.71832533291</v>
      </c>
      <c r="F178" s="8">
        <v>796026.63173224428</v>
      </c>
      <c r="H178" s="6" t="s">
        <v>249</v>
      </c>
      <c r="I178" s="8">
        <v>155544.33558570247</v>
      </c>
      <c r="J178" s="8">
        <v>709972.35234552331</v>
      </c>
      <c r="K178" s="8">
        <v>737863.41594786535</v>
      </c>
      <c r="L178" s="8">
        <v>618557.14585131954</v>
      </c>
      <c r="M178" s="8">
        <v>796026.63173215801</v>
      </c>
    </row>
    <row r="179" spans="1:13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H179" s="6" t="s">
        <v>250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</row>
    <row r="180" spans="1:13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50374.131860115922</v>
      </c>
      <c r="F180" s="8">
        <v>85850.212259649721</v>
      </c>
      <c r="H180" s="6" t="s">
        <v>75</v>
      </c>
      <c r="I180" s="8">
        <v>31832.580464011502</v>
      </c>
      <c r="J180" s="8">
        <v>102410.11136321632</v>
      </c>
      <c r="K180" s="8">
        <v>106568.30218097393</v>
      </c>
      <c r="L180" s="8">
        <v>81775.528030658461</v>
      </c>
      <c r="M180" s="8">
        <v>85850.212259631851</v>
      </c>
    </row>
    <row r="181" spans="1:13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420485.93816986249</v>
      </c>
      <c r="F181" s="8">
        <v>716613.97846663708</v>
      </c>
      <c r="H181" s="6" t="s">
        <v>251</v>
      </c>
      <c r="I181" s="8">
        <v>679869.9599409299</v>
      </c>
      <c r="J181" s="8">
        <v>1287878.6114477911</v>
      </c>
      <c r="K181" s="8">
        <v>1344157.7489338568</v>
      </c>
      <c r="L181" s="8">
        <v>1097399.5546776629</v>
      </c>
      <c r="M181" s="8">
        <v>716613.97846625187</v>
      </c>
    </row>
    <row r="182" spans="1:13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H182" s="6" t="s">
        <v>252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</row>
    <row r="183" spans="1:13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923170.29498474137</v>
      </c>
      <c r="F183" s="8">
        <v>1573314.7718818299</v>
      </c>
      <c r="H183" s="6" t="s">
        <v>253</v>
      </c>
      <c r="I183" s="8">
        <v>2198782.3564368533</v>
      </c>
      <c r="J183" s="8">
        <v>2558004.5845673215</v>
      </c>
      <c r="K183" s="8">
        <v>2674625.4186959593</v>
      </c>
      <c r="L183" s="8">
        <v>2609905.7909017443</v>
      </c>
      <c r="M183" s="8">
        <v>1573314.77188087</v>
      </c>
    </row>
    <row r="184" spans="1:13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409970.5059345098</v>
      </c>
      <c r="F184" s="8">
        <v>698693.03261462995</v>
      </c>
      <c r="H184" s="6" t="s">
        <v>254</v>
      </c>
      <c r="I184" s="8">
        <v>968695.7381783881</v>
      </c>
      <c r="J184" s="8">
        <v>1410655.0931552192</v>
      </c>
      <c r="K184" s="8">
        <v>1475452.6066123918</v>
      </c>
      <c r="L184" s="8">
        <v>1374453.9719829261</v>
      </c>
      <c r="M184" s="8">
        <v>698693.03261408105</v>
      </c>
    </row>
    <row r="185" spans="1:13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791091.98891168868</v>
      </c>
      <c r="F185" s="8">
        <v>1348220.0617088838</v>
      </c>
      <c r="H185" s="6" t="s">
        <v>255</v>
      </c>
      <c r="I185" s="8">
        <v>1546419.574130442</v>
      </c>
      <c r="J185" s="8">
        <v>1904571.2782516526</v>
      </c>
      <c r="K185" s="8">
        <v>1990029.1991165753</v>
      </c>
      <c r="L185" s="8">
        <v>1949871.0267803734</v>
      </c>
      <c r="M185" s="8">
        <v>1348220.0617082242</v>
      </c>
    </row>
    <row r="186" spans="1:13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1646605.9534959067</v>
      </c>
      <c r="F186" s="8">
        <v>2806231.4008343322</v>
      </c>
      <c r="H186" s="6" t="s">
        <v>256</v>
      </c>
      <c r="I186" s="8">
        <v>3877532.7328666495</v>
      </c>
      <c r="J186" s="8">
        <v>4933900.6265554549</v>
      </c>
      <c r="K186" s="8">
        <v>5159209.4637441365</v>
      </c>
      <c r="L186" s="8">
        <v>4926138.9209088124</v>
      </c>
      <c r="M186" s="8">
        <v>2806231.4008324658</v>
      </c>
    </row>
    <row r="187" spans="1:13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29549.260118095626</v>
      </c>
      <c r="F187" s="8">
        <v>50359.384064396138</v>
      </c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29549.260118095626</v>
      </c>
      <c r="M187" s="8">
        <v>50359.384064396138</v>
      </c>
    </row>
    <row r="188" spans="1:13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170353.15143681521</v>
      </c>
      <c r="F188" s="8">
        <v>290324.68987381534</v>
      </c>
      <c r="H188" s="6" t="s">
        <v>258</v>
      </c>
      <c r="I188" s="8">
        <v>318982.39116736001</v>
      </c>
      <c r="J188" s="8">
        <v>236092.13487399236</v>
      </c>
      <c r="K188" s="8">
        <v>245945.54043444985</v>
      </c>
      <c r="L188" s="8">
        <v>261650.71717817878</v>
      </c>
      <c r="M188" s="8">
        <v>290324.68987376336</v>
      </c>
    </row>
    <row r="189" spans="1:13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429776.96876295639</v>
      </c>
      <c r="F189" s="8">
        <v>732448.23543692054</v>
      </c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429776.96876295639</v>
      </c>
      <c r="M189" s="8">
        <v>732448.23543692054</v>
      </c>
    </row>
    <row r="190" spans="1:13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38683.414612240966</v>
      </c>
      <c r="F190" s="8">
        <v>65926.284637737481</v>
      </c>
      <c r="H190" s="6" t="s">
        <v>260</v>
      </c>
      <c r="I190" s="8">
        <v>52293.441600254489</v>
      </c>
      <c r="J190" s="8">
        <v>66082.753900548239</v>
      </c>
      <c r="K190" s="8">
        <v>68907.645010246721</v>
      </c>
      <c r="L190" s="8">
        <v>68969.938128927548</v>
      </c>
      <c r="M190" s="8">
        <v>65926.284637720237</v>
      </c>
    </row>
    <row r="191" spans="1:13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489236.38597400126</v>
      </c>
      <c r="F191" s="8">
        <v>833782.06293747691</v>
      </c>
      <c r="H191" s="6" t="s">
        <v>261</v>
      </c>
      <c r="I191" s="8">
        <v>1198884.5013571798</v>
      </c>
      <c r="J191" s="8">
        <v>1530264.2329910062</v>
      </c>
      <c r="K191" s="8">
        <v>1600584.6471876812</v>
      </c>
      <c r="L191" s="8">
        <v>1537530.6655040616</v>
      </c>
      <c r="M191" s="8">
        <v>833782.06293688028</v>
      </c>
    </row>
    <row r="192" spans="1:13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11035787.595204299</v>
      </c>
      <c r="F192" s="8">
        <v>18807762.486738332</v>
      </c>
      <c r="H192" s="6" t="s">
        <v>262</v>
      </c>
      <c r="I192" s="8">
        <v>13628660.41133838</v>
      </c>
      <c r="J192" s="8">
        <v>13084360.203811076</v>
      </c>
      <c r="K192" s="8">
        <v>13602863.944273842</v>
      </c>
      <c r="L192" s="8">
        <v>14144851.88927925</v>
      </c>
      <c r="M192" s="8">
        <v>18807762.486736562</v>
      </c>
    </row>
    <row r="193" spans="1:13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189727.15400551993</v>
      </c>
      <c r="F193" s="8">
        <v>323342.87145679555</v>
      </c>
      <c r="H193" s="6" t="s">
        <v>263</v>
      </c>
      <c r="I193" s="8">
        <v>412413.54686343891</v>
      </c>
      <c r="J193" s="8">
        <v>635927.76246410515</v>
      </c>
      <c r="K193" s="8">
        <v>664788.77888003772</v>
      </c>
      <c r="L193" s="8">
        <v>599768.70568541309</v>
      </c>
      <c r="M193" s="8">
        <v>323342.87145656219</v>
      </c>
    </row>
    <row r="194" spans="1:13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114109.80764285133</v>
      </c>
      <c r="F194" s="8">
        <v>194471.86175337184</v>
      </c>
      <c r="H194" s="6" t="s">
        <v>264</v>
      </c>
      <c r="I194" s="8">
        <v>248363.54122112942</v>
      </c>
      <c r="J194" s="8">
        <v>382811.75530039618</v>
      </c>
      <c r="K194" s="8">
        <v>400186.7526812469</v>
      </c>
      <c r="L194" s="8">
        <v>361044.88675834588</v>
      </c>
      <c r="M194" s="8">
        <v>194471.86175323129</v>
      </c>
    </row>
    <row r="195" spans="1:13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H195" s="6" t="s">
        <v>265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3012254.8858711421</v>
      </c>
      <c r="F196" s="8">
        <v>5133641.2516312776</v>
      </c>
      <c r="H196" s="6" t="s">
        <v>266</v>
      </c>
      <c r="I196" s="8">
        <v>3272611.2939278758</v>
      </c>
      <c r="J196" s="8">
        <v>6344306.3098391965</v>
      </c>
      <c r="K196" s="8">
        <v>6620109.4481927501</v>
      </c>
      <c r="L196" s="8">
        <v>6245174.6470116805</v>
      </c>
      <c r="M196" s="8">
        <v>5133641.2516294373</v>
      </c>
    </row>
    <row r="197" spans="1:13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1401679.9066819714</v>
      </c>
      <c r="F197" s="8">
        <v>2388815.7088819034</v>
      </c>
      <c r="H197" s="6" t="s">
        <v>267</v>
      </c>
      <c r="I197" s="8">
        <v>3346131.4405773869</v>
      </c>
      <c r="J197" s="8">
        <v>4854823.001067427</v>
      </c>
      <c r="K197" s="8">
        <v>5077933.2581563443</v>
      </c>
      <c r="L197" s="8">
        <v>4728566.0830799332</v>
      </c>
      <c r="M197" s="8">
        <v>2388815.7088800101</v>
      </c>
    </row>
    <row r="198" spans="1:13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225364.48395342258</v>
      </c>
      <c r="F198" s="8">
        <v>384077.86037711037</v>
      </c>
      <c r="H198" s="6" t="s">
        <v>268</v>
      </c>
      <c r="I198" s="8">
        <v>551312.34109838703</v>
      </c>
      <c r="J198" s="8">
        <v>795195.37513419497</v>
      </c>
      <c r="K198" s="8">
        <v>831796.08190842322</v>
      </c>
      <c r="L198" s="8">
        <v>774279.50098214322</v>
      </c>
      <c r="M198" s="8">
        <v>384077.86037679797</v>
      </c>
    </row>
    <row r="199" spans="1:13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235523.30319164408</v>
      </c>
      <c r="F199" s="8">
        <v>401391.0478347239</v>
      </c>
      <c r="H199" s="6" t="s">
        <v>269</v>
      </c>
      <c r="I199" s="8">
        <v>192622.53303205399</v>
      </c>
      <c r="J199" s="8">
        <v>389380.23216867016</v>
      </c>
      <c r="K199" s="8">
        <v>405425.12631052925</v>
      </c>
      <c r="L199" s="8">
        <v>371522.55124822928</v>
      </c>
      <c r="M199" s="8">
        <v>401391.04783464648</v>
      </c>
    </row>
    <row r="200" spans="1:13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H200" s="6" t="s">
        <v>270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555817.04577486217</v>
      </c>
      <c r="F201" s="8">
        <v>947252.28198093548</v>
      </c>
      <c r="H201" s="6" t="s">
        <v>271</v>
      </c>
      <c r="I201" s="8">
        <v>828841.01208369981</v>
      </c>
      <c r="J201" s="8">
        <v>1214119.0823415038</v>
      </c>
      <c r="K201" s="8">
        <v>1268107.2416246966</v>
      </c>
      <c r="L201" s="8">
        <v>1259904.7960067666</v>
      </c>
      <c r="M201" s="8">
        <v>947252.28198053478</v>
      </c>
    </row>
    <row r="202" spans="1:13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20756.706555132921</v>
      </c>
      <c r="F202" s="8">
        <v>35374.657542839159</v>
      </c>
      <c r="H202" s="6" t="s">
        <v>272</v>
      </c>
      <c r="I202" s="8">
        <v>18290.603678058498</v>
      </c>
      <c r="J202" s="8">
        <v>34951.150923552268</v>
      </c>
      <c r="K202" s="8">
        <v>36388.263148160324</v>
      </c>
      <c r="L202" s="8">
        <v>32745.336061692738</v>
      </c>
      <c r="M202" s="8">
        <v>35374.657542832334</v>
      </c>
    </row>
    <row r="203" spans="1:13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1941513.0209044372</v>
      </c>
      <c r="F203" s="8">
        <v>3308827.3444070844</v>
      </c>
      <c r="H203" s="6" t="s">
        <v>273</v>
      </c>
      <c r="I203" s="8">
        <v>1844607.1094712997</v>
      </c>
      <c r="J203" s="8">
        <v>2968100.5048914691</v>
      </c>
      <c r="K203" s="8">
        <v>3089799.4927074253</v>
      </c>
      <c r="L203" s="8">
        <v>2935371.2653774382</v>
      </c>
      <c r="M203" s="8">
        <v>3308827.3444065186</v>
      </c>
    </row>
    <row r="204" spans="1:13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H204" s="6" t="s">
        <v>274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2332988.6360798064</v>
      </c>
      <c r="F205" s="8">
        <v>3976000.423451093</v>
      </c>
      <c r="H205" s="6" t="s">
        <v>275</v>
      </c>
      <c r="I205" s="8">
        <v>4737504.1582109518</v>
      </c>
      <c r="J205" s="8">
        <v>3707845.7695591711</v>
      </c>
      <c r="K205" s="8">
        <v>3865974.7812017491</v>
      </c>
      <c r="L205" s="8">
        <v>4005943.0647832742</v>
      </c>
      <c r="M205" s="8">
        <v>3976000.4234501407</v>
      </c>
    </row>
    <row r="206" spans="1:13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H206" s="6" t="s">
        <v>276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17156.877295302471</v>
      </c>
      <c r="F207" s="8">
        <v>29239.641520863177</v>
      </c>
      <c r="H207" s="6" t="s">
        <v>277</v>
      </c>
      <c r="I207" s="8">
        <v>14719.023056079999</v>
      </c>
      <c r="J207" s="8">
        <v>31497.068165873912</v>
      </c>
      <c r="K207" s="8">
        <v>32843.873142498036</v>
      </c>
      <c r="L207" s="8">
        <v>31618.903154111213</v>
      </c>
      <c r="M207" s="8">
        <v>29239.641520854948</v>
      </c>
    </row>
    <row r="208" spans="1:13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4248869.6049597478</v>
      </c>
      <c r="F208" s="8">
        <v>7241144.2933108816</v>
      </c>
      <c r="H208" s="6" t="s">
        <v>278</v>
      </c>
      <c r="I208" s="8">
        <v>12206719.046268102</v>
      </c>
      <c r="J208" s="8">
        <v>8350464.3140785601</v>
      </c>
      <c r="K208" s="8">
        <v>8716961.4686998129</v>
      </c>
      <c r="L208" s="8">
        <v>8750327.6433574986</v>
      </c>
      <c r="M208" s="8">
        <v>7241144.2933083195</v>
      </c>
    </row>
    <row r="209" spans="1:13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991685.82741482137</v>
      </c>
      <c r="F209" s="8">
        <v>1690082.5013692426</v>
      </c>
      <c r="H209" s="6" t="s">
        <v>279</v>
      </c>
      <c r="I209" s="8">
        <v>2506090.805776888</v>
      </c>
      <c r="J209" s="8">
        <v>3336878.409427328</v>
      </c>
      <c r="K209" s="8">
        <v>3490268.0048818849</v>
      </c>
      <c r="L209" s="8">
        <v>3281095.7641191422</v>
      </c>
      <c r="M209" s="8">
        <v>1690082.5013679396</v>
      </c>
    </row>
    <row r="210" spans="1:13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376120.93468830234</v>
      </c>
      <c r="F210" s="8">
        <v>641004.8349409767</v>
      </c>
      <c r="H210" s="6" t="s">
        <v>280</v>
      </c>
      <c r="I210" s="8">
        <v>471679.57176948001</v>
      </c>
      <c r="J210" s="8">
        <v>692772.47176945291</v>
      </c>
      <c r="K210" s="8">
        <v>722739.75922498293</v>
      </c>
      <c r="L210" s="8">
        <v>718582.29258589237</v>
      </c>
      <c r="M210" s="8">
        <v>641004.83494078182</v>
      </c>
    </row>
    <row r="211" spans="1:13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441583.53229485836</v>
      </c>
      <c r="F211" s="8">
        <v>752569.59431384283</v>
      </c>
      <c r="H211" s="6" t="s">
        <v>281</v>
      </c>
      <c r="I211" s="8">
        <v>954756.72114526271</v>
      </c>
      <c r="J211" s="8">
        <v>399501.67575310473</v>
      </c>
      <c r="K211" s="8">
        <v>414215.79373862135</v>
      </c>
      <c r="L211" s="8">
        <v>457484.39686637674</v>
      </c>
      <c r="M211" s="8">
        <v>752569.59431383375</v>
      </c>
    </row>
    <row r="212" spans="1:13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20153.039247130353</v>
      </c>
      <c r="F212" s="8">
        <v>34345.856358331519</v>
      </c>
      <c r="H212" s="6" t="s">
        <v>282</v>
      </c>
      <c r="I212" s="8">
        <v>65329.059177579999</v>
      </c>
      <c r="J212" s="8">
        <v>49876.305169649255</v>
      </c>
      <c r="K212" s="8">
        <v>52124.02028518515</v>
      </c>
      <c r="L212" s="8">
        <v>51189.879335013815</v>
      </c>
      <c r="M212" s="8">
        <v>34345.856358313853</v>
      </c>
    </row>
    <row r="213" spans="1:13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845147.26452257042</v>
      </c>
      <c r="F213" s="8">
        <v>1440343.8703699382</v>
      </c>
      <c r="H213" s="6" t="s">
        <v>283</v>
      </c>
      <c r="I213" s="8">
        <v>2288928.5190226398</v>
      </c>
      <c r="J213" s="8">
        <v>2127231.8696089718</v>
      </c>
      <c r="K213" s="8">
        <v>2223266.1436879658</v>
      </c>
      <c r="L213" s="8">
        <v>2180819.4449232947</v>
      </c>
      <c r="M213" s="8">
        <v>1440343.870369178</v>
      </c>
    </row>
    <row r="214" spans="1:13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621674.84532329324</v>
      </c>
      <c r="F214" s="8">
        <v>1059490.5650323757</v>
      </c>
      <c r="H214" s="6" t="s">
        <v>284</v>
      </c>
      <c r="I214" s="8">
        <v>609040.36534093204</v>
      </c>
      <c r="J214" s="8">
        <v>958864.95144668035</v>
      </c>
      <c r="K214" s="8">
        <v>997835.46054150001</v>
      </c>
      <c r="L214" s="8">
        <v>918331.73653758387</v>
      </c>
      <c r="M214" s="8">
        <v>1059490.5650322069</v>
      </c>
    </row>
    <row r="215" spans="1:13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4786134.8916635402</v>
      </c>
      <c r="F215" s="8">
        <v>8156779.703789915</v>
      </c>
      <c r="H215" s="6" t="s">
        <v>285</v>
      </c>
      <c r="I215" s="8">
        <v>7724205.1161724227</v>
      </c>
      <c r="J215" s="8">
        <v>7666905.3423594497</v>
      </c>
      <c r="K215" s="8">
        <v>7992076.9934764458</v>
      </c>
      <c r="L215" s="8">
        <v>8118072.3523518723</v>
      </c>
      <c r="M215" s="8">
        <v>8156779.7037880188</v>
      </c>
    </row>
    <row r="216" spans="1:13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H216" s="6" t="s">
        <v>286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290123.49445986218</v>
      </c>
      <c r="F217" s="8">
        <v>494443.53006529709</v>
      </c>
      <c r="H217" s="6" t="s">
        <v>287</v>
      </c>
      <c r="I217" s="8">
        <v>538917.2922913502</v>
      </c>
      <c r="J217" s="8">
        <v>263970.75401814934</v>
      </c>
      <c r="K217" s="8">
        <v>273580.17447625962</v>
      </c>
      <c r="L217" s="8">
        <v>292641.62855966057</v>
      </c>
      <c r="M217" s="8">
        <v>494443.53006529564</v>
      </c>
    </row>
    <row r="218" spans="1:13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4981560.5617348934</v>
      </c>
      <c r="F218" s="8">
        <v>8489834.2823422365</v>
      </c>
      <c r="H218" s="6" t="s">
        <v>288</v>
      </c>
      <c r="I218" s="8">
        <v>8249682.3357379194</v>
      </c>
      <c r="J218" s="8">
        <v>5607160.7066355608</v>
      </c>
      <c r="K218" s="8">
        <v>5825688.1128614387</v>
      </c>
      <c r="L218" s="8">
        <v>6054195.4142616428</v>
      </c>
      <c r="M218" s="8">
        <v>8489834.2823416255</v>
      </c>
    </row>
    <row r="219" spans="1:13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3817988.3558804244</v>
      </c>
      <c r="F219" s="8">
        <v>6506814.0859956695</v>
      </c>
      <c r="H219" s="6" t="s">
        <v>289</v>
      </c>
      <c r="I219" s="8">
        <v>5633007.7035676958</v>
      </c>
      <c r="J219" s="8">
        <v>3578675.3214923735</v>
      </c>
      <c r="K219" s="8">
        <v>3710356.8802756956</v>
      </c>
      <c r="L219" s="8">
        <v>3951564.5791388932</v>
      </c>
      <c r="M219" s="8">
        <v>6506814.0859955931</v>
      </c>
    </row>
    <row r="220" spans="1:13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725261.9543721244</v>
      </c>
      <c r="F220" s="8">
        <v>1236029.0972278405</v>
      </c>
      <c r="H220" s="6" t="s">
        <v>290</v>
      </c>
      <c r="I220" s="8">
        <v>1807166.7356512439</v>
      </c>
      <c r="J220" s="8">
        <v>2319706.0559652839</v>
      </c>
      <c r="K220" s="8">
        <v>2426329.8091535848</v>
      </c>
      <c r="L220" s="8">
        <v>2316197.4084317195</v>
      </c>
      <c r="M220" s="8">
        <v>1236029.097226935</v>
      </c>
    </row>
    <row r="221" spans="1:13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H221" s="6" t="s">
        <v>291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</row>
    <row r="222" spans="1:13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3275029.3891208922</v>
      </c>
      <c r="F222" s="8">
        <v>5581475.2102007223</v>
      </c>
      <c r="H222" s="6" t="s">
        <v>292</v>
      </c>
      <c r="I222" s="8">
        <v>1099075.1359745499</v>
      </c>
      <c r="J222" s="8">
        <v>4091741.6047182688</v>
      </c>
      <c r="K222" s="8">
        <v>4255288.5656727999</v>
      </c>
      <c r="L222" s="8">
        <v>4346356.9545366764</v>
      </c>
      <c r="M222" s="8">
        <v>5581475.2102001123</v>
      </c>
    </row>
    <row r="223" spans="1:13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81.039474796020869</v>
      </c>
      <c r="F223" s="8">
        <v>138.11168263839363</v>
      </c>
      <c r="H223" s="6" t="s">
        <v>293</v>
      </c>
      <c r="I223" s="8">
        <v>177.35375954999998</v>
      </c>
      <c r="J223" s="8">
        <v>272.82078995433585</v>
      </c>
      <c r="K223" s="8">
        <v>285.2084690102331</v>
      </c>
      <c r="L223" s="8">
        <v>257.37318477045335</v>
      </c>
      <c r="M223" s="8">
        <v>138.11168263829327</v>
      </c>
    </row>
    <row r="224" spans="1:13" x14ac:dyDescent="0.25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248788919.35600996</v>
      </c>
      <c r="F224" s="8">
        <v>423999000.00009972</v>
      </c>
      <c r="H224" s="6" t="s">
        <v>347</v>
      </c>
      <c r="I224" s="8">
        <v>404091760.52674747</v>
      </c>
      <c r="J224" s="8">
        <v>433124398.61128235</v>
      </c>
      <c r="K224" s="8">
        <v>454902500.40013802</v>
      </c>
      <c r="L224" s="8">
        <v>435793695.48175639</v>
      </c>
      <c r="M224" s="8">
        <v>423998999.99999344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Q221"/>
  <sheetViews>
    <sheetView topLeftCell="D1" workbookViewId="0">
      <selection activeCell="N2" sqref="N2"/>
    </sheetView>
  </sheetViews>
  <sheetFormatPr defaultRowHeight="15" x14ac:dyDescent="0.25"/>
  <cols>
    <col min="1" max="1" width="57" bestFit="1" customWidth="1"/>
    <col min="2" max="2" width="17.5703125" bestFit="1" customWidth="1"/>
    <col min="3" max="17" width="12.7109375" customWidth="1"/>
  </cols>
  <sheetData>
    <row r="1" spans="1:17" ht="75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369</v>
      </c>
      <c r="P1" s="2" t="s">
        <v>370</v>
      </c>
      <c r="Q1" s="2" t="s">
        <v>371</v>
      </c>
    </row>
    <row r="2" spans="1:17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1043471.2856118045</v>
      </c>
      <c r="M2" s="15">
        <v>638973.38930561114</v>
      </c>
      <c r="N2" s="15">
        <v>1682444.6749174157</v>
      </c>
      <c r="O2" s="15">
        <v>1778337.9692851908</v>
      </c>
      <c r="P2" s="15">
        <v>-3.6366351107534061E-7</v>
      </c>
      <c r="Q2" s="15">
        <v>1778337.9692848271</v>
      </c>
    </row>
    <row r="3" spans="1:17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1311386.041417974</v>
      </c>
      <c r="M3" s="15">
        <v>1821568.3463878739</v>
      </c>
      <c r="N3" s="15">
        <v>3132954.3878058479</v>
      </c>
      <c r="O3" s="15">
        <v>2234932.2132777655</v>
      </c>
      <c r="P3" s="15">
        <v>-1.0367222666831319E-6</v>
      </c>
      <c r="Q3" s="15">
        <v>2234932.213276729</v>
      </c>
    </row>
    <row r="4" spans="1:17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3010628.7717373427</v>
      </c>
      <c r="M4" s="15">
        <v>1412102.5298161327</v>
      </c>
      <c r="N4" s="15">
        <v>4422731.3015534757</v>
      </c>
      <c r="O4" s="15">
        <v>5130869.9434540411</v>
      </c>
      <c r="P4" s="15">
        <v>-8.0368004769239625E-7</v>
      </c>
      <c r="Q4" s="15">
        <v>5130869.9434532374</v>
      </c>
    </row>
    <row r="5" spans="1:17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3181117.3135599336</v>
      </c>
      <c r="M5" s="15">
        <v>1048855.0872688016</v>
      </c>
      <c r="N5" s="15">
        <v>4229972.400828735</v>
      </c>
      <c r="O5" s="15">
        <v>5421425.3726563063</v>
      </c>
      <c r="P5" s="15">
        <v>-5.9694242362724261E-7</v>
      </c>
      <c r="Q5" s="15">
        <v>5421425.3726557093</v>
      </c>
    </row>
    <row r="6" spans="1:17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</row>
    <row r="7" spans="1:17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325399.95054143033</v>
      </c>
      <c r="M7" s="15">
        <v>136574.11813144269</v>
      </c>
      <c r="N7" s="15">
        <v>461974.06867287302</v>
      </c>
      <c r="O7" s="15">
        <v>554563.49899658642</v>
      </c>
      <c r="P7" s="15">
        <v>-7.77294080676399E-8</v>
      </c>
      <c r="Q7" s="15">
        <v>554563.49899650866</v>
      </c>
    </row>
    <row r="8" spans="1:17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2549194.6392965172</v>
      </c>
      <c r="M8" s="15">
        <v>2666302.7693200405</v>
      </c>
      <c r="N8" s="15">
        <v>5215497.4086165577</v>
      </c>
      <c r="O8" s="15">
        <v>4344469.9252086245</v>
      </c>
      <c r="P8" s="15">
        <v>-1.5174920316080132E-6</v>
      </c>
      <c r="Q8" s="15">
        <v>4344469.9252071073</v>
      </c>
    </row>
    <row r="9" spans="1:17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146681.81470286907</v>
      </c>
      <c r="M9" s="15">
        <v>111747.2189806777</v>
      </c>
      <c r="N9" s="15">
        <v>258429.03368354676</v>
      </c>
      <c r="O9" s="15">
        <v>249982.76817634352</v>
      </c>
      <c r="P9" s="15">
        <v>-6.3599496767120417E-8</v>
      </c>
      <c r="Q9" s="15">
        <v>249982.76817627993</v>
      </c>
    </row>
    <row r="10" spans="1:17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352019.10109111987</v>
      </c>
      <c r="M10" s="15">
        <v>242766.4925428126</v>
      </c>
      <c r="N10" s="15">
        <v>594785.59363393253</v>
      </c>
      <c r="O10" s="15">
        <v>599929.23812651064</v>
      </c>
      <c r="P10" s="15">
        <v>-1.3816743627697336E-7</v>
      </c>
      <c r="Q10" s="15">
        <v>599929.23812637245</v>
      </c>
    </row>
    <row r="11" spans="1:17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671442.16858555085</v>
      </c>
      <c r="M11" s="15">
        <v>2374.4054909135848</v>
      </c>
      <c r="N11" s="15">
        <v>673816.5740764644</v>
      </c>
      <c r="O11" s="15">
        <v>1144306.6225581677</v>
      </c>
      <c r="P11" s="15">
        <v>-1.3513624385525238E-9</v>
      </c>
      <c r="Q11" s="15">
        <v>1144306.6225581663</v>
      </c>
    </row>
    <row r="12" spans="1:17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2593174.9549336201</v>
      </c>
      <c r="M12" s="15">
        <v>1278677.7982858559</v>
      </c>
      <c r="N12" s="15">
        <v>3871852.753219476</v>
      </c>
      <c r="O12" s="15">
        <v>4419423.4637266956</v>
      </c>
      <c r="P12" s="15">
        <v>-7.2774307262475689E-7</v>
      </c>
      <c r="Q12" s="15">
        <v>4419423.4637259683</v>
      </c>
    </row>
    <row r="13" spans="1:17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1289367.2741712392</v>
      </c>
      <c r="M14" s="15">
        <v>459937.75892687106</v>
      </c>
      <c r="N14" s="15">
        <v>1749305.0330981102</v>
      </c>
      <c r="O14" s="15">
        <v>2197406.6863450678</v>
      </c>
      <c r="P14" s="15">
        <v>-2.6176767778895776E-7</v>
      </c>
      <c r="Q14" s="15">
        <v>2197406.6863448061</v>
      </c>
    </row>
    <row r="15" spans="1:17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103290.74101909959</v>
      </c>
      <c r="M15" s="15">
        <v>67414.817160722043</v>
      </c>
      <c r="N15" s="15">
        <v>170705.55817982164</v>
      </c>
      <c r="O15" s="15">
        <v>176033.44640400921</v>
      </c>
      <c r="P15" s="15">
        <v>-3.8368278738200356E-8</v>
      </c>
      <c r="Q15" s="15">
        <v>176033.44640397085</v>
      </c>
    </row>
    <row r="16" spans="1:17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11756.801024928245</v>
      </c>
      <c r="M17" s="15">
        <v>20979.577971904717</v>
      </c>
      <c r="N17" s="15">
        <v>32736.378996832962</v>
      </c>
      <c r="O17" s="15">
        <v>20036.551027566129</v>
      </c>
      <c r="P17" s="15">
        <v>-1.1940257785121415E-8</v>
      </c>
      <c r="Q17" s="15">
        <v>20036.551027554189</v>
      </c>
    </row>
    <row r="18" spans="1:17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464659.34991702216</v>
      </c>
      <c r="M18" s="15">
        <v>858163.92287066055</v>
      </c>
      <c r="N18" s="15">
        <v>1322823.2727876827</v>
      </c>
      <c r="O18" s="15">
        <v>791896.60140607355</v>
      </c>
      <c r="P18" s="15">
        <v>-4.884129926106636E-7</v>
      </c>
      <c r="Q18" s="15">
        <v>791896.60140558518</v>
      </c>
    </row>
    <row r="19" spans="1:17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9546499.8960647881</v>
      </c>
      <c r="M19" s="15">
        <v>17035377.098209742</v>
      </c>
      <c r="N19" s="15">
        <v>26581876.994274531</v>
      </c>
      <c r="O19" s="15">
        <v>16269641.027060272</v>
      </c>
      <c r="P19" s="15">
        <v>-9.6954664336801618E-6</v>
      </c>
      <c r="Q19" s="15">
        <v>16269641.027050577</v>
      </c>
    </row>
    <row r="20" spans="1:17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37494.36277903436</v>
      </c>
      <c r="M20" s="15">
        <v>34626.572996486233</v>
      </c>
      <c r="N20" s="15">
        <v>72120.9357755206</v>
      </c>
      <c r="O20" s="15">
        <v>63899.840736888116</v>
      </c>
      <c r="P20" s="15">
        <v>-1.9707270010247642E-8</v>
      </c>
      <c r="Q20" s="15">
        <v>63899.840736868406</v>
      </c>
    </row>
    <row r="21" spans="1:17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695864.60389201483</v>
      </c>
      <c r="M21" s="15">
        <v>378331.18336093007</v>
      </c>
      <c r="N21" s="15">
        <v>1074195.7872529449</v>
      </c>
      <c r="O21" s="15">
        <v>1185928.6054596249</v>
      </c>
      <c r="P21" s="15">
        <v>-2.1532234173295026E-7</v>
      </c>
      <c r="Q21" s="15">
        <v>1185928.6054594095</v>
      </c>
    </row>
    <row r="22" spans="1:17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251.53305196387575</v>
      </c>
      <c r="M22" s="15">
        <v>371.29890628578613</v>
      </c>
      <c r="N22" s="15">
        <v>622.83195824966185</v>
      </c>
      <c r="O22" s="15">
        <v>428.67569333762697</v>
      </c>
      <c r="P22" s="15">
        <v>-2.1132001140933442E-10</v>
      </c>
      <c r="Q22" s="15">
        <v>428.67569333741562</v>
      </c>
    </row>
    <row r="23" spans="1:17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262123.79955930274</v>
      </c>
      <c r="M26" s="15">
        <v>0</v>
      </c>
      <c r="N26" s="15">
        <v>262123.79955930274</v>
      </c>
      <c r="O26" s="15">
        <v>446724.99553861743</v>
      </c>
      <c r="P26" s="15">
        <v>0</v>
      </c>
      <c r="Q26" s="15">
        <v>446724.99553861743</v>
      </c>
    </row>
    <row r="27" spans="1:17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900073.51821895118</v>
      </c>
      <c r="M27" s="15">
        <v>531906.31097140454</v>
      </c>
      <c r="N27" s="15">
        <v>1431979.8291903557</v>
      </c>
      <c r="O27" s="15">
        <v>1533952.0451282836</v>
      </c>
      <c r="P27" s="15">
        <v>-3.0272765634450538E-7</v>
      </c>
      <c r="Q27" s="15">
        <v>1533952.0451279809</v>
      </c>
    </row>
    <row r="28" spans="1:17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637726.25296965754</v>
      </c>
      <c r="M28" s="15">
        <v>1387627.8988391808</v>
      </c>
      <c r="N28" s="15">
        <v>2025354.1518088384</v>
      </c>
      <c r="O28" s="15">
        <v>1086846.2077525952</v>
      </c>
      <c r="P28" s="15">
        <v>-7.897506253059271E-7</v>
      </c>
      <c r="Q28" s="15">
        <v>1086846.2077518054</v>
      </c>
    </row>
    <row r="29" spans="1:17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1767949.0382162295</v>
      </c>
      <c r="M29" s="15">
        <v>1931146.682916207</v>
      </c>
      <c r="N29" s="15">
        <v>3699095.7211324368</v>
      </c>
      <c r="O29" s="15">
        <v>3013030.5891242325</v>
      </c>
      <c r="P29" s="15">
        <v>-1.0990873718137141E-6</v>
      </c>
      <c r="Q29" s="15">
        <v>3013030.5891231336</v>
      </c>
    </row>
    <row r="30" spans="1:17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37868.190765705011</v>
      </c>
      <c r="M30" s="15">
        <v>84267.551060989164</v>
      </c>
      <c r="N30" s="15">
        <v>122135.74182669417</v>
      </c>
      <c r="O30" s="15">
        <v>64536.937810707524</v>
      </c>
      <c r="P30" s="15">
        <v>-4.7959796137774391E-8</v>
      </c>
      <c r="Q30" s="15">
        <v>64536.937810659561</v>
      </c>
    </row>
    <row r="31" spans="1:17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427429.44783622544</v>
      </c>
      <c r="M31" s="15">
        <v>471338.67594120541</v>
      </c>
      <c r="N31" s="15">
        <v>898768.12377743085</v>
      </c>
      <c r="O31" s="15">
        <v>728447.46832884452</v>
      </c>
      <c r="P31" s="15">
        <v>-2.6825636351563108E-7</v>
      </c>
      <c r="Q31" s="15">
        <v>728447.4683285763</v>
      </c>
    </row>
    <row r="32" spans="1:17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706435.57329711481</v>
      </c>
      <c r="M32" s="15">
        <v>1219526.8881685117</v>
      </c>
      <c r="N32" s="15">
        <v>1925962.4614656265</v>
      </c>
      <c r="O32" s="15">
        <v>1203944.2006412586</v>
      </c>
      <c r="P32" s="15">
        <v>-6.940780906136095E-7</v>
      </c>
      <c r="Q32" s="15">
        <v>1203944.2006405646</v>
      </c>
    </row>
    <row r="33" spans="1:17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5686329.9372654986</v>
      </c>
      <c r="M33" s="15">
        <v>3572384.1113787894</v>
      </c>
      <c r="N33" s="15">
        <v>9258714.0486442875</v>
      </c>
      <c r="O33" s="15">
        <v>9690938.8621972017</v>
      </c>
      <c r="P33" s="15">
        <v>-2.0331766089125968E-6</v>
      </c>
      <c r="Q33" s="15">
        <v>9690938.8621951677</v>
      </c>
    </row>
    <row r="34" spans="1:17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2100944.9359748978</v>
      </c>
      <c r="M34" s="15">
        <v>760732.23746943334</v>
      </c>
      <c r="N34" s="15">
        <v>2861677.1734443312</v>
      </c>
      <c r="O34" s="15">
        <v>3580539.4959488655</v>
      </c>
      <c r="P34" s="15">
        <v>-4.3296099821461607E-7</v>
      </c>
      <c r="Q34" s="15">
        <v>3580539.4959484325</v>
      </c>
    </row>
    <row r="35" spans="1:17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9704.9129752588779</v>
      </c>
      <c r="M35" s="15">
        <v>22416.583687971084</v>
      </c>
      <c r="N35" s="15">
        <v>32121.496663229962</v>
      </c>
      <c r="O35" s="15">
        <v>16539.616825576915</v>
      </c>
      <c r="P35" s="15">
        <v>-1.2758111161938783E-8</v>
      </c>
      <c r="Q35" s="15">
        <v>16539.616825564157</v>
      </c>
    </row>
    <row r="36" spans="1:17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417968.33746225701</v>
      </c>
      <c r="M36" s="15">
        <v>965430.83276796702</v>
      </c>
      <c r="N36" s="15">
        <v>1383399.170230224</v>
      </c>
      <c r="O36" s="15">
        <v>712323.35256100004</v>
      </c>
      <c r="P36" s="15">
        <v>-5.4946257891323067E-7</v>
      </c>
      <c r="Q36" s="15">
        <v>712323.35256045056</v>
      </c>
    </row>
    <row r="37" spans="1:17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4290598.368226557</v>
      </c>
      <c r="M37" s="15">
        <v>2903466.5077572507</v>
      </c>
      <c r="N37" s="15">
        <v>7194064.8759838082</v>
      </c>
      <c r="O37" s="15">
        <v>7312260.6193199614</v>
      </c>
      <c r="P37" s="15">
        <v>-1.6524707322289534E-6</v>
      </c>
      <c r="Q37" s="15">
        <v>7312260.6193183092</v>
      </c>
    </row>
    <row r="38" spans="1:17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3394597.2298126617</v>
      </c>
      <c r="M38" s="15">
        <v>1173205.8413461803</v>
      </c>
      <c r="N38" s="15">
        <v>4567803.0711588422</v>
      </c>
      <c r="O38" s="15">
        <v>5785248.9354000222</v>
      </c>
      <c r="P38" s="15">
        <v>-6.6771506078164664E-7</v>
      </c>
      <c r="Q38" s="15">
        <v>5785248.9353993544</v>
      </c>
    </row>
    <row r="39" spans="1:17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90335.149379334893</v>
      </c>
      <c r="M40" s="15">
        <v>65261.283504264487</v>
      </c>
      <c r="N40" s="15">
        <v>155596.43288359937</v>
      </c>
      <c r="O40" s="15">
        <v>153953.85413804764</v>
      </c>
      <c r="P40" s="15">
        <v>-3.7142622672026215E-8</v>
      </c>
      <c r="Q40" s="15">
        <v>153953.8541380105</v>
      </c>
    </row>
    <row r="41" spans="1:17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2497677.4515746771</v>
      </c>
      <c r="M41" s="15">
        <v>1420772.8250650642</v>
      </c>
      <c r="N41" s="15">
        <v>3918450.2766397414</v>
      </c>
      <c r="O41" s="15">
        <v>4256671.6577720381</v>
      </c>
      <c r="P41" s="15">
        <v>-8.0861463505559259E-7</v>
      </c>
      <c r="Q41" s="15">
        <v>4256671.6577712297</v>
      </c>
    </row>
    <row r="42" spans="1:17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480371.87047207408</v>
      </c>
      <c r="M42" s="15">
        <v>610024.27380280232</v>
      </c>
      <c r="N42" s="15">
        <v>1090396.1442748765</v>
      </c>
      <c r="O42" s="15">
        <v>818674.69514138869</v>
      </c>
      <c r="P42" s="15">
        <v>-3.4718749319653995E-7</v>
      </c>
      <c r="Q42" s="15">
        <v>818674.69514104153</v>
      </c>
    </row>
    <row r="43" spans="1:17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963616.28812367632</v>
      </c>
      <c r="M43" s="15">
        <v>6203.1093921282527</v>
      </c>
      <c r="N43" s="15">
        <v>969819.39751580462</v>
      </c>
      <c r="O43" s="15">
        <v>1642244.9344039776</v>
      </c>
      <c r="P43" s="15">
        <v>-3.5304201691047983E-9</v>
      </c>
      <c r="Q43" s="15">
        <v>1642244.9344039741</v>
      </c>
    </row>
    <row r="44" spans="1:17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916662.75881547364</v>
      </c>
      <c r="M44" s="15">
        <v>1437852.7300165964</v>
      </c>
      <c r="N44" s="15">
        <v>2354515.48883207</v>
      </c>
      <c r="O44" s="15">
        <v>1562224.2907005288</v>
      </c>
      <c r="P44" s="15">
        <v>-8.1833544394601816E-7</v>
      </c>
      <c r="Q44" s="15">
        <v>1562224.2906997104</v>
      </c>
    </row>
    <row r="45" spans="1:17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356682.04533672094</v>
      </c>
      <c r="M45" s="15">
        <v>233835.13468175541</v>
      </c>
      <c r="N45" s="15">
        <v>590517.18001847633</v>
      </c>
      <c r="O45" s="15">
        <v>607876.06993199757</v>
      </c>
      <c r="P45" s="15">
        <v>-1.330842684756474E-7</v>
      </c>
      <c r="Q45" s="15">
        <v>607876.06993186451</v>
      </c>
    </row>
    <row r="46" spans="1:17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2003.9231959939859</v>
      </c>
      <c r="M46" s="15">
        <v>3925.3880070987616</v>
      </c>
      <c r="N46" s="15">
        <v>5929.3112030927477</v>
      </c>
      <c r="O46" s="15">
        <v>3415.190006764783</v>
      </c>
      <c r="P46" s="15">
        <v>-2.2340842496522321E-9</v>
      </c>
      <c r="Q46" s="15">
        <v>3415.1900067625488</v>
      </c>
    </row>
    <row r="47" spans="1:17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170288.61450370424</v>
      </c>
      <c r="M48" s="15">
        <v>117895.63165220257</v>
      </c>
      <c r="N48" s="15">
        <v>288184.24615590682</v>
      </c>
      <c r="O48" s="15">
        <v>290214.70267996058</v>
      </c>
      <c r="P48" s="15">
        <v>-6.709878699906062E-8</v>
      </c>
      <c r="Q48" s="15">
        <v>290214.70267989347</v>
      </c>
    </row>
    <row r="49" spans="1:17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1185698.5899998592</v>
      </c>
      <c r="M49" s="15">
        <v>2049020.2451292372</v>
      </c>
      <c r="N49" s="15">
        <v>3234718.8351290962</v>
      </c>
      <c r="O49" s="15">
        <v>2020729.1295882412</v>
      </c>
      <c r="P49" s="15">
        <v>-1.1661735982744621E-6</v>
      </c>
      <c r="Q49" s="15">
        <v>2020729.129587075</v>
      </c>
    </row>
    <row r="50" spans="1:17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1484.2473007458852</v>
      </c>
      <c r="M51" s="15">
        <v>1565.510639459801</v>
      </c>
      <c r="N51" s="15">
        <v>3049.7579402056863</v>
      </c>
      <c r="O51" s="15">
        <v>2529.5313509062062</v>
      </c>
      <c r="P51" s="15">
        <v>-8.9099030616978689E-10</v>
      </c>
      <c r="Q51" s="15">
        <v>2529.5313509053153</v>
      </c>
    </row>
    <row r="52" spans="1:17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404207.1416372431</v>
      </c>
      <c r="M52" s="15">
        <v>168899.03715509284</v>
      </c>
      <c r="N52" s="15">
        <v>573106.17879233591</v>
      </c>
      <c r="O52" s="15">
        <v>688870.80779447814</v>
      </c>
      <c r="P52" s="15">
        <v>-9.6126721232968383E-8</v>
      </c>
      <c r="Q52" s="15">
        <v>688870.80779438198</v>
      </c>
    </row>
    <row r="53" spans="1:17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344138.0991066345</v>
      </c>
      <c r="M54" s="15">
        <v>128148.0284355701</v>
      </c>
      <c r="N54" s="15">
        <v>472286.12754220457</v>
      </c>
      <c r="O54" s="15">
        <v>586498.02515661565</v>
      </c>
      <c r="P54" s="15">
        <v>-7.2933807163560326E-8</v>
      </c>
      <c r="Q54" s="15">
        <v>586498.02515654278</v>
      </c>
    </row>
    <row r="55" spans="1:17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112859.05639277413</v>
      </c>
      <c r="M55" s="15">
        <v>67097.083777654901</v>
      </c>
      <c r="N55" s="15">
        <v>179956.14017042902</v>
      </c>
      <c r="O55" s="15">
        <v>192340.26650124264</v>
      </c>
      <c r="P55" s="15">
        <v>-3.8187444857469252E-8</v>
      </c>
      <c r="Q55" s="15">
        <v>192340.26650120446</v>
      </c>
    </row>
    <row r="56" spans="1:17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5972.608194171692</v>
      </c>
      <c r="M56" s="15">
        <v>1766.4645278080225</v>
      </c>
      <c r="N56" s="15">
        <v>7739.0727219797145</v>
      </c>
      <c r="O56" s="15">
        <v>10178.829138678146</v>
      </c>
      <c r="P56" s="15">
        <v>-1.0053606349253765E-9</v>
      </c>
      <c r="Q56" s="15">
        <v>10178.82913867714</v>
      </c>
    </row>
    <row r="57" spans="1:17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1214944.5888238419</v>
      </c>
      <c r="M58" s="15">
        <v>1172577.9158959445</v>
      </c>
      <c r="N58" s="15">
        <v>2387522.5047197863</v>
      </c>
      <c r="O58" s="15">
        <v>2070571.6800019445</v>
      </c>
      <c r="P58" s="15">
        <v>-6.6735768506342687E-7</v>
      </c>
      <c r="Q58" s="15">
        <v>2070571.6800012772</v>
      </c>
    </row>
    <row r="59" spans="1:17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144667.8682261756</v>
      </c>
      <c r="M61" s="15">
        <v>226906.55070021292</v>
      </c>
      <c r="N61" s="15">
        <v>371574.41892638849</v>
      </c>
      <c r="O61" s="15">
        <v>246550.49597393966</v>
      </c>
      <c r="P61" s="15">
        <v>-1.291409537466157E-7</v>
      </c>
      <c r="Q61" s="15">
        <v>246550.49597381052</v>
      </c>
    </row>
    <row r="62" spans="1:17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1895517.9507172294</v>
      </c>
      <c r="M62" s="15">
        <v>2767522.045142632</v>
      </c>
      <c r="N62" s="15">
        <v>4663039.9958598614</v>
      </c>
      <c r="O62" s="15">
        <v>3230440.1565259225</v>
      </c>
      <c r="P62" s="15">
        <v>-1.5750996845247476E-6</v>
      </c>
      <c r="Q62" s="15">
        <v>3230440.1565243471</v>
      </c>
    </row>
    <row r="63" spans="1:17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5464090.0262951767</v>
      </c>
      <c r="M63" s="15">
        <v>2417126.6018705098</v>
      </c>
      <c r="N63" s="15">
        <v>7881216.6281656865</v>
      </c>
      <c r="O63" s="15">
        <v>9312186.0614075232</v>
      </c>
      <c r="P63" s="15">
        <v>-1.3756766110480608E-6</v>
      </c>
      <c r="Q63" s="15">
        <v>9312186.0614061467</v>
      </c>
    </row>
    <row r="64" spans="1:17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2685310.4681311315</v>
      </c>
      <c r="M65" s="15">
        <v>2944326.90991798</v>
      </c>
      <c r="N65" s="15">
        <v>5629637.378049111</v>
      </c>
      <c r="O65" s="15">
        <v>4576445.5914057018</v>
      </c>
      <c r="P65" s="15">
        <v>-1.6757259061726906E-6</v>
      </c>
      <c r="Q65" s="15">
        <v>4576445.5914040264</v>
      </c>
    </row>
    <row r="66" spans="1:17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2949117.6284504305</v>
      </c>
      <c r="M66" s="15">
        <v>1159049.2387812519</v>
      </c>
      <c r="N66" s="15">
        <v>4108166.8672316824</v>
      </c>
      <c r="O66" s="15">
        <v>5026039.4577956637</v>
      </c>
      <c r="P66" s="15">
        <v>-6.5965801195954344E-7</v>
      </c>
      <c r="Q66" s="15">
        <v>5026039.4577950044</v>
      </c>
    </row>
    <row r="67" spans="1:17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2471836.3830106426</v>
      </c>
      <c r="M67" s="15">
        <v>1024157.0558985338</v>
      </c>
      <c r="N67" s="15">
        <v>3495993.4389091763</v>
      </c>
      <c r="O67" s="15">
        <v>4212631.9663804546</v>
      </c>
      <c r="P67" s="15">
        <v>-5.8288585577154325E-7</v>
      </c>
      <c r="Q67" s="15">
        <v>4212631.9663798716</v>
      </c>
    </row>
    <row r="68" spans="1:17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418037.6652490925</v>
      </c>
      <c r="M70" s="15">
        <v>977680.25872256188</v>
      </c>
      <c r="N70" s="15">
        <v>1395717.9239716544</v>
      </c>
      <c r="O70" s="15">
        <v>712441.50457663904</v>
      </c>
      <c r="P70" s="15">
        <v>-5.5643418262296636E-7</v>
      </c>
      <c r="Q70" s="15">
        <v>712441.50457608257</v>
      </c>
    </row>
    <row r="71" spans="1:17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1450130.9474757696</v>
      </c>
      <c r="M71" s="15">
        <v>334912.72248682292</v>
      </c>
      <c r="N71" s="15">
        <v>1785043.6699625924</v>
      </c>
      <c r="O71" s="15">
        <v>2471388.4894491024</v>
      </c>
      <c r="P71" s="15">
        <v>-1.9061128147404937E-7</v>
      </c>
      <c r="Q71" s="15">
        <v>2471388.489448912</v>
      </c>
    </row>
    <row r="72" spans="1:17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787946.4918967241</v>
      </c>
      <c r="M72" s="15">
        <v>286690.66518892185</v>
      </c>
      <c r="N72" s="15">
        <v>1074637.1570856459</v>
      </c>
      <c r="O72" s="15">
        <v>1342859.3422994316</v>
      </c>
      <c r="P72" s="15">
        <v>-1.6316631590625254E-7</v>
      </c>
      <c r="Q72" s="15">
        <v>1342859.3422992683</v>
      </c>
    </row>
    <row r="73" spans="1:17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1986782.06155937</v>
      </c>
      <c r="M73" s="15">
        <v>1541821.3034516096</v>
      </c>
      <c r="N73" s="15">
        <v>3528603.3650109796</v>
      </c>
      <c r="O73" s="15">
        <v>3385977.1950448821</v>
      </c>
      <c r="P73" s="15">
        <v>-8.7750782434508289E-7</v>
      </c>
      <c r="Q73" s="15">
        <v>3385977.1950440048</v>
      </c>
    </row>
    <row r="74" spans="1:17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371008.44828029338</v>
      </c>
      <c r="M75" s="15">
        <v>568402.93068759562</v>
      </c>
      <c r="N75" s="15">
        <v>939411.378967889</v>
      </c>
      <c r="O75" s="15">
        <v>632291.87003031699</v>
      </c>
      <c r="P75" s="15">
        <v>-3.2349923946597956E-7</v>
      </c>
      <c r="Q75" s="15">
        <v>632291.87002999347</v>
      </c>
    </row>
    <row r="76" spans="1:17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263435.77545082243</v>
      </c>
      <c r="M76" s="15">
        <v>162750.51358186363</v>
      </c>
      <c r="N76" s="15">
        <v>426186.28903268604</v>
      </c>
      <c r="O76" s="15">
        <v>448960.93300507922</v>
      </c>
      <c r="P76" s="15">
        <v>-9.2627367882745214E-8</v>
      </c>
      <c r="Q76" s="15">
        <v>448960.93300498661</v>
      </c>
    </row>
    <row r="77" spans="1:17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7779869.165075222</v>
      </c>
      <c r="M77" s="15">
        <v>4695242.3533607982</v>
      </c>
      <c r="N77" s="15">
        <v>12475111.51843602</v>
      </c>
      <c r="O77" s="15">
        <v>13258857.165592743</v>
      </c>
      <c r="P77" s="15">
        <v>-2.6722369791148958E-6</v>
      </c>
      <c r="Q77" s="15">
        <v>13258857.16559007</v>
      </c>
    </row>
    <row r="78" spans="1:17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4072736.3015006352</v>
      </c>
      <c r="M78" s="15">
        <v>687446.39498019789</v>
      </c>
      <c r="N78" s="15">
        <v>4760182.696480833</v>
      </c>
      <c r="O78" s="15">
        <v>6940968.7681038622</v>
      </c>
      <c r="P78" s="15">
        <v>-3.9125130069385934E-7</v>
      </c>
      <c r="Q78" s="15">
        <v>6940968.768103471</v>
      </c>
    </row>
    <row r="79" spans="1:17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12.694857667839949</v>
      </c>
      <c r="M79" s="15">
        <v>22.180340877287104</v>
      </c>
      <c r="N79" s="15">
        <v>34.875198545127056</v>
      </c>
      <c r="O79" s="15">
        <v>21.635235886873968</v>
      </c>
      <c r="P79" s="15">
        <v>-1.262365659553969E-11</v>
      </c>
      <c r="Q79" s="15">
        <v>21.635235886861345</v>
      </c>
    </row>
    <row r="80" spans="1:17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1084764.5253430621</v>
      </c>
      <c r="M80" s="15">
        <v>614833.94763999665</v>
      </c>
      <c r="N80" s="15">
        <v>1699598.4729830588</v>
      </c>
      <c r="O80" s="15">
        <v>1848712.0534611985</v>
      </c>
      <c r="P80" s="15">
        <v>-3.4992485738734323E-7</v>
      </c>
      <c r="Q80" s="15">
        <v>1848712.0534608485</v>
      </c>
    </row>
    <row r="81" spans="1:17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525378.57913636486</v>
      </c>
      <c r="M81" s="15">
        <v>656850.87713474967</v>
      </c>
      <c r="N81" s="15">
        <v>1182229.4562711145</v>
      </c>
      <c r="O81" s="15">
        <v>895377.46597359062</v>
      </c>
      <c r="P81" s="15">
        <v>-3.738382540332851E-7</v>
      </c>
      <c r="Q81" s="15">
        <v>895377.46597321681</v>
      </c>
    </row>
    <row r="82" spans="1:17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627506.39568747114</v>
      </c>
      <c r="M82" s="15">
        <v>0</v>
      </c>
      <c r="N82" s="15">
        <v>627506.39568747114</v>
      </c>
      <c r="O82" s="15">
        <v>1069428.9960897635</v>
      </c>
      <c r="P82" s="15">
        <v>0</v>
      </c>
      <c r="Q82" s="15">
        <v>1069428.9960897635</v>
      </c>
    </row>
    <row r="83" spans="1:17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4393746.3442467712</v>
      </c>
      <c r="M83" s="15">
        <v>2630201.5141799878</v>
      </c>
      <c r="N83" s="15">
        <v>7023947.858426759</v>
      </c>
      <c r="O83" s="15">
        <v>7488050.7581967749</v>
      </c>
      <c r="P83" s="15">
        <v>-1.4969454651653547E-6</v>
      </c>
      <c r="Q83" s="15">
        <v>7488050.7581952782</v>
      </c>
    </row>
    <row r="84" spans="1:17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5709689.2613395508</v>
      </c>
      <c r="M84" s="15">
        <v>4067792.8932400262</v>
      </c>
      <c r="N84" s="15">
        <v>9777482.1545795761</v>
      </c>
      <c r="O84" s="15">
        <v>9730749.0357118193</v>
      </c>
      <c r="P84" s="15">
        <v>-2.3151321645657078E-6</v>
      </c>
      <c r="Q84" s="15">
        <v>9730749.035709504</v>
      </c>
    </row>
    <row r="85" spans="1:17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45532.235503832278</v>
      </c>
      <c r="M86" s="15">
        <v>105765.49157084565</v>
      </c>
      <c r="N86" s="15">
        <v>151297.72707467794</v>
      </c>
      <c r="O86" s="15">
        <v>77598.400971259223</v>
      </c>
      <c r="P86" s="15">
        <v>-6.0195073314495701E-8</v>
      </c>
      <c r="Q86" s="15">
        <v>77598.400971199022</v>
      </c>
    </row>
    <row r="87" spans="1:17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430265.49411597784</v>
      </c>
      <c r="M87" s="15">
        <v>385401.16701556527</v>
      </c>
      <c r="N87" s="15">
        <v>815666.66113154311</v>
      </c>
      <c r="O87" s="15">
        <v>733280.80572056456</v>
      </c>
      <c r="P87" s="15">
        <v>-2.1934613227277853E-7</v>
      </c>
      <c r="Q87" s="15">
        <v>733280.80572034523</v>
      </c>
    </row>
    <row r="88" spans="1:17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1634295.1083468222</v>
      </c>
      <c r="M89" s="15">
        <v>2271160.8394441246</v>
      </c>
      <c r="N89" s="15">
        <v>3905455.9477909468</v>
      </c>
      <c r="O89" s="15">
        <v>2785250.6190299047</v>
      </c>
      <c r="P89" s="15">
        <v>-1.2926020690574245E-6</v>
      </c>
      <c r="Q89" s="15">
        <v>2785250.619028612</v>
      </c>
    </row>
    <row r="90" spans="1:17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932072.60192985612</v>
      </c>
      <c r="M90" s="15">
        <v>661299.98735064303</v>
      </c>
      <c r="N90" s="15">
        <v>1593372.5892804991</v>
      </c>
      <c r="O90" s="15">
        <v>1588486.5458185188</v>
      </c>
      <c r="P90" s="15">
        <v>-3.7637040806247119E-7</v>
      </c>
      <c r="Q90" s="15">
        <v>1588486.5458181426</v>
      </c>
    </row>
    <row r="91" spans="1:17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66961.937768634685</v>
      </c>
      <c r="M91" s="15">
        <v>53471.656016055684</v>
      </c>
      <c r="N91" s="15">
        <v>120433.59378469037</v>
      </c>
      <c r="O91" s="15">
        <v>114120.01276207231</v>
      </c>
      <c r="P91" s="15">
        <v>-3.0432707363516029E-8</v>
      </c>
      <c r="Q91" s="15">
        <v>114120.01276204188</v>
      </c>
    </row>
    <row r="92" spans="1:17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4527698.5224055247</v>
      </c>
      <c r="M92" s="15">
        <v>2717113.9378085476</v>
      </c>
      <c r="N92" s="15">
        <v>7244812.4602140728</v>
      </c>
      <c r="O92" s="15">
        <v>7716339.018518663</v>
      </c>
      <c r="P92" s="15">
        <v>-1.5464105566102075E-6</v>
      </c>
      <c r="Q92" s="15">
        <v>7716339.018517117</v>
      </c>
    </row>
    <row r="93" spans="1:17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44409.44413776794</v>
      </c>
      <c r="M94" s="15">
        <v>0</v>
      </c>
      <c r="N94" s="15">
        <v>44409.44413776794</v>
      </c>
      <c r="O94" s="15">
        <v>75684.88160049179</v>
      </c>
      <c r="P94" s="15">
        <v>0</v>
      </c>
      <c r="Q94" s="15">
        <v>75684.88160049179</v>
      </c>
    </row>
    <row r="95" spans="1:17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93587.545066969673</v>
      </c>
      <c r="M96" s="15">
        <v>0</v>
      </c>
      <c r="N96" s="15">
        <v>93587.545066969673</v>
      </c>
      <c r="O96" s="15">
        <v>159496.75581844139</v>
      </c>
      <c r="P96" s="15">
        <v>0</v>
      </c>
      <c r="Q96" s="15">
        <v>159496.75581844139</v>
      </c>
    </row>
    <row r="97" spans="1:17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81272.023948205024</v>
      </c>
      <c r="M97" s="15">
        <v>0</v>
      </c>
      <c r="N97" s="15">
        <v>81272.023948205024</v>
      </c>
      <c r="O97" s="15">
        <v>138508.00498358562</v>
      </c>
      <c r="P97" s="15">
        <v>0</v>
      </c>
      <c r="Q97" s="15">
        <v>138508.00498358562</v>
      </c>
    </row>
    <row r="98" spans="1:17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799473.21152350307</v>
      </c>
      <c r="M98" s="15">
        <v>0</v>
      </c>
      <c r="N98" s="15">
        <v>799473.21152350307</v>
      </c>
      <c r="O98" s="15">
        <v>1362503.7766564228</v>
      </c>
      <c r="P98" s="15">
        <v>0</v>
      </c>
      <c r="Q98" s="15">
        <v>1362503.7766564228</v>
      </c>
    </row>
    <row r="99" spans="1:17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24086.038420847985</v>
      </c>
      <c r="M99" s="15">
        <v>40838.687607010666</v>
      </c>
      <c r="N99" s="15">
        <v>64924.726027858647</v>
      </c>
      <c r="O99" s="15">
        <v>41048.677854457812</v>
      </c>
      <c r="P99" s="15">
        <v>-2.3242815383930226E-8</v>
      </c>
      <c r="Q99" s="15">
        <v>41048.677854434573</v>
      </c>
    </row>
    <row r="100" spans="1:17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811845.56040343957</v>
      </c>
      <c r="M100" s="15">
        <v>626034.79797961796</v>
      </c>
      <c r="N100" s="15">
        <v>1437880.3583830576</v>
      </c>
      <c r="O100" s="15">
        <v>1383589.3763138526</v>
      </c>
      <c r="P100" s="15">
        <v>-3.5629967773152484E-7</v>
      </c>
      <c r="Q100" s="15">
        <v>1383589.3763134964</v>
      </c>
    </row>
    <row r="101" spans="1:17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2618731.3192562959</v>
      </c>
      <c r="M101" s="15">
        <v>771234.87285857857</v>
      </c>
      <c r="N101" s="15">
        <v>3389966.1921148747</v>
      </c>
      <c r="O101" s="15">
        <v>4462977.947360862</v>
      </c>
      <c r="P101" s="15">
        <v>-4.3893843847282669E-7</v>
      </c>
      <c r="Q101" s="15">
        <v>4462977.9473604234</v>
      </c>
    </row>
    <row r="102" spans="1:17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309876.1673578124</v>
      </c>
      <c r="M102" s="15">
        <v>0</v>
      </c>
      <c r="N102" s="15">
        <v>309876.1673578124</v>
      </c>
      <c r="O102" s="15">
        <v>528107.06129385415</v>
      </c>
      <c r="P102" s="15">
        <v>0</v>
      </c>
      <c r="Q102" s="15">
        <v>528107.06129385415</v>
      </c>
    </row>
    <row r="103" spans="1:17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9723.0878304444359</v>
      </c>
      <c r="M103" s="15">
        <v>3051.2607731248777</v>
      </c>
      <c r="N103" s="15">
        <v>12774.348603569313</v>
      </c>
      <c r="O103" s="15">
        <v>16570.591357898411</v>
      </c>
      <c r="P103" s="15">
        <v>-1.7365859432220126E-9</v>
      </c>
      <c r="Q103" s="15">
        <v>16570.591357896676</v>
      </c>
    </row>
    <row r="104" spans="1:17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68883.550747438538</v>
      </c>
      <c r="M104" s="15">
        <v>41484.645674379899</v>
      </c>
      <c r="N104" s="15">
        <v>110368.19642181843</v>
      </c>
      <c r="O104" s="15">
        <v>117394.92542100046</v>
      </c>
      <c r="P104" s="15">
        <v>-2.361045413496213E-8</v>
      </c>
      <c r="Q104" s="15">
        <v>117394.92542097686</v>
      </c>
    </row>
    <row r="105" spans="1:17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1852240.9534065996</v>
      </c>
      <c r="M105" s="15">
        <v>802991.62027031602</v>
      </c>
      <c r="N105" s="15">
        <v>2655232.5736769158</v>
      </c>
      <c r="O105" s="15">
        <v>3156685.2496345257</v>
      </c>
      <c r="P105" s="15">
        <v>-4.5701238405080382E-7</v>
      </c>
      <c r="Q105" s="15">
        <v>3156685.2496340689</v>
      </c>
    </row>
    <row r="106" spans="1:17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467557.51590085047</v>
      </c>
      <c r="M106" s="15">
        <v>46454.062326572566</v>
      </c>
      <c r="N106" s="15">
        <v>514011.57822742302</v>
      </c>
      <c r="O106" s="15">
        <v>796835.80642436061</v>
      </c>
      <c r="P106" s="15">
        <v>-2.6438733900566416E-8</v>
      </c>
      <c r="Q106" s="15">
        <v>796835.80642433418</v>
      </c>
    </row>
    <row r="107" spans="1:17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608945.51086859824</v>
      </c>
      <c r="M107" s="15">
        <v>113308.27137162116</v>
      </c>
      <c r="N107" s="15">
        <v>722253.78224021941</v>
      </c>
      <c r="O107" s="15">
        <v>1037796.5720144066</v>
      </c>
      <c r="P107" s="15">
        <v>-6.44879497183145E-8</v>
      </c>
      <c r="Q107" s="15">
        <v>1037796.5720143421</v>
      </c>
    </row>
    <row r="108" spans="1:17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56112.699030264412</v>
      </c>
      <c r="M108" s="15">
        <v>50736.154575659857</v>
      </c>
      <c r="N108" s="15">
        <v>106848.85360592426</v>
      </c>
      <c r="O108" s="15">
        <v>95630.17652765075</v>
      </c>
      <c r="P108" s="15">
        <v>-2.8875831795588119E-8</v>
      </c>
      <c r="Q108" s="15">
        <v>95630.176527621879</v>
      </c>
    </row>
    <row r="109" spans="1:17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965544.10522074613</v>
      </c>
      <c r="M109" s="15">
        <v>646936.88581214705</v>
      </c>
      <c r="N109" s="15">
        <v>1612480.9910328933</v>
      </c>
      <c r="O109" s="15">
        <v>1645530.4204435349</v>
      </c>
      <c r="P109" s="15">
        <v>-3.6819583299746356E-7</v>
      </c>
      <c r="Q109" s="15">
        <v>1645530.4204431667</v>
      </c>
    </row>
    <row r="110" spans="1:17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144779.82354114047</v>
      </c>
      <c r="M110" s="15">
        <v>77805.574910482101</v>
      </c>
      <c r="N110" s="15">
        <v>222585.39845162258</v>
      </c>
      <c r="O110" s="15">
        <v>246741.29603735346</v>
      </c>
      <c r="P110" s="15">
        <v>-4.4282045272543039E-8</v>
      </c>
      <c r="Q110" s="15">
        <v>246741.29603730916</v>
      </c>
    </row>
    <row r="111" spans="1:17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28875.52126827641</v>
      </c>
      <c r="M111" s="15">
        <v>16546.201589343022</v>
      </c>
      <c r="N111" s="15">
        <v>45421.722857619432</v>
      </c>
      <c r="O111" s="15">
        <v>49211.163318375737</v>
      </c>
      <c r="P111" s="15">
        <v>-9.4170584654236764E-9</v>
      </c>
      <c r="Q111" s="15">
        <v>49211.163318366322</v>
      </c>
    </row>
    <row r="112" spans="1:17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1426931.439385504</v>
      </c>
      <c r="M112" s="15">
        <v>1457624.308054951</v>
      </c>
      <c r="N112" s="15">
        <v>2884555.747440455</v>
      </c>
      <c r="O112" s="15">
        <v>2431850.6826358852</v>
      </c>
      <c r="P112" s="15">
        <v>-8.2958818405893876E-7</v>
      </c>
      <c r="Q112" s="15">
        <v>2431850.6826350554</v>
      </c>
    </row>
    <row r="113" spans="1:17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6026.3729674330098</v>
      </c>
      <c r="M113" s="15">
        <v>2833.4498257099185</v>
      </c>
      <c r="N113" s="15">
        <v>8859.8227931429283</v>
      </c>
      <c r="O113" s="15">
        <v>10270.457858144586</v>
      </c>
      <c r="P113" s="15">
        <v>-1.6126216354538133E-9</v>
      </c>
      <c r="Q113" s="15">
        <v>10270.457858142972</v>
      </c>
    </row>
    <row r="114" spans="1:17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</row>
    <row r="115" spans="1:17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113506.93531498544</v>
      </c>
      <c r="M115" s="15">
        <v>7213.0690336346443</v>
      </c>
      <c r="N115" s="15">
        <v>120720.00434862009</v>
      </c>
      <c r="O115" s="15">
        <v>193444.41541530925</v>
      </c>
      <c r="P115" s="15">
        <v>-4.1052257485261025E-9</v>
      </c>
      <c r="Q115" s="15">
        <v>193444.41541530515</v>
      </c>
    </row>
    <row r="116" spans="1:17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694730.81813224242</v>
      </c>
      <c r="M116" s="15">
        <v>251998.4383834388</v>
      </c>
      <c r="N116" s="15">
        <v>946729.25651568128</v>
      </c>
      <c r="O116" s="15">
        <v>1183996.3488719834</v>
      </c>
      <c r="P116" s="15">
        <v>-1.434216798724821E-7</v>
      </c>
      <c r="Q116" s="15">
        <v>1183996.3488718399</v>
      </c>
    </row>
    <row r="117" spans="1:17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124330.28890887697</v>
      </c>
      <c r="M117" s="15">
        <v>21628.272192851426</v>
      </c>
      <c r="N117" s="15">
        <v>145958.56110172841</v>
      </c>
      <c r="O117" s="15">
        <v>211890.13684187579</v>
      </c>
      <c r="P117" s="15">
        <v>-1.2309453782876706E-8</v>
      </c>
      <c r="Q117" s="15">
        <v>211890.13684186348</v>
      </c>
    </row>
    <row r="118" spans="1:17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265925.54835979722</v>
      </c>
      <c r="M118" s="15">
        <v>191080.15434431069</v>
      </c>
      <c r="N118" s="15">
        <v>457005.70270410791</v>
      </c>
      <c r="O118" s="15">
        <v>453204.13333074166</v>
      </c>
      <c r="P118" s="15">
        <v>-1.0875081965648894E-7</v>
      </c>
      <c r="Q118" s="15">
        <v>453204.13333063293</v>
      </c>
    </row>
    <row r="119" spans="1:17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1233855.0889114123</v>
      </c>
      <c r="M119" s="15">
        <v>558711.69652842346</v>
      </c>
      <c r="N119" s="15">
        <v>1792566.7854398359</v>
      </c>
      <c r="O119" s="15">
        <v>2102799.9365793923</v>
      </c>
      <c r="P119" s="15">
        <v>-3.1798359781334699E-7</v>
      </c>
      <c r="Q119" s="15">
        <v>2102799.9365790742</v>
      </c>
    </row>
    <row r="120" spans="1:17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592805.43275407364</v>
      </c>
      <c r="M120" s="15">
        <v>847074.40453403874</v>
      </c>
      <c r="N120" s="15">
        <v>1439879.8372881124</v>
      </c>
      <c r="O120" s="15">
        <v>1010289.8124762565</v>
      </c>
      <c r="P120" s="15">
        <v>-4.8210153544839771E-7</v>
      </c>
      <c r="Q120" s="15">
        <v>1010289.8124757744</v>
      </c>
    </row>
    <row r="121" spans="1:17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4012245.0790102482</v>
      </c>
      <c r="M121" s="15">
        <v>3785909.1515260302</v>
      </c>
      <c r="N121" s="15">
        <v>7798154.2305362783</v>
      </c>
      <c r="O121" s="15">
        <v>6837876.4844479077</v>
      </c>
      <c r="P121" s="15">
        <v>-2.1547016475168405E-6</v>
      </c>
      <c r="Q121" s="15">
        <v>6837876.4844457526</v>
      </c>
    </row>
    <row r="122" spans="1:17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3038926.620184496</v>
      </c>
      <c r="M122" s="15">
        <v>663174.69194193219</v>
      </c>
      <c r="N122" s="15">
        <v>3702101.3121264284</v>
      </c>
      <c r="O122" s="15">
        <v>5179096.606742763</v>
      </c>
      <c r="P122" s="15">
        <v>-3.7743737214158285E-7</v>
      </c>
      <c r="Q122" s="15">
        <v>5179096.6067423858</v>
      </c>
    </row>
    <row r="123" spans="1:17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2347703.7611895539</v>
      </c>
      <c r="M123" s="15">
        <v>1241995.5512968628</v>
      </c>
      <c r="N123" s="15">
        <v>3589699.3124864167</v>
      </c>
      <c r="O123" s="15">
        <v>4001078.7040576371</v>
      </c>
      <c r="P123" s="15">
        <v>-7.0686584212123469E-7</v>
      </c>
      <c r="Q123" s="15">
        <v>4001078.7040569303</v>
      </c>
    </row>
    <row r="124" spans="1:17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31865.428635949665</v>
      </c>
      <c r="M124" s="15">
        <v>17060.56369428731</v>
      </c>
      <c r="N124" s="15">
        <v>48925.992330236972</v>
      </c>
      <c r="O124" s="15">
        <v>54306.718768626037</v>
      </c>
      <c r="P124" s="15">
        <v>-9.7098010618742414E-9</v>
      </c>
      <c r="Q124" s="15">
        <v>54306.718768616323</v>
      </c>
    </row>
    <row r="125" spans="1:17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2334699.0289218016</v>
      </c>
      <c r="M125" s="15">
        <v>882016.55942052708</v>
      </c>
      <c r="N125" s="15">
        <v>3216715.5883423286</v>
      </c>
      <c r="O125" s="15">
        <v>3978915.3637807919</v>
      </c>
      <c r="P125" s="15">
        <v>-5.0198841484468669E-7</v>
      </c>
      <c r="Q125" s="15">
        <v>3978915.3637802899</v>
      </c>
    </row>
    <row r="126" spans="1:17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1699858.1638931674</v>
      </c>
      <c r="M126" s="15">
        <v>2187528.5111655202</v>
      </c>
      <c r="N126" s="15">
        <v>3887386.6750586876</v>
      </c>
      <c r="O126" s="15">
        <v>2896986.5840421645</v>
      </c>
      <c r="P126" s="15">
        <v>-1.2450038018208896E-6</v>
      </c>
      <c r="Q126" s="15">
        <v>2896986.5840409193</v>
      </c>
    </row>
    <row r="127" spans="1:17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290788.43434785429</v>
      </c>
      <c r="M127" s="15">
        <v>136801.02301861736</v>
      </c>
      <c r="N127" s="15">
        <v>427589.45736647164</v>
      </c>
      <c r="O127" s="15">
        <v>495576.75516349945</v>
      </c>
      <c r="P127" s="15">
        <v>-7.7858548074612284E-8</v>
      </c>
      <c r="Q127" s="15">
        <v>495576.75516342156</v>
      </c>
    </row>
    <row r="128" spans="1:17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3322652.7506344602</v>
      </c>
      <c r="M128" s="15">
        <v>1600881.6290568111</v>
      </c>
      <c r="N128" s="15">
        <v>4923534.3796912711</v>
      </c>
      <c r="O128" s="15">
        <v>5662637.4167437814</v>
      </c>
      <c r="P128" s="15">
        <v>-9.1112125134269403E-7</v>
      </c>
      <c r="Q128" s="15">
        <v>5662637.4167428706</v>
      </c>
    </row>
    <row r="129" spans="1:17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705449.12278882728</v>
      </c>
      <c r="M129" s="15">
        <v>978084.65069743665</v>
      </c>
      <c r="N129" s="15">
        <v>1683533.7734862641</v>
      </c>
      <c r="O129" s="15">
        <v>1202263.040442701</v>
      </c>
      <c r="P129" s="15">
        <v>-5.5666433713001619E-7</v>
      </c>
      <c r="Q129" s="15">
        <v>1202263.0404421443</v>
      </c>
    </row>
    <row r="130" spans="1:17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96205.676908760099</v>
      </c>
      <c r="M130" s="15">
        <v>51493.324872187804</v>
      </c>
      <c r="N130" s="15">
        <v>147699.0017809479</v>
      </c>
      <c r="O130" s="15">
        <v>163958.71210516436</v>
      </c>
      <c r="P130" s="15">
        <v>-2.9306765560790051E-8</v>
      </c>
      <c r="Q130" s="15">
        <v>163958.71210513506</v>
      </c>
    </row>
    <row r="131" spans="1:17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1386593.9564264186</v>
      </c>
      <c r="M131" s="15">
        <v>952554.92308529303</v>
      </c>
      <c r="N131" s="15">
        <v>2339148.8795117117</v>
      </c>
      <c r="O131" s="15">
        <v>2363105.4487989261</v>
      </c>
      <c r="P131" s="15">
        <v>-5.4213442002295395E-7</v>
      </c>
      <c r="Q131" s="15">
        <v>2363105.4487983841</v>
      </c>
    </row>
    <row r="132" spans="1:17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1293238.9069174007</v>
      </c>
      <c r="M132" s="15">
        <v>1812550.7070008041</v>
      </c>
      <c r="N132" s="15">
        <v>3105789.6139182048</v>
      </c>
      <c r="O132" s="15">
        <v>2204004.923987601</v>
      </c>
      <c r="P132" s="15">
        <v>-1.0315899928576494E-6</v>
      </c>
      <c r="Q132" s="15">
        <v>2204004.9239865695</v>
      </c>
    </row>
    <row r="133" spans="1:17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819530.24006483797</v>
      </c>
      <c r="M133" s="15">
        <v>461682.24273686967</v>
      </c>
      <c r="N133" s="15">
        <v>1281212.4828017077</v>
      </c>
      <c r="O133" s="15">
        <v>1396686.0065825486</v>
      </c>
      <c r="P133" s="15">
        <v>-2.62760528380197E-7</v>
      </c>
      <c r="Q133" s="15">
        <v>1396686.0065822857</v>
      </c>
    </row>
    <row r="134" spans="1:17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3849556.3295884198</v>
      </c>
      <c r="M134" s="15">
        <v>7177183.968521988</v>
      </c>
      <c r="N134" s="15">
        <v>11026740.298110407</v>
      </c>
      <c r="O134" s="15">
        <v>6560613.866624427</v>
      </c>
      <c r="P134" s="15">
        <v>-4.0848022238653691E-6</v>
      </c>
      <c r="Q134" s="15">
        <v>6560613.8666203422</v>
      </c>
    </row>
    <row r="135" spans="1:17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12946.658947221293</v>
      </c>
      <c r="M135" s="15">
        <v>5792.7287252166871</v>
      </c>
      <c r="N135" s="15">
        <v>18739.387672437981</v>
      </c>
      <c r="O135" s="15">
        <v>22064.368707309844</v>
      </c>
      <c r="P135" s="15">
        <v>-3.2968572747741227E-9</v>
      </c>
      <c r="Q135" s="15">
        <v>22064.368707306548</v>
      </c>
    </row>
    <row r="136" spans="1:17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4223094.2951381095</v>
      </c>
      <c r="M136" s="15">
        <v>3944796.404235593</v>
      </c>
      <c r="N136" s="15">
        <v>8167890.6993737025</v>
      </c>
      <c r="O136" s="15">
        <v>7197216.6713840058</v>
      </c>
      <c r="P136" s="15">
        <v>-2.2451302900120574E-6</v>
      </c>
      <c r="Q136" s="15">
        <v>7197216.6713817604</v>
      </c>
    </row>
    <row r="137" spans="1:17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2431070.9692791281</v>
      </c>
      <c r="M137" s="15">
        <v>535704.02893641358</v>
      </c>
      <c r="N137" s="15">
        <v>2966774.9982155417</v>
      </c>
      <c r="O137" s="15">
        <v>4143157.4306917535</v>
      </c>
      <c r="P137" s="15">
        <v>-3.0488907882679369E-7</v>
      </c>
      <c r="Q137" s="15">
        <v>4143157.4306914485</v>
      </c>
    </row>
    <row r="138" spans="1:17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</row>
    <row r="139" spans="1:17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1455130.4750934571</v>
      </c>
      <c r="M139" s="15">
        <v>1002878.2793368857</v>
      </c>
      <c r="N139" s="15">
        <v>2458008.7544303429</v>
      </c>
      <c r="O139" s="15">
        <v>2479908.9441215182</v>
      </c>
      <c r="P139" s="15">
        <v>-5.7077531294564243E-7</v>
      </c>
      <c r="Q139" s="15">
        <v>2479908.9441209473</v>
      </c>
    </row>
    <row r="140" spans="1:17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5118770.2522695586</v>
      </c>
      <c r="M140" s="15">
        <v>5529653.6907632211</v>
      </c>
      <c r="N140" s="15">
        <v>10648423.943032779</v>
      </c>
      <c r="O140" s="15">
        <v>8723674.1644704752</v>
      </c>
      <c r="P140" s="15">
        <v>-3.1471314922817077E-6</v>
      </c>
      <c r="Q140" s="15">
        <v>8723674.1644673273</v>
      </c>
    </row>
    <row r="141" spans="1:17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11952.739835908935</v>
      </c>
      <c r="M141" s="15">
        <v>24209.95296926326</v>
      </c>
      <c r="N141" s="15">
        <v>36162.692805172192</v>
      </c>
      <c r="O141" s="15">
        <v>20370.480127511844</v>
      </c>
      <c r="P141" s="15">
        <v>-1.3778784292314549E-8</v>
      </c>
      <c r="Q141" s="15">
        <v>20370.480127498067</v>
      </c>
    </row>
    <row r="142" spans="1:17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774395.5953130495</v>
      </c>
      <c r="M142" s="15">
        <v>443664.48643202306</v>
      </c>
      <c r="N142" s="15">
        <v>1218060.0817450725</v>
      </c>
      <c r="O142" s="15">
        <v>1319765.2004242425</v>
      </c>
      <c r="P142" s="15">
        <v>-2.5250595341794222E-7</v>
      </c>
      <c r="Q142" s="15">
        <v>1319765.2004239899</v>
      </c>
    </row>
    <row r="143" spans="1:17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5245602.1431304915</v>
      </c>
      <c r="M143" s="15">
        <v>3419119.9521474149</v>
      </c>
      <c r="N143" s="15">
        <v>8664722.0952779055</v>
      </c>
      <c r="O143" s="15">
        <v>8939827.6613077056</v>
      </c>
      <c r="P143" s="15">
        <v>-1.9459482779665112E-6</v>
      </c>
      <c r="Q143" s="15">
        <v>8939827.6613057591</v>
      </c>
    </row>
    <row r="144" spans="1:17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7675854.6536186486</v>
      </c>
      <c r="M144" s="15">
        <v>4504283.5920221088</v>
      </c>
      <c r="N144" s="15">
        <v>12180138.245640758</v>
      </c>
      <c r="O144" s="15">
        <v>13081590.232012084</v>
      </c>
      <c r="P144" s="15">
        <v>-2.5635552487309545E-6</v>
      </c>
      <c r="Q144" s="15">
        <v>13081590.232009521</v>
      </c>
    </row>
    <row r="145" spans="1:17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6139.8696061818064</v>
      </c>
      <c r="M145" s="15">
        <v>13286.756136743927</v>
      </c>
      <c r="N145" s="15">
        <v>19426.625742925731</v>
      </c>
      <c r="O145" s="15">
        <v>10463.884725616925</v>
      </c>
      <c r="P145" s="15">
        <v>-7.5619868813959264E-9</v>
      </c>
      <c r="Q145" s="15">
        <v>10463.884725609363</v>
      </c>
    </row>
    <row r="146" spans="1:17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271724.76964086638</v>
      </c>
      <c r="M146" s="15">
        <v>214606.77537182649</v>
      </c>
      <c r="N146" s="15">
        <v>486331.54501269286</v>
      </c>
      <c r="O146" s="15">
        <v>463087.46748532297</v>
      </c>
      <c r="P146" s="15">
        <v>-1.2214069433640809E-7</v>
      </c>
      <c r="Q146" s="15">
        <v>463087.46748520085</v>
      </c>
    </row>
    <row r="147" spans="1:17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238296.37791095968</v>
      </c>
      <c r="M147" s="15">
        <v>401418.87762282521</v>
      </c>
      <c r="N147" s="15">
        <v>639715.25553378486</v>
      </c>
      <c r="O147" s="15">
        <v>406117.06582201552</v>
      </c>
      <c r="P147" s="15">
        <v>-2.2846240687250028E-7</v>
      </c>
      <c r="Q147" s="15">
        <v>406117.06582178705</v>
      </c>
    </row>
    <row r="148" spans="1:17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156643.06057427096</v>
      </c>
      <c r="M148" s="15">
        <v>42983.726192912225</v>
      </c>
      <c r="N148" s="15">
        <v>199626.78676718319</v>
      </c>
      <c r="O148" s="15">
        <v>266959.24083904165</v>
      </c>
      <c r="P148" s="15">
        <v>-2.4463636589628277E-8</v>
      </c>
      <c r="Q148" s="15">
        <v>266959.24083901721</v>
      </c>
    </row>
    <row r="149" spans="1:17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1254209.6894565381</v>
      </c>
      <c r="M149" s="15">
        <v>506807.25903807511</v>
      </c>
      <c r="N149" s="15">
        <v>1761016.9484946132</v>
      </c>
      <c r="O149" s="15">
        <v>2137489.3041721066</v>
      </c>
      <c r="P149" s="15">
        <v>-2.8844285277755865E-7</v>
      </c>
      <c r="Q149" s="15">
        <v>2137489.3041718183</v>
      </c>
    </row>
    <row r="150" spans="1:17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161955.91517333873</v>
      </c>
      <c r="M150" s="15">
        <v>95118.528703612072</v>
      </c>
      <c r="N150" s="15">
        <v>257074.4438769508</v>
      </c>
      <c r="O150" s="15">
        <v>276013.68362926581</v>
      </c>
      <c r="P150" s="15">
        <v>-5.413549092281793E-8</v>
      </c>
      <c r="Q150" s="15">
        <v>276013.68362921168</v>
      </c>
    </row>
    <row r="151" spans="1:17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</row>
    <row r="152" spans="1:17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</row>
    <row r="153" spans="1:17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1260001.4160276614</v>
      </c>
      <c r="M153" s="15">
        <v>3113496.0592642766</v>
      </c>
      <c r="N153" s="15">
        <v>4373497.4752919376</v>
      </c>
      <c r="O153" s="15">
        <v>2147359.865452677</v>
      </c>
      <c r="P153" s="15">
        <v>-1.7720063582956794E-6</v>
      </c>
      <c r="Q153" s="15">
        <v>2147359.8654509052</v>
      </c>
    </row>
    <row r="154" spans="1:17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210841.18486060138</v>
      </c>
      <c r="M154" s="15">
        <v>118758.55781403343</v>
      </c>
      <c r="N154" s="15">
        <v>329599.74267463479</v>
      </c>
      <c r="O154" s="15">
        <v>359326.49963323894</v>
      </c>
      <c r="P154" s="15">
        <v>-6.7589910358910084E-8</v>
      </c>
      <c r="Q154" s="15">
        <v>359326.49963317136</v>
      </c>
    </row>
    <row r="155" spans="1:17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527437.67764056928</v>
      </c>
      <c r="M155" s="15">
        <v>446374.14777529682</v>
      </c>
      <c r="N155" s="15">
        <v>973811.8254158661</v>
      </c>
      <c r="O155" s="15">
        <v>898886.68860675383</v>
      </c>
      <c r="P155" s="15">
        <v>-2.5404812242593628E-7</v>
      </c>
      <c r="Q155" s="15">
        <v>898886.68860649981</v>
      </c>
    </row>
    <row r="156" spans="1:17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792449.48710369563</v>
      </c>
      <c r="M156" s="15">
        <v>786264.02785327856</v>
      </c>
      <c r="N156" s="15">
        <v>1578713.5149569742</v>
      </c>
      <c r="O156" s="15">
        <v>1350533.5806445454</v>
      </c>
      <c r="P156" s="15">
        <v>-4.4749208932174176E-7</v>
      </c>
      <c r="Q156" s="15">
        <v>1350533.5806440979</v>
      </c>
    </row>
    <row r="157" spans="1:17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107774.04413712553</v>
      </c>
      <c r="M157" s="15">
        <v>79534.066694708206</v>
      </c>
      <c r="N157" s="15">
        <v>187308.11083183374</v>
      </c>
      <c r="O157" s="15">
        <v>183674.12446821251</v>
      </c>
      <c r="P157" s="15">
        <v>-4.5265794207376863E-8</v>
      </c>
      <c r="Q157" s="15">
        <v>183674.12446816725</v>
      </c>
    </row>
    <row r="158" spans="1:17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2724756.0925914841</v>
      </c>
      <c r="M158" s="15">
        <v>2415714.8231736706</v>
      </c>
      <c r="N158" s="15">
        <v>5140470.9157651551</v>
      </c>
      <c r="O158" s="15">
        <v>4643670.8736604787</v>
      </c>
      <c r="P158" s="15">
        <v>-1.3748731153057547E-6</v>
      </c>
      <c r="Q158" s="15">
        <v>4643670.8736591041</v>
      </c>
    </row>
    <row r="159" spans="1:17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336426.70355398499</v>
      </c>
      <c r="M159" s="15">
        <v>508902.19223393494</v>
      </c>
      <c r="N159" s="15">
        <v>845328.89578791987</v>
      </c>
      <c r="O159" s="15">
        <v>573355.86427826132</v>
      </c>
      <c r="P159" s="15">
        <v>-2.8963515714300732E-7</v>
      </c>
      <c r="Q159" s="15">
        <v>573355.86427797168</v>
      </c>
    </row>
    <row r="160" spans="1:17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1.0766002514959383</v>
      </c>
      <c r="M160" s="15">
        <v>2.2180340877287104</v>
      </c>
      <c r="N160" s="15">
        <v>3.2946343392246487</v>
      </c>
      <c r="O160" s="15">
        <v>1.8347980738681038</v>
      </c>
      <c r="P160" s="15">
        <v>-1.2623656595539691E-12</v>
      </c>
      <c r="Q160" s="15">
        <v>1.8347980738668415</v>
      </c>
    </row>
    <row r="161" spans="1:17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137699.75128341472</v>
      </c>
      <c r="M161" s="15">
        <v>327877.36234429711</v>
      </c>
      <c r="N161" s="15">
        <v>465577.11362771183</v>
      </c>
      <c r="O161" s="15">
        <v>234675.06911304069</v>
      </c>
      <c r="P161" s="15">
        <v>-1.8660719646216679E-7</v>
      </c>
      <c r="Q161" s="15">
        <v>234675.06911285408</v>
      </c>
    </row>
    <row r="162" spans="1:17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</row>
    <row r="163" spans="1:17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252384.26712450007</v>
      </c>
      <c r="M163" s="15">
        <v>736886.15299226204</v>
      </c>
      <c r="N163" s="15">
        <v>989270.42011676216</v>
      </c>
      <c r="O163" s="15">
        <v>430126.37843173754</v>
      </c>
      <c r="P163" s="15">
        <v>-4.193893050087514E-7</v>
      </c>
      <c r="Q163" s="15">
        <v>430126.37843131815</v>
      </c>
    </row>
    <row r="164" spans="1:17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1768345.204718061</v>
      </c>
      <c r="M164" s="15">
        <v>152485.85106999092</v>
      </c>
      <c r="N164" s="15">
        <v>1920831.055788052</v>
      </c>
      <c r="O164" s="15">
        <v>3013705.7566559901</v>
      </c>
      <c r="P164" s="15">
        <v>-8.678536683614816E-8</v>
      </c>
      <c r="Q164" s="15">
        <v>3013705.7566559035</v>
      </c>
    </row>
    <row r="165" spans="1:17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4271121.5358647313</v>
      </c>
      <c r="M165" s="15">
        <v>1806883.8073493841</v>
      </c>
      <c r="N165" s="15">
        <v>6078005.3432141151</v>
      </c>
      <c r="O165" s="15">
        <v>7279067.1898619272</v>
      </c>
      <c r="P165" s="15">
        <v>-1.0283647495867415E-6</v>
      </c>
      <c r="Q165" s="15">
        <v>7279067.189860899</v>
      </c>
    </row>
    <row r="166" spans="1:17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12825.143281353994</v>
      </c>
      <c r="M166" s="15">
        <v>22142.634297795714</v>
      </c>
      <c r="N166" s="15">
        <v>34967.777579149712</v>
      </c>
      <c r="O166" s="15">
        <v>21857.275397264326</v>
      </c>
      <c r="P166" s="15">
        <v>-1.260219637932727E-8</v>
      </c>
      <c r="Q166" s="15">
        <v>21857.275397251724</v>
      </c>
    </row>
    <row r="167" spans="1:17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2959885.8299760339</v>
      </c>
      <c r="M167" s="15">
        <v>1240525.2830411301</v>
      </c>
      <c r="N167" s="15">
        <v>4200411.1130171642</v>
      </c>
      <c r="O167" s="15">
        <v>5044391.1862025121</v>
      </c>
      <c r="P167" s="15">
        <v>-7.0602905779648609E-7</v>
      </c>
      <c r="Q167" s="15">
        <v>5044391.1862018062</v>
      </c>
    </row>
    <row r="168" spans="1:17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426550.99856116856</v>
      </c>
      <c r="M168" s="15">
        <v>566198.91457530146</v>
      </c>
      <c r="N168" s="15">
        <v>992749.91313647002</v>
      </c>
      <c r="O168" s="15">
        <v>726950.3694422096</v>
      </c>
      <c r="P168" s="15">
        <v>-3.2224485195739401E-7</v>
      </c>
      <c r="Q168" s="15">
        <v>726950.36944188736</v>
      </c>
    </row>
    <row r="169" spans="1:17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</row>
    <row r="170" spans="1:17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241669.89679196136</v>
      </c>
      <c r="M170" s="15">
        <v>399609.18361064733</v>
      </c>
      <c r="N170" s="15">
        <v>641279.08040260873</v>
      </c>
      <c r="O170" s="15">
        <v>411866.39194043214</v>
      </c>
      <c r="P170" s="15">
        <v>-2.274324427308702E-7</v>
      </c>
      <c r="Q170" s="15">
        <v>411866.39194020472</v>
      </c>
    </row>
    <row r="171" spans="1:17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497340.9937159117</v>
      </c>
      <c r="M171" s="15">
        <v>774505.82990809297</v>
      </c>
      <c r="N171" s="15">
        <v>1271846.8236240046</v>
      </c>
      <c r="O171" s="15">
        <v>847594.35645464004</v>
      </c>
      <c r="P171" s="15">
        <v>-4.4080006173462758E-7</v>
      </c>
      <c r="Q171" s="15">
        <v>847594.3564541993</v>
      </c>
    </row>
    <row r="172" spans="1:17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2574020.4421620965</v>
      </c>
      <c r="M172" s="15">
        <v>1365.1999809970212</v>
      </c>
      <c r="N172" s="15">
        <v>2575385.6421430935</v>
      </c>
      <c r="O172" s="15">
        <v>4386779.3480577292</v>
      </c>
      <c r="P172" s="15">
        <v>-7.7698606345546786E-10</v>
      </c>
      <c r="Q172" s="15">
        <v>4386779.3480577283</v>
      </c>
    </row>
    <row r="173" spans="1:17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7878.8084464027488</v>
      </c>
      <c r="M173" s="15">
        <v>12176.519174131321</v>
      </c>
      <c r="N173" s="15">
        <v>20055.32762053407</v>
      </c>
      <c r="O173" s="15">
        <v>13427.474628348671</v>
      </c>
      <c r="P173" s="15">
        <v>-6.9301097505061875E-9</v>
      </c>
      <c r="Q173" s="15">
        <v>13427.474628341741</v>
      </c>
    </row>
    <row r="174" spans="1:17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82548.103033719497</v>
      </c>
      <c r="M174" s="15">
        <v>958.19072589880295</v>
      </c>
      <c r="N174" s="15">
        <v>83506.293759618304</v>
      </c>
      <c r="O174" s="15">
        <v>140682.76524855124</v>
      </c>
      <c r="P174" s="15">
        <v>-5.4534196492731457E-10</v>
      </c>
      <c r="Q174" s="15">
        <v>140682.76524855068</v>
      </c>
    </row>
    <row r="175" spans="1:17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76525.399632094137</v>
      </c>
      <c r="M175" s="15">
        <v>60883.416543269072</v>
      </c>
      <c r="N175" s="15">
        <v>137408.8161753632</v>
      </c>
      <c r="O175" s="15">
        <v>130418.561255076</v>
      </c>
      <c r="P175" s="15">
        <v>-3.4651015827824978E-8</v>
      </c>
      <c r="Q175" s="15">
        <v>130418.56125504135</v>
      </c>
    </row>
    <row r="176" spans="1:17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467082.71832533291</v>
      </c>
      <c r="M176" s="15">
        <v>151474.42752598663</v>
      </c>
      <c r="N176" s="15">
        <v>618557.14585131954</v>
      </c>
      <c r="O176" s="15">
        <v>796026.63173224428</v>
      </c>
      <c r="P176" s="15">
        <v>-8.6209728095391575E-8</v>
      </c>
      <c r="Q176" s="15">
        <v>796026.63173215801</v>
      </c>
    </row>
    <row r="177" spans="1:17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</row>
    <row r="178" spans="1:17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50374.131860115922</v>
      </c>
      <c r="M178" s="15">
        <v>31401.396170542546</v>
      </c>
      <c r="N178" s="15">
        <v>81775.528030658461</v>
      </c>
      <c r="O178" s="15">
        <v>85850.212259649721</v>
      </c>
      <c r="P178" s="15">
        <v>-1.7871701975659999E-8</v>
      </c>
      <c r="Q178" s="15">
        <v>85850.212259631851</v>
      </c>
    </row>
    <row r="179" spans="1:17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420485.93816986249</v>
      </c>
      <c r="M179" s="15">
        <v>676913.61650780053</v>
      </c>
      <c r="N179" s="15">
        <v>1097399.5546776629</v>
      </c>
      <c r="O179" s="15">
        <v>716613.97846663708</v>
      </c>
      <c r="P179" s="15">
        <v>-3.8525670488633544E-7</v>
      </c>
      <c r="Q179" s="15">
        <v>716613.97846625187</v>
      </c>
    </row>
    <row r="180" spans="1:17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</row>
    <row r="181" spans="1:17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923170.29498474137</v>
      </c>
      <c r="M181" s="15">
        <v>1686735.4959170029</v>
      </c>
      <c r="N181" s="15">
        <v>2609905.7909017443</v>
      </c>
      <c r="O181" s="15">
        <v>1573314.7718818299</v>
      </c>
      <c r="P181" s="15">
        <v>-9.5998387877652474E-7</v>
      </c>
      <c r="Q181" s="15">
        <v>1573314.77188087</v>
      </c>
    </row>
    <row r="182" spans="1:17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409970.5059345098</v>
      </c>
      <c r="M182" s="15">
        <v>964483.46604841645</v>
      </c>
      <c r="N182" s="15">
        <v>1374453.9719829261</v>
      </c>
      <c r="O182" s="15">
        <v>698693.03261462995</v>
      </c>
      <c r="P182" s="15">
        <v>-5.48923397292722E-7</v>
      </c>
      <c r="Q182" s="15">
        <v>698693.03261408105</v>
      </c>
    </row>
    <row r="183" spans="1:17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791091.98891168868</v>
      </c>
      <c r="M183" s="15">
        <v>1158779.0378686846</v>
      </c>
      <c r="N183" s="15">
        <v>1949871.0267803734</v>
      </c>
      <c r="O183" s="15">
        <v>1348220.0617088838</v>
      </c>
      <c r="P183" s="15">
        <v>-6.595042305748965E-7</v>
      </c>
      <c r="Q183" s="15">
        <v>1348220.0617082242</v>
      </c>
    </row>
    <row r="184" spans="1:17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1646605.9534959067</v>
      </c>
      <c r="M184" s="15">
        <v>3279532.9674129053</v>
      </c>
      <c r="N184" s="15">
        <v>4926138.9209088124</v>
      </c>
      <c r="O184" s="15">
        <v>2806231.4008343322</v>
      </c>
      <c r="P184" s="15">
        <v>-1.8665041355052159E-6</v>
      </c>
      <c r="Q184" s="15">
        <v>2806231.4008324658</v>
      </c>
    </row>
    <row r="185" spans="1:17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29549.260118095626</v>
      </c>
      <c r="M185" s="15">
        <v>0</v>
      </c>
      <c r="N185" s="15">
        <v>29549.260118095626</v>
      </c>
      <c r="O185" s="15">
        <v>50359.384064396138</v>
      </c>
      <c r="P185" s="15">
        <v>0</v>
      </c>
      <c r="Q185" s="15">
        <v>50359.384064396138</v>
      </c>
    </row>
    <row r="186" spans="1:17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170353.15143681521</v>
      </c>
      <c r="M186" s="15">
        <v>91297.565741363564</v>
      </c>
      <c r="N186" s="15">
        <v>261650.71717817878</v>
      </c>
      <c r="O186" s="15">
        <v>290324.68987381534</v>
      </c>
      <c r="P186" s="15">
        <v>-5.1960838848417508E-8</v>
      </c>
      <c r="Q186" s="15">
        <v>290324.68987376336</v>
      </c>
    </row>
    <row r="187" spans="1:17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429776.96876295639</v>
      </c>
      <c r="M187" s="15">
        <v>0</v>
      </c>
      <c r="N187" s="15">
        <v>429776.96876295639</v>
      </c>
      <c r="O187" s="15">
        <v>732448.23543692054</v>
      </c>
      <c r="P187" s="15">
        <v>0</v>
      </c>
      <c r="Q187" s="15">
        <v>732448.23543692054</v>
      </c>
    </row>
    <row r="188" spans="1:17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38683.414612240966</v>
      </c>
      <c r="M188" s="15">
        <v>30286.52351668659</v>
      </c>
      <c r="N188" s="15">
        <v>68969.938128927548</v>
      </c>
      <c r="O188" s="15">
        <v>65926.284637737481</v>
      </c>
      <c r="P188" s="15">
        <v>-1.7237186500541792E-8</v>
      </c>
      <c r="Q188" s="15">
        <v>65926.284637720237</v>
      </c>
    </row>
    <row r="189" spans="1:17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489236.38597400126</v>
      </c>
      <c r="M189" s="15">
        <v>1048294.2795300605</v>
      </c>
      <c r="N189" s="15">
        <v>1537530.6655040616</v>
      </c>
      <c r="O189" s="15">
        <v>833782.06293747691</v>
      </c>
      <c r="P189" s="15">
        <v>-5.9662324709388109E-7</v>
      </c>
      <c r="Q189" s="15">
        <v>833782.06293688028</v>
      </c>
    </row>
    <row r="190" spans="1:17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11035787.595204299</v>
      </c>
      <c r="M190" s="15">
        <v>3109064.2940749498</v>
      </c>
      <c r="N190" s="15">
        <v>14144851.88927925</v>
      </c>
      <c r="O190" s="15">
        <v>18807762.486738332</v>
      </c>
      <c r="P190" s="15">
        <v>-1.7694840759659514E-6</v>
      </c>
      <c r="Q190" s="15">
        <v>18807762.486736562</v>
      </c>
    </row>
    <row r="191" spans="1:17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189727.15400551993</v>
      </c>
      <c r="M191" s="15">
        <v>410041.55167989316</v>
      </c>
      <c r="N191" s="15">
        <v>599768.70568541309</v>
      </c>
      <c r="O191" s="15">
        <v>323342.87145679555</v>
      </c>
      <c r="P191" s="15">
        <v>-2.333698912449861E-7</v>
      </c>
      <c r="Q191" s="15">
        <v>323342.87145656219</v>
      </c>
    </row>
    <row r="192" spans="1:17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114109.80764285133</v>
      </c>
      <c r="M192" s="15">
        <v>246935.07911549453</v>
      </c>
      <c r="N192" s="15">
        <v>361044.88675834588</v>
      </c>
      <c r="O192" s="15">
        <v>194471.86175337184</v>
      </c>
      <c r="P192" s="15">
        <v>-1.4053993387173307E-7</v>
      </c>
      <c r="Q192" s="15">
        <v>194471.86175323129</v>
      </c>
    </row>
    <row r="193" spans="1:17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</row>
    <row r="194" spans="1:17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3012254.8858711421</v>
      </c>
      <c r="M194" s="15">
        <v>3232919.7611405384</v>
      </c>
      <c r="N194" s="15">
        <v>6245174.6470116805</v>
      </c>
      <c r="O194" s="15">
        <v>5133641.2516312776</v>
      </c>
      <c r="P194" s="15">
        <v>-1.8399748268685767E-6</v>
      </c>
      <c r="Q194" s="15">
        <v>5133641.2516294373</v>
      </c>
    </row>
    <row r="195" spans="1:17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1401679.9066819714</v>
      </c>
      <c r="M195" s="15">
        <v>3326886.1763979616</v>
      </c>
      <c r="N195" s="15">
        <v>4728566.0830799332</v>
      </c>
      <c r="O195" s="15">
        <v>2388815.7088819034</v>
      </c>
      <c r="P195" s="15">
        <v>-1.8934546071968521E-6</v>
      </c>
      <c r="Q195" s="15">
        <v>2388815.7088800101</v>
      </c>
    </row>
    <row r="196" spans="1:17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225364.48395342258</v>
      </c>
      <c r="M196" s="15">
        <v>548915.0170287207</v>
      </c>
      <c r="N196" s="15">
        <v>774279.50098214322</v>
      </c>
      <c r="O196" s="15">
        <v>384077.86037711037</v>
      </c>
      <c r="P196" s="15">
        <v>-3.1240794329725931E-7</v>
      </c>
      <c r="Q196" s="15">
        <v>384077.86037679797</v>
      </c>
    </row>
    <row r="197" spans="1:17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235523.30319164408</v>
      </c>
      <c r="M197" s="15">
        <v>135999.2480565852</v>
      </c>
      <c r="N197" s="15">
        <v>371522.55124822928</v>
      </c>
      <c r="O197" s="15">
        <v>401391.0478347239</v>
      </c>
      <c r="P197" s="15">
        <v>-7.7402228135996699E-8</v>
      </c>
      <c r="Q197" s="15">
        <v>401391.04783464648</v>
      </c>
    </row>
    <row r="198" spans="1:17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</row>
    <row r="199" spans="1:17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555817.04577486217</v>
      </c>
      <c r="M199" s="15">
        <v>704087.75023190444</v>
      </c>
      <c r="N199" s="15">
        <v>1259904.7960067666</v>
      </c>
      <c r="O199" s="15">
        <v>947252.28198093548</v>
      </c>
      <c r="P199" s="15">
        <v>-4.0072251464607789E-7</v>
      </c>
      <c r="Q199" s="15">
        <v>947252.28198053478</v>
      </c>
    </row>
    <row r="200" spans="1:17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20756.706555132921</v>
      </c>
      <c r="M200" s="15">
        <v>11988.629506559819</v>
      </c>
      <c r="N200" s="15">
        <v>32745.336061692738</v>
      </c>
      <c r="O200" s="15">
        <v>35374.657542839159</v>
      </c>
      <c r="P200" s="15">
        <v>-6.8231747554853701E-9</v>
      </c>
      <c r="Q200" s="15">
        <v>35374.657542832334</v>
      </c>
    </row>
    <row r="201" spans="1:17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1941513.0209044372</v>
      </c>
      <c r="M201" s="15">
        <v>993858.2444730011</v>
      </c>
      <c r="N201" s="15">
        <v>2935371.2653774382</v>
      </c>
      <c r="O201" s="15">
        <v>3308827.3444070844</v>
      </c>
      <c r="P201" s="15">
        <v>-5.6564167576524749E-7</v>
      </c>
      <c r="Q201" s="15">
        <v>3308827.3444065186</v>
      </c>
    </row>
    <row r="202" spans="1:17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</row>
    <row r="203" spans="1:17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2332988.6360798064</v>
      </c>
      <c r="M203" s="15">
        <v>1672954.4287034676</v>
      </c>
      <c r="N203" s="15">
        <v>4005943.0647832742</v>
      </c>
      <c r="O203" s="15">
        <v>3976000.423451093</v>
      </c>
      <c r="P203" s="15">
        <v>-9.5214056108424073E-7</v>
      </c>
      <c r="Q203" s="15">
        <v>3976000.4234501407</v>
      </c>
    </row>
    <row r="204" spans="1:17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</row>
    <row r="205" spans="1:17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17156.877295302471</v>
      </c>
      <c r="M205" s="15">
        <v>14462.02585880874</v>
      </c>
      <c r="N205" s="15">
        <v>31618.903154111213</v>
      </c>
      <c r="O205" s="15">
        <v>29239.641520863177</v>
      </c>
      <c r="P205" s="15">
        <v>-8.2308765734237901E-9</v>
      </c>
      <c r="Q205" s="15">
        <v>29239.641520854948</v>
      </c>
    </row>
    <row r="206" spans="1:17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4248869.6049597478</v>
      </c>
      <c r="M206" s="15">
        <v>4501458.0383977508</v>
      </c>
      <c r="N206" s="15">
        <v>8750327.6433574986</v>
      </c>
      <c r="O206" s="15">
        <v>7241144.2933108816</v>
      </c>
      <c r="P206" s="15">
        <v>-2.5619471211172486E-6</v>
      </c>
      <c r="Q206" s="15">
        <v>7241144.2933083195</v>
      </c>
    </row>
    <row r="207" spans="1:17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991685.82741482137</v>
      </c>
      <c r="M207" s="15">
        <v>2289409.9367043208</v>
      </c>
      <c r="N207" s="15">
        <v>3281095.7641191422</v>
      </c>
      <c r="O207" s="15">
        <v>1690082.5013692426</v>
      </c>
      <c r="P207" s="15">
        <v>-1.3029883087579706E-6</v>
      </c>
      <c r="Q207" s="15">
        <v>1690082.5013679396</v>
      </c>
    </row>
    <row r="208" spans="1:17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376120.93468830234</v>
      </c>
      <c r="M208" s="15">
        <v>342461.35789759009</v>
      </c>
      <c r="N208" s="15">
        <v>718582.29258589237</v>
      </c>
      <c r="O208" s="15">
        <v>641004.8349409767</v>
      </c>
      <c r="P208" s="15">
        <v>-1.9490749052320944E-7</v>
      </c>
      <c r="Q208" s="15">
        <v>641004.83494078182</v>
      </c>
    </row>
    <row r="209" spans="1:17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441583.53229485836</v>
      </c>
      <c r="M209" s="15">
        <v>15900.864571518354</v>
      </c>
      <c r="N209" s="15">
        <v>457484.39686637674</v>
      </c>
      <c r="O209" s="15">
        <v>752569.59431384283</v>
      </c>
      <c r="P209" s="15">
        <v>-9.0497731767764482E-9</v>
      </c>
      <c r="Q209" s="15">
        <v>752569.59431383375</v>
      </c>
    </row>
    <row r="210" spans="1:17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20153.039247130353</v>
      </c>
      <c r="M210" s="15">
        <v>31036.840087883462</v>
      </c>
      <c r="N210" s="15">
        <v>51189.879335013815</v>
      </c>
      <c r="O210" s="15">
        <v>34345.856358331519</v>
      </c>
      <c r="P210" s="15">
        <v>-1.7664219555855712E-8</v>
      </c>
      <c r="Q210" s="15">
        <v>34345.856358313853</v>
      </c>
    </row>
    <row r="211" spans="1:17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845147.26452257042</v>
      </c>
      <c r="M211" s="15">
        <v>1335672.1804007241</v>
      </c>
      <c r="N211" s="15">
        <v>2180819.4449232947</v>
      </c>
      <c r="O211" s="15">
        <v>1440343.8703699382</v>
      </c>
      <c r="P211" s="15">
        <v>-7.6018069437608972E-7</v>
      </c>
      <c r="Q211" s="15">
        <v>1440343.870369178</v>
      </c>
    </row>
    <row r="212" spans="1:17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621674.84532329324</v>
      </c>
      <c r="M212" s="15">
        <v>296656.89121429058</v>
      </c>
      <c r="N212" s="15">
        <v>918331.73653758387</v>
      </c>
      <c r="O212" s="15">
        <v>1059490.5650323757</v>
      </c>
      <c r="P212" s="15">
        <v>-1.688384656533566E-7</v>
      </c>
      <c r="Q212" s="15">
        <v>1059490.5650322069</v>
      </c>
    </row>
    <row r="213" spans="1:17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4786134.8916635402</v>
      </c>
      <c r="M213" s="15">
        <v>3331937.4606883316</v>
      </c>
      <c r="N213" s="15">
        <v>8118072.3523518723</v>
      </c>
      <c r="O213" s="15">
        <v>8156779.703789915</v>
      </c>
      <c r="P213" s="15">
        <v>-1.896329480878951E-6</v>
      </c>
      <c r="Q213" s="15">
        <v>8156779.7037880188</v>
      </c>
    </row>
    <row r="214" spans="1:17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</row>
    <row r="215" spans="1:17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290123.49445986218</v>
      </c>
      <c r="M215" s="15">
        <v>2518.1340997984048</v>
      </c>
      <c r="N215" s="15">
        <v>292641.62855966057</v>
      </c>
      <c r="O215" s="15">
        <v>494443.53006529709</v>
      </c>
      <c r="P215" s="15">
        <v>-1.433163733291621E-9</v>
      </c>
      <c r="Q215" s="15">
        <v>494443.53006529564</v>
      </c>
    </row>
    <row r="216" spans="1:17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4981560.5617348934</v>
      </c>
      <c r="M216" s="15">
        <v>1072634.8525267499</v>
      </c>
      <c r="N216" s="15">
        <v>6054195.4142616428</v>
      </c>
      <c r="O216" s="15">
        <v>8489834.2823422365</v>
      </c>
      <c r="P216" s="15">
        <v>-6.1047637209988675E-7</v>
      </c>
      <c r="Q216" s="15">
        <v>8489834.2823416255</v>
      </c>
    </row>
    <row r="217" spans="1:17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3817988.3558804244</v>
      </c>
      <c r="M217" s="15">
        <v>133576.22325846858</v>
      </c>
      <c r="N217" s="15">
        <v>3951564.5791388932</v>
      </c>
      <c r="O217" s="15">
        <v>6506814.0859956695</v>
      </c>
      <c r="P217" s="15">
        <v>-7.6023194642186758E-8</v>
      </c>
      <c r="Q217" s="15">
        <v>6506814.0859955931</v>
      </c>
    </row>
    <row r="218" spans="1:17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725261.9543721244</v>
      </c>
      <c r="M218" s="15">
        <v>1590935.4540595952</v>
      </c>
      <c r="N218" s="15">
        <v>2316197.4084317195</v>
      </c>
      <c r="O218" s="15">
        <v>1236029.0972278405</v>
      </c>
      <c r="P218" s="15">
        <v>-9.0546051338115219E-7</v>
      </c>
      <c r="Q218" s="15">
        <v>1236029.097226935</v>
      </c>
    </row>
    <row r="219" spans="1:17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</row>
    <row r="220" spans="1:17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3275029.3891208922</v>
      </c>
      <c r="M220" s="15">
        <v>1071327.5654157838</v>
      </c>
      <c r="N220" s="15">
        <v>4346356.9545366764</v>
      </c>
      <c r="O220" s="15">
        <v>5581475.2102007223</v>
      </c>
      <c r="P220" s="15">
        <v>-6.0973234640380219E-7</v>
      </c>
      <c r="Q220" s="15">
        <v>5581475.2102001123</v>
      </c>
    </row>
    <row r="221" spans="1:17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81.039474796020869</v>
      </c>
      <c r="M221" s="15">
        <v>176.33370997443245</v>
      </c>
      <c r="N221" s="15">
        <v>257.37318477045335</v>
      </c>
      <c r="O221" s="15">
        <v>138.11168263839363</v>
      </c>
      <c r="P221" s="15">
        <v>-1.0035806993454053E-10</v>
      </c>
      <c r="Q221" s="15">
        <v>138.11168263829327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Q5"/>
  <sheetViews>
    <sheetView topLeftCell="D1" workbookViewId="0">
      <selection activeCell="Q3" sqref="Q3:Q4"/>
    </sheetView>
  </sheetViews>
  <sheetFormatPr defaultRowHeight="15" x14ac:dyDescent="0.25"/>
  <cols>
    <col min="1" max="1" width="11.5703125" bestFit="1" customWidth="1"/>
    <col min="2" max="5" width="15.7109375" customWidth="1"/>
    <col min="6" max="6" width="2.140625" customWidth="1"/>
    <col min="7" max="7" width="11.5703125" bestFit="1" customWidth="1"/>
    <col min="8" max="11" width="15.7109375" customWidth="1"/>
    <col min="12" max="12" width="1.7109375" customWidth="1"/>
    <col min="13" max="13" width="11.5703125" bestFit="1" customWidth="1"/>
    <col min="14" max="17" width="15.7109375" customWidth="1"/>
  </cols>
  <sheetData>
    <row r="1" spans="1:17" x14ac:dyDescent="0.25">
      <c r="A1" s="19" t="s">
        <v>49</v>
      </c>
      <c r="B1" s="19"/>
      <c r="C1" s="19"/>
      <c r="D1" s="19"/>
      <c r="E1" s="19"/>
      <c r="G1" s="19" t="s">
        <v>364</v>
      </c>
      <c r="H1" s="19"/>
      <c r="I1" s="19"/>
      <c r="J1" s="19"/>
      <c r="K1" s="19"/>
      <c r="M1" s="19" t="s">
        <v>365</v>
      </c>
      <c r="N1" s="19"/>
      <c r="O1" s="19"/>
      <c r="P1" s="19"/>
      <c r="Q1" s="19"/>
    </row>
    <row r="2" spans="1:17" x14ac:dyDescent="0.25">
      <c r="A2" s="10" t="s">
        <v>52</v>
      </c>
      <c r="B2" s="10" t="s">
        <v>46</v>
      </c>
      <c r="C2" s="10" t="s">
        <v>50</v>
      </c>
      <c r="D2" s="10" t="s">
        <v>51</v>
      </c>
      <c r="E2" s="10" t="s">
        <v>367</v>
      </c>
      <c r="G2" s="11" t="s">
        <v>52</v>
      </c>
      <c r="H2" s="11" t="s">
        <v>46</v>
      </c>
      <c r="I2" s="11" t="s">
        <v>50</v>
      </c>
      <c r="J2" s="11" t="s">
        <v>51</v>
      </c>
      <c r="K2" s="10" t="s">
        <v>367</v>
      </c>
      <c r="M2" s="11" t="s">
        <v>52</v>
      </c>
      <c r="N2" s="11" t="s">
        <v>46</v>
      </c>
      <c r="O2" s="11" t="s">
        <v>50</v>
      </c>
      <c r="P2" s="11" t="s">
        <v>51</v>
      </c>
      <c r="Q2" s="10" t="s">
        <v>367</v>
      </c>
    </row>
    <row r="3" spans="1:17" x14ac:dyDescent="0.25">
      <c r="A3" s="10" t="s">
        <v>47</v>
      </c>
      <c r="B3" s="12">
        <f>H3+N3</f>
        <v>-253160282.13774022</v>
      </c>
      <c r="C3" s="12">
        <f>I3+O3</f>
        <v>-262025611.90015042</v>
      </c>
      <c r="D3" s="12">
        <f t="shared" ref="D3:E4" si="0">J3+P3</f>
        <v>0</v>
      </c>
      <c r="E3" s="12">
        <f t="shared" si="0"/>
        <v>0</v>
      </c>
      <c r="G3" s="11" t="s">
        <v>47</v>
      </c>
      <c r="H3" s="13">
        <v>-222383410.34978992</v>
      </c>
      <c r="I3" s="13">
        <v>-226914727.50924703</v>
      </c>
      <c r="J3" s="13">
        <v>0</v>
      </c>
      <c r="K3" s="13">
        <v>0</v>
      </c>
      <c r="M3" s="11" t="s">
        <v>47</v>
      </c>
      <c r="N3" s="13">
        <v>-30776871.787950303</v>
      </c>
      <c r="O3" s="13">
        <v>-35110884.390903376</v>
      </c>
      <c r="P3" s="13">
        <v>0</v>
      </c>
      <c r="Q3" s="13">
        <v>0</v>
      </c>
    </row>
    <row r="4" spans="1:17" x14ac:dyDescent="0.25">
      <c r="A4" s="10" t="s">
        <v>48</v>
      </c>
      <c r="B4" s="12">
        <f>H4+N4</f>
        <v>-159622384.31366658</v>
      </c>
      <c r="C4" s="12">
        <f>I4+O4</f>
        <v>-165685067.49586323</v>
      </c>
      <c r="D4" s="12">
        <f t="shared" si="0"/>
        <v>-167671299.81390822</v>
      </c>
      <c r="E4" s="12">
        <f t="shared" si="0"/>
        <v>0</v>
      </c>
      <c r="G4" s="11" t="s">
        <v>48</v>
      </c>
      <c r="H4" s="13">
        <v>-140062335.67992431</v>
      </c>
      <c r="I4" s="13">
        <v>-143297859.77237177</v>
      </c>
      <c r="J4" s="13">
        <v>-143722776.48904574</v>
      </c>
      <c r="K4" s="13">
        <v>0</v>
      </c>
      <c r="M4" s="11" t="s">
        <v>48</v>
      </c>
      <c r="N4" s="13">
        <v>-19560048.633742273</v>
      </c>
      <c r="O4" s="13">
        <v>-22387207.723491456</v>
      </c>
      <c r="P4" s="13">
        <v>-23948523.32486248</v>
      </c>
      <c r="Q4" s="13">
        <v>0</v>
      </c>
    </row>
    <row r="5" spans="1:17" x14ac:dyDescent="0.25">
      <c r="A5" s="10" t="s">
        <v>49</v>
      </c>
      <c r="B5" s="12">
        <f>SUM(B3:B4)</f>
        <v>-412782666.45140684</v>
      </c>
      <c r="C5" s="12">
        <f>SUM(C3:C4)</f>
        <v>-427710679.39601362</v>
      </c>
      <c r="D5" s="12">
        <f>SUM(D3:D4)</f>
        <v>-167671299.81390822</v>
      </c>
      <c r="E5" s="12">
        <f>SUM(E3:E4)</f>
        <v>0</v>
      </c>
      <c r="G5" s="11" t="s">
        <v>49</v>
      </c>
      <c r="H5" s="13">
        <f>H4+H3</f>
        <v>-362445746.02971423</v>
      </c>
      <c r="I5" s="13">
        <f>I4+I3</f>
        <v>-370212587.28161883</v>
      </c>
      <c r="J5" s="13">
        <f>J4+J3</f>
        <v>-143722776.48904574</v>
      </c>
      <c r="K5" s="13">
        <f>K4+K3</f>
        <v>0</v>
      </c>
      <c r="M5" s="11" t="s">
        <v>49</v>
      </c>
      <c r="N5" s="13">
        <f>N4+N3</f>
        <v>-50336920.42169258</v>
      </c>
      <c r="O5" s="13">
        <f>O4+O3</f>
        <v>-57498092.114394829</v>
      </c>
      <c r="P5" s="13">
        <f>P4+P3</f>
        <v>-23948523.32486248</v>
      </c>
      <c r="Q5" s="13">
        <f>Q4+Q3</f>
        <v>0</v>
      </c>
    </row>
  </sheetData>
  <mergeCells count="3">
    <mergeCell ref="A1:E1"/>
    <mergeCell ref="G1:K1"/>
    <mergeCell ref="M1:Q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A4FB3-DD5E-4522-B5E7-D83B95FC4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79324D-255D-469E-BF63-F66DEEBC1CF1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09A668-9469-4772-936C-3F81586688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2018-06-11T16:01:19Z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