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tilhq01fsr\MYDOCS\Georgemacgregor\My Documents\Work\Gas\Mod FOrm\"/>
    </mc:Choice>
  </mc:AlternateContent>
  <bookViews>
    <workbookView xWindow="0" yWindow="0" windowWidth="17670" windowHeight="5985"/>
  </bookViews>
  <sheets>
    <sheet name="Data" sheetId="2" r:id="rId1"/>
    <sheet name="Demand" sheetId="3" r:id="rId2"/>
    <sheet name="Price" sheetId="1" r:id="rId3"/>
  </sheets>
  <definedNames>
    <definedName name="_xlnm._FilterDatabase" localSheetId="0" hidden="1">Data!$A$2:$N$2</definedName>
    <definedName name="_xlnm._FilterDatabase" localSheetId="2" hidden="1">Price!$A$1:$C$1</definedName>
  </definedNames>
  <calcPr calcId="171027"/>
</workbook>
</file>

<file path=xl/calcChain.xml><?xml version="1.0" encoding="utf-8"?>
<calcChain xmlns="http://schemas.openxmlformats.org/spreadsheetml/2006/main">
  <c r="Q8" i="2" l="1"/>
  <c r="Q7" i="2"/>
  <c r="Q6" i="2"/>
  <c r="Q5" i="2"/>
  <c r="Q4" i="2"/>
  <c r="Q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M309" i="2"/>
  <c r="N309" i="2"/>
  <c r="M310" i="2"/>
  <c r="N310" i="2"/>
  <c r="M311" i="2"/>
  <c r="N311" i="2"/>
  <c r="M312" i="2"/>
  <c r="N312" i="2"/>
  <c r="M313" i="2"/>
  <c r="N313" i="2"/>
  <c r="M314" i="2"/>
  <c r="N314" i="2"/>
  <c r="M315" i="2"/>
  <c r="N315" i="2"/>
  <c r="M316" i="2"/>
  <c r="N316" i="2"/>
  <c r="M317" i="2"/>
  <c r="N317" i="2"/>
  <c r="M318" i="2"/>
  <c r="N318" i="2"/>
  <c r="M319" i="2"/>
  <c r="N319" i="2"/>
  <c r="M320" i="2"/>
  <c r="N320" i="2"/>
  <c r="M321" i="2"/>
  <c r="N321" i="2"/>
  <c r="M322" i="2"/>
  <c r="N322" i="2"/>
  <c r="M323" i="2"/>
  <c r="N323" i="2"/>
  <c r="M324" i="2"/>
  <c r="N324" i="2"/>
  <c r="M325" i="2"/>
  <c r="N325" i="2"/>
  <c r="M326" i="2"/>
  <c r="N326" i="2"/>
  <c r="M327" i="2"/>
  <c r="N327" i="2"/>
  <c r="M328" i="2"/>
  <c r="N328" i="2"/>
  <c r="M329" i="2"/>
  <c r="N329" i="2"/>
  <c r="M330" i="2"/>
  <c r="N330" i="2"/>
  <c r="M331" i="2"/>
  <c r="N331" i="2"/>
  <c r="M332" i="2"/>
  <c r="N332" i="2"/>
  <c r="M333" i="2"/>
  <c r="N333" i="2"/>
  <c r="M334" i="2"/>
  <c r="N334" i="2"/>
  <c r="M335" i="2"/>
  <c r="N335" i="2"/>
  <c r="M336" i="2"/>
  <c r="N336" i="2"/>
  <c r="M337" i="2"/>
  <c r="N337" i="2"/>
  <c r="M338" i="2"/>
  <c r="N338" i="2"/>
  <c r="M339" i="2"/>
  <c r="N339" i="2"/>
  <c r="M340" i="2"/>
  <c r="N340" i="2"/>
  <c r="M341" i="2"/>
  <c r="N341" i="2"/>
  <c r="M342" i="2"/>
  <c r="N342" i="2"/>
  <c r="M343" i="2"/>
  <c r="N343" i="2"/>
  <c r="M344" i="2"/>
  <c r="N344" i="2"/>
  <c r="M345" i="2"/>
  <c r="N345" i="2"/>
  <c r="M346" i="2"/>
  <c r="N346" i="2"/>
  <c r="M347" i="2"/>
  <c r="N347" i="2"/>
  <c r="M348" i="2"/>
  <c r="N348" i="2"/>
  <c r="M349" i="2"/>
  <c r="N349" i="2"/>
  <c r="M350" i="2"/>
  <c r="N350" i="2"/>
  <c r="M351" i="2"/>
  <c r="N351" i="2"/>
  <c r="M352" i="2"/>
  <c r="N352" i="2"/>
  <c r="M353" i="2"/>
  <c r="N353" i="2"/>
  <c r="M354" i="2"/>
  <c r="N354" i="2"/>
  <c r="M355" i="2"/>
  <c r="N355" i="2"/>
  <c r="M356" i="2"/>
  <c r="N356" i="2"/>
  <c r="M357" i="2"/>
  <c r="N357" i="2"/>
  <c r="M358" i="2"/>
  <c r="N358" i="2"/>
  <c r="M359" i="2"/>
  <c r="N359" i="2"/>
  <c r="M360" i="2"/>
  <c r="N360" i="2"/>
  <c r="M361" i="2"/>
  <c r="N361" i="2"/>
  <c r="M362" i="2"/>
  <c r="N362" i="2"/>
  <c r="M363" i="2"/>
  <c r="N363" i="2"/>
  <c r="M364" i="2"/>
  <c r="N364" i="2"/>
  <c r="M365" i="2"/>
  <c r="N365" i="2"/>
  <c r="M366" i="2"/>
  <c r="N366" i="2"/>
  <c r="M367" i="2"/>
  <c r="N367" i="2"/>
  <c r="M368" i="2"/>
  <c r="N368" i="2"/>
  <c r="M369" i="2"/>
  <c r="N369" i="2"/>
  <c r="M370" i="2"/>
  <c r="N370" i="2"/>
  <c r="M371" i="2"/>
  <c r="N371" i="2"/>
  <c r="M372" i="2"/>
  <c r="N372" i="2"/>
  <c r="M373" i="2"/>
  <c r="N373" i="2"/>
  <c r="M374" i="2"/>
  <c r="N374" i="2"/>
  <c r="M375" i="2"/>
  <c r="N375" i="2"/>
  <c r="M376" i="2"/>
  <c r="N376" i="2"/>
  <c r="M377" i="2"/>
  <c r="N377" i="2"/>
  <c r="M378" i="2"/>
  <c r="N378" i="2"/>
  <c r="M379" i="2"/>
  <c r="N379" i="2"/>
  <c r="M380" i="2"/>
  <c r="N380" i="2"/>
  <c r="M381" i="2"/>
  <c r="N381" i="2"/>
  <c r="M382" i="2"/>
  <c r="N382" i="2"/>
  <c r="M383" i="2"/>
  <c r="N383" i="2"/>
  <c r="M384" i="2"/>
  <c r="N384" i="2"/>
  <c r="M385" i="2"/>
  <c r="N385" i="2"/>
  <c r="M386" i="2"/>
  <c r="N386" i="2"/>
  <c r="M387" i="2"/>
  <c r="N387" i="2"/>
  <c r="M388" i="2"/>
  <c r="N388" i="2"/>
  <c r="M389" i="2"/>
  <c r="N389" i="2"/>
  <c r="M390" i="2"/>
  <c r="N390" i="2"/>
  <c r="M391" i="2"/>
  <c r="N391" i="2"/>
  <c r="M392" i="2"/>
  <c r="N392" i="2"/>
  <c r="M393" i="2"/>
  <c r="N393" i="2"/>
  <c r="M394" i="2"/>
  <c r="N394" i="2"/>
  <c r="M395" i="2"/>
  <c r="N395" i="2"/>
  <c r="M396" i="2"/>
  <c r="N396" i="2"/>
  <c r="M397" i="2"/>
  <c r="N397" i="2"/>
  <c r="M398" i="2"/>
  <c r="N398" i="2"/>
  <c r="M399" i="2"/>
  <c r="N399" i="2"/>
  <c r="M400" i="2"/>
  <c r="N400" i="2"/>
  <c r="M401" i="2"/>
  <c r="N401" i="2"/>
  <c r="M402" i="2"/>
  <c r="N402" i="2"/>
  <c r="M403" i="2"/>
  <c r="N403" i="2"/>
  <c r="M404" i="2"/>
  <c r="N404" i="2"/>
  <c r="M405" i="2"/>
  <c r="N405" i="2"/>
  <c r="M406" i="2"/>
  <c r="N406" i="2"/>
  <c r="M407" i="2"/>
  <c r="N407" i="2"/>
  <c r="M408" i="2"/>
  <c r="N408" i="2"/>
  <c r="M409" i="2"/>
  <c r="N409" i="2"/>
  <c r="M410" i="2"/>
  <c r="N410" i="2"/>
  <c r="M411" i="2"/>
  <c r="N411" i="2"/>
  <c r="M412" i="2"/>
  <c r="N412" i="2"/>
  <c r="M413" i="2"/>
  <c r="N413" i="2"/>
  <c r="M414" i="2"/>
  <c r="N414" i="2"/>
  <c r="M415" i="2"/>
  <c r="N415" i="2"/>
  <c r="M416" i="2"/>
  <c r="N416" i="2"/>
  <c r="M417" i="2"/>
  <c r="N417" i="2"/>
  <c r="M418" i="2"/>
  <c r="N418" i="2"/>
  <c r="M419" i="2"/>
  <c r="N419" i="2"/>
  <c r="M420" i="2"/>
  <c r="N420" i="2"/>
  <c r="M421" i="2"/>
  <c r="N421" i="2"/>
  <c r="M422" i="2"/>
  <c r="N422" i="2"/>
  <c r="M423" i="2"/>
  <c r="N423" i="2"/>
  <c r="M424" i="2"/>
  <c r="N424" i="2"/>
  <c r="M425" i="2"/>
  <c r="N425" i="2"/>
  <c r="M426" i="2"/>
  <c r="N426" i="2"/>
  <c r="M427" i="2"/>
  <c r="N427" i="2"/>
  <c r="M428" i="2"/>
  <c r="N428" i="2"/>
  <c r="M429" i="2"/>
  <c r="N429" i="2"/>
  <c r="M430" i="2"/>
  <c r="N430" i="2"/>
  <c r="M431" i="2"/>
  <c r="N431" i="2"/>
  <c r="M432" i="2"/>
  <c r="N432" i="2"/>
  <c r="M433" i="2"/>
  <c r="N433" i="2"/>
  <c r="M434" i="2"/>
  <c r="N434" i="2"/>
  <c r="M435" i="2"/>
  <c r="N435" i="2"/>
  <c r="M436" i="2"/>
  <c r="N436" i="2"/>
  <c r="M437" i="2"/>
  <c r="N437" i="2"/>
  <c r="M438" i="2"/>
  <c r="N438" i="2"/>
  <c r="M439" i="2"/>
  <c r="N439" i="2"/>
  <c r="M440" i="2"/>
  <c r="N440" i="2"/>
  <c r="M441" i="2"/>
  <c r="N441" i="2"/>
  <c r="M442" i="2"/>
  <c r="N442" i="2"/>
  <c r="M443" i="2"/>
  <c r="N443" i="2"/>
  <c r="M444" i="2"/>
  <c r="N444" i="2"/>
  <c r="M445" i="2"/>
  <c r="N445" i="2"/>
  <c r="M446" i="2"/>
  <c r="N446" i="2"/>
  <c r="M447" i="2"/>
  <c r="N447" i="2"/>
  <c r="M448" i="2"/>
  <c r="N448" i="2"/>
  <c r="M449" i="2"/>
  <c r="N449" i="2"/>
  <c r="M450" i="2"/>
  <c r="N450" i="2"/>
  <c r="M451" i="2"/>
  <c r="N451" i="2"/>
  <c r="M452" i="2"/>
  <c r="N452" i="2"/>
  <c r="M453" i="2"/>
  <c r="N453" i="2"/>
  <c r="M454" i="2"/>
  <c r="N454" i="2"/>
  <c r="M455" i="2"/>
  <c r="N455" i="2"/>
  <c r="M456" i="2"/>
  <c r="N456" i="2"/>
  <c r="M457" i="2"/>
  <c r="N457" i="2"/>
  <c r="M458" i="2"/>
  <c r="N458" i="2"/>
  <c r="M459" i="2"/>
  <c r="N459" i="2"/>
  <c r="M460" i="2"/>
  <c r="N460" i="2"/>
  <c r="M461" i="2"/>
  <c r="N461" i="2"/>
  <c r="M462" i="2"/>
  <c r="N462" i="2"/>
  <c r="M463" i="2"/>
  <c r="N463" i="2"/>
  <c r="M464" i="2"/>
  <c r="N464" i="2"/>
  <c r="M465" i="2"/>
  <c r="N465" i="2"/>
  <c r="M466" i="2"/>
  <c r="N466" i="2"/>
  <c r="M467" i="2"/>
  <c r="N467" i="2"/>
  <c r="M468" i="2"/>
  <c r="N468" i="2"/>
  <c r="M469" i="2"/>
  <c r="N469" i="2"/>
  <c r="M470" i="2"/>
  <c r="N470" i="2"/>
  <c r="M471" i="2"/>
  <c r="N471" i="2"/>
  <c r="M472" i="2"/>
  <c r="N472" i="2"/>
  <c r="M473" i="2"/>
  <c r="N473" i="2"/>
  <c r="M474" i="2"/>
  <c r="N474" i="2"/>
  <c r="M475" i="2"/>
  <c r="N475" i="2"/>
  <c r="M476" i="2"/>
  <c r="N476" i="2"/>
  <c r="M477" i="2"/>
  <c r="N477" i="2"/>
  <c r="M478" i="2"/>
  <c r="N478" i="2"/>
  <c r="M479" i="2"/>
  <c r="N479" i="2"/>
  <c r="M480" i="2"/>
  <c r="N480" i="2"/>
  <c r="M481" i="2"/>
  <c r="N481" i="2"/>
  <c r="M482" i="2"/>
  <c r="N482" i="2"/>
  <c r="M483" i="2"/>
  <c r="N483" i="2"/>
  <c r="M484" i="2"/>
  <c r="N484" i="2"/>
  <c r="M485" i="2"/>
  <c r="N485" i="2"/>
  <c r="M486" i="2"/>
  <c r="N486" i="2"/>
  <c r="M487" i="2"/>
  <c r="N487" i="2"/>
  <c r="M488" i="2"/>
  <c r="N488" i="2"/>
  <c r="M489" i="2"/>
  <c r="N489" i="2"/>
  <c r="M490" i="2"/>
  <c r="N490" i="2"/>
  <c r="M491" i="2"/>
  <c r="N491" i="2"/>
  <c r="M492" i="2"/>
  <c r="N492" i="2"/>
  <c r="M493" i="2"/>
  <c r="N493" i="2"/>
  <c r="M494" i="2"/>
  <c r="N494" i="2"/>
  <c r="M495" i="2"/>
  <c r="N495" i="2"/>
  <c r="M496" i="2"/>
  <c r="N496" i="2"/>
  <c r="M497" i="2"/>
  <c r="N497" i="2"/>
  <c r="M498" i="2"/>
  <c r="N498" i="2"/>
  <c r="M499" i="2"/>
  <c r="N499" i="2"/>
  <c r="M500" i="2"/>
  <c r="N500" i="2"/>
  <c r="M501" i="2"/>
  <c r="N501" i="2"/>
  <c r="M502" i="2"/>
  <c r="N502" i="2"/>
  <c r="M503" i="2"/>
  <c r="N503" i="2"/>
  <c r="M504" i="2"/>
  <c r="N504" i="2"/>
  <c r="M505" i="2"/>
  <c r="N505" i="2"/>
  <c r="M506" i="2"/>
  <c r="N506" i="2"/>
  <c r="M507" i="2"/>
  <c r="N507" i="2"/>
  <c r="M508" i="2"/>
  <c r="N508" i="2"/>
  <c r="M509" i="2"/>
  <c r="N509" i="2"/>
  <c r="M510" i="2"/>
  <c r="N510" i="2"/>
  <c r="M511" i="2"/>
  <c r="N511" i="2"/>
  <c r="M512" i="2"/>
  <c r="N512" i="2"/>
  <c r="M513" i="2"/>
  <c r="N513" i="2"/>
  <c r="M514" i="2"/>
  <c r="N514" i="2"/>
  <c r="M515" i="2"/>
  <c r="N515" i="2"/>
  <c r="M516" i="2"/>
  <c r="N516" i="2"/>
  <c r="M517" i="2"/>
  <c r="N517" i="2"/>
  <c r="M518" i="2"/>
  <c r="N518" i="2"/>
  <c r="M519" i="2"/>
  <c r="N519" i="2"/>
  <c r="M520" i="2"/>
  <c r="N520" i="2"/>
  <c r="M521" i="2"/>
  <c r="N521" i="2"/>
  <c r="M522" i="2"/>
  <c r="N522" i="2"/>
  <c r="M523" i="2"/>
  <c r="N523" i="2"/>
  <c r="M524" i="2"/>
  <c r="N524" i="2"/>
  <c r="M525" i="2"/>
  <c r="N525" i="2"/>
  <c r="M526" i="2"/>
  <c r="N526" i="2"/>
  <c r="M527" i="2"/>
  <c r="N527" i="2"/>
  <c r="M528" i="2"/>
  <c r="N528" i="2"/>
  <c r="M529" i="2"/>
  <c r="N529" i="2"/>
  <c r="M530" i="2"/>
  <c r="N530" i="2"/>
  <c r="M531" i="2"/>
  <c r="N531" i="2"/>
  <c r="M532" i="2"/>
  <c r="N532" i="2"/>
  <c r="M533" i="2"/>
  <c r="N533" i="2"/>
  <c r="M534" i="2"/>
  <c r="N534" i="2"/>
  <c r="M535" i="2"/>
  <c r="N535" i="2"/>
  <c r="M536" i="2"/>
  <c r="N536" i="2"/>
  <c r="M537" i="2"/>
  <c r="N537" i="2"/>
  <c r="M538" i="2"/>
  <c r="N538" i="2"/>
  <c r="M539" i="2"/>
  <c r="N539" i="2"/>
  <c r="M540" i="2"/>
  <c r="N540" i="2"/>
  <c r="M541" i="2"/>
  <c r="N541" i="2"/>
  <c r="M542" i="2"/>
  <c r="N542" i="2"/>
  <c r="M543" i="2"/>
  <c r="N543" i="2"/>
  <c r="M544" i="2"/>
  <c r="N544" i="2"/>
  <c r="M545" i="2"/>
  <c r="N545" i="2"/>
  <c r="M546" i="2"/>
  <c r="N546" i="2"/>
  <c r="M547" i="2"/>
  <c r="N547" i="2"/>
  <c r="M548" i="2"/>
  <c r="N548" i="2"/>
  <c r="M549" i="2"/>
  <c r="N549" i="2"/>
  <c r="M550" i="2"/>
  <c r="N550" i="2"/>
  <c r="M551" i="2"/>
  <c r="N551" i="2"/>
  <c r="M552" i="2"/>
  <c r="N552" i="2"/>
  <c r="M553" i="2"/>
  <c r="N553" i="2"/>
  <c r="M554" i="2"/>
  <c r="N554" i="2"/>
  <c r="M555" i="2"/>
  <c r="N555" i="2"/>
  <c r="M556" i="2"/>
  <c r="N556" i="2"/>
  <c r="M557" i="2"/>
  <c r="N557" i="2"/>
  <c r="M558" i="2"/>
  <c r="N558" i="2"/>
  <c r="M559" i="2"/>
  <c r="N559" i="2"/>
  <c r="M560" i="2"/>
  <c r="N560" i="2"/>
  <c r="M561" i="2"/>
  <c r="N561" i="2"/>
  <c r="M562" i="2"/>
  <c r="N562" i="2"/>
  <c r="M563" i="2"/>
  <c r="N563" i="2"/>
  <c r="M564" i="2"/>
  <c r="N564" i="2"/>
  <c r="M565" i="2"/>
  <c r="N565" i="2"/>
  <c r="M566" i="2"/>
  <c r="N566" i="2"/>
  <c r="M567" i="2"/>
  <c r="N567" i="2"/>
  <c r="M568" i="2"/>
  <c r="N568" i="2"/>
  <c r="M569" i="2"/>
  <c r="N569" i="2"/>
  <c r="M570" i="2"/>
  <c r="N570" i="2"/>
  <c r="M571" i="2"/>
  <c r="N571" i="2"/>
  <c r="M572" i="2"/>
  <c r="N572" i="2"/>
  <c r="M573" i="2"/>
  <c r="N573" i="2"/>
  <c r="M574" i="2"/>
  <c r="N574" i="2"/>
  <c r="M575" i="2"/>
  <c r="N575" i="2"/>
  <c r="M576" i="2"/>
  <c r="N576" i="2"/>
  <c r="M577" i="2"/>
  <c r="N577" i="2"/>
  <c r="M578" i="2"/>
  <c r="N578" i="2"/>
  <c r="M579" i="2"/>
  <c r="N579" i="2"/>
  <c r="M580" i="2"/>
  <c r="N580" i="2"/>
  <c r="M581" i="2"/>
  <c r="N581" i="2"/>
  <c r="M582" i="2"/>
  <c r="N582" i="2"/>
  <c r="M583" i="2"/>
  <c r="N583" i="2"/>
  <c r="M584" i="2"/>
  <c r="N584" i="2"/>
  <c r="M585" i="2"/>
  <c r="N585" i="2"/>
  <c r="M586" i="2"/>
  <c r="N586" i="2"/>
  <c r="M587" i="2"/>
  <c r="N587" i="2"/>
  <c r="M588" i="2"/>
  <c r="N588" i="2"/>
  <c r="M589" i="2"/>
  <c r="N589" i="2"/>
  <c r="M590" i="2"/>
  <c r="N590" i="2"/>
  <c r="M591" i="2"/>
  <c r="N591" i="2"/>
  <c r="M592" i="2"/>
  <c r="N592" i="2"/>
  <c r="M593" i="2"/>
  <c r="N593" i="2"/>
  <c r="M594" i="2"/>
  <c r="N594" i="2"/>
  <c r="M595" i="2"/>
  <c r="N595" i="2"/>
  <c r="M596" i="2"/>
  <c r="N596" i="2"/>
  <c r="M597" i="2"/>
  <c r="N597" i="2"/>
  <c r="M598" i="2"/>
  <c r="N598" i="2"/>
  <c r="M599" i="2"/>
  <c r="N599" i="2"/>
  <c r="M600" i="2"/>
  <c r="N600" i="2"/>
  <c r="M601" i="2"/>
  <c r="N601" i="2"/>
  <c r="M602" i="2"/>
  <c r="N602" i="2"/>
  <c r="M603" i="2"/>
  <c r="N603" i="2"/>
  <c r="M604" i="2"/>
  <c r="N604" i="2"/>
  <c r="M605" i="2"/>
  <c r="N605" i="2"/>
  <c r="M606" i="2"/>
  <c r="N606" i="2"/>
  <c r="M607" i="2"/>
  <c r="N607" i="2"/>
  <c r="M608" i="2"/>
  <c r="N608" i="2"/>
  <c r="M609" i="2"/>
  <c r="N609" i="2"/>
  <c r="M610" i="2"/>
  <c r="N610" i="2"/>
  <c r="M611" i="2"/>
  <c r="N611" i="2"/>
  <c r="M612" i="2"/>
  <c r="N612" i="2"/>
  <c r="M613" i="2"/>
  <c r="N613" i="2"/>
  <c r="M614" i="2"/>
  <c r="N614" i="2"/>
  <c r="M615" i="2"/>
  <c r="N615" i="2"/>
  <c r="M616" i="2"/>
  <c r="N616" i="2"/>
  <c r="M617" i="2"/>
  <c r="N617" i="2"/>
  <c r="M618" i="2"/>
  <c r="N618" i="2"/>
  <c r="M619" i="2"/>
  <c r="N619" i="2"/>
  <c r="M620" i="2"/>
  <c r="N620" i="2"/>
  <c r="M621" i="2"/>
  <c r="N621" i="2"/>
  <c r="M622" i="2"/>
  <c r="N622" i="2"/>
  <c r="M623" i="2"/>
  <c r="N623" i="2"/>
  <c r="M624" i="2"/>
  <c r="N624" i="2"/>
  <c r="M625" i="2"/>
  <c r="N625" i="2"/>
  <c r="M626" i="2"/>
  <c r="N626" i="2"/>
  <c r="M627" i="2"/>
  <c r="N627" i="2"/>
  <c r="M628" i="2"/>
  <c r="N628" i="2"/>
  <c r="M629" i="2"/>
  <c r="N629" i="2"/>
  <c r="M630" i="2"/>
  <c r="N630" i="2"/>
  <c r="M631" i="2"/>
  <c r="N631" i="2"/>
  <c r="M632" i="2"/>
  <c r="N632" i="2"/>
  <c r="M633" i="2"/>
  <c r="N633" i="2"/>
  <c r="M634" i="2"/>
  <c r="N634" i="2"/>
  <c r="M635" i="2"/>
  <c r="N635" i="2"/>
  <c r="M636" i="2"/>
  <c r="N636" i="2"/>
  <c r="M637" i="2"/>
  <c r="N637" i="2"/>
  <c r="M638" i="2"/>
  <c r="N638" i="2"/>
  <c r="M639" i="2"/>
  <c r="N639" i="2"/>
  <c r="M640" i="2"/>
  <c r="N640" i="2"/>
  <c r="M641" i="2"/>
  <c r="N641" i="2"/>
  <c r="M642" i="2"/>
  <c r="N642" i="2"/>
  <c r="M643" i="2"/>
  <c r="N643" i="2"/>
  <c r="M644" i="2"/>
  <c r="N644" i="2"/>
  <c r="M645" i="2"/>
  <c r="N645" i="2"/>
  <c r="M646" i="2"/>
  <c r="N646" i="2"/>
  <c r="M647" i="2"/>
  <c r="N647" i="2"/>
  <c r="M648" i="2"/>
  <c r="N648" i="2"/>
  <c r="M649" i="2"/>
  <c r="N649" i="2"/>
  <c r="M650" i="2"/>
  <c r="N650" i="2"/>
  <c r="M651" i="2"/>
  <c r="N651" i="2"/>
  <c r="M652" i="2"/>
  <c r="N652" i="2"/>
  <c r="M653" i="2"/>
  <c r="N653" i="2"/>
  <c r="M654" i="2"/>
  <c r="N654" i="2"/>
  <c r="M655" i="2"/>
  <c r="N655" i="2"/>
  <c r="M656" i="2"/>
  <c r="N656" i="2"/>
  <c r="M657" i="2"/>
  <c r="N657" i="2"/>
  <c r="M658" i="2"/>
  <c r="N658" i="2"/>
  <c r="M659" i="2"/>
  <c r="N659" i="2"/>
  <c r="M660" i="2"/>
  <c r="N660" i="2"/>
  <c r="M661" i="2"/>
  <c r="N661" i="2"/>
  <c r="M662" i="2"/>
  <c r="N662" i="2"/>
  <c r="M663" i="2"/>
  <c r="N663" i="2"/>
  <c r="M664" i="2"/>
  <c r="N664" i="2"/>
  <c r="M665" i="2"/>
  <c r="N665" i="2"/>
  <c r="M666" i="2"/>
  <c r="N666" i="2"/>
  <c r="M667" i="2"/>
  <c r="N667" i="2"/>
  <c r="M668" i="2"/>
  <c r="N668" i="2"/>
  <c r="M669" i="2"/>
  <c r="N669" i="2"/>
  <c r="M670" i="2"/>
  <c r="N670" i="2"/>
  <c r="M671" i="2"/>
  <c r="N671" i="2"/>
  <c r="M672" i="2"/>
  <c r="N672" i="2"/>
  <c r="M673" i="2"/>
  <c r="N673" i="2"/>
  <c r="M674" i="2"/>
  <c r="N674" i="2"/>
  <c r="M675" i="2"/>
  <c r="N675" i="2"/>
  <c r="M676" i="2"/>
  <c r="N676" i="2"/>
  <c r="M677" i="2"/>
  <c r="N677" i="2"/>
  <c r="M678" i="2"/>
  <c r="N678" i="2"/>
  <c r="M679" i="2"/>
  <c r="N679" i="2"/>
  <c r="M680" i="2"/>
  <c r="N680" i="2"/>
  <c r="M681" i="2"/>
  <c r="N681" i="2"/>
  <c r="M682" i="2"/>
  <c r="N682" i="2"/>
  <c r="M683" i="2"/>
  <c r="N683" i="2"/>
  <c r="M684" i="2"/>
  <c r="N684" i="2"/>
  <c r="M685" i="2"/>
  <c r="N685" i="2"/>
  <c r="M686" i="2"/>
  <c r="N686" i="2"/>
  <c r="M687" i="2"/>
  <c r="N687" i="2"/>
  <c r="M688" i="2"/>
  <c r="N688" i="2"/>
  <c r="M689" i="2"/>
  <c r="N689" i="2"/>
  <c r="M690" i="2"/>
  <c r="N690" i="2"/>
  <c r="M691" i="2"/>
  <c r="N691" i="2"/>
  <c r="M692" i="2"/>
  <c r="N692" i="2"/>
  <c r="M693" i="2"/>
  <c r="N693" i="2"/>
  <c r="M694" i="2"/>
  <c r="N694" i="2"/>
  <c r="M695" i="2"/>
  <c r="N695" i="2"/>
  <c r="M696" i="2"/>
  <c r="N696" i="2"/>
  <c r="M697" i="2"/>
  <c r="N697" i="2"/>
  <c r="M698" i="2"/>
  <c r="N698" i="2"/>
  <c r="M699" i="2"/>
  <c r="N699" i="2"/>
  <c r="M700" i="2"/>
  <c r="N700" i="2"/>
  <c r="M701" i="2"/>
  <c r="N701" i="2"/>
  <c r="M702" i="2"/>
  <c r="N702" i="2"/>
  <c r="M703" i="2"/>
  <c r="N703" i="2"/>
  <c r="M704" i="2"/>
  <c r="N704" i="2"/>
  <c r="M705" i="2"/>
  <c r="N705" i="2"/>
  <c r="M706" i="2"/>
  <c r="N706" i="2"/>
  <c r="M707" i="2"/>
  <c r="N707" i="2"/>
  <c r="M708" i="2"/>
  <c r="N708" i="2"/>
  <c r="M709" i="2"/>
  <c r="N709" i="2"/>
  <c r="M710" i="2"/>
  <c r="N710" i="2"/>
  <c r="M711" i="2"/>
  <c r="N711" i="2"/>
  <c r="M712" i="2"/>
  <c r="N712" i="2"/>
  <c r="M713" i="2"/>
  <c r="N713" i="2"/>
  <c r="M714" i="2"/>
  <c r="N714" i="2"/>
  <c r="M715" i="2"/>
  <c r="N715" i="2"/>
  <c r="M716" i="2"/>
  <c r="N716" i="2"/>
  <c r="M717" i="2"/>
  <c r="N717" i="2"/>
  <c r="M718" i="2"/>
  <c r="N718" i="2"/>
  <c r="M719" i="2"/>
  <c r="N719" i="2"/>
  <c r="M720" i="2"/>
  <c r="N720" i="2"/>
  <c r="M721" i="2"/>
  <c r="N721" i="2"/>
  <c r="M722" i="2"/>
  <c r="N722" i="2"/>
  <c r="M723" i="2"/>
  <c r="N723" i="2"/>
  <c r="M724" i="2"/>
  <c r="N724" i="2"/>
  <c r="M725" i="2"/>
  <c r="N725" i="2"/>
  <c r="M726" i="2"/>
  <c r="N726" i="2"/>
  <c r="M727" i="2"/>
  <c r="N727" i="2"/>
  <c r="M728" i="2"/>
  <c r="N728" i="2"/>
  <c r="M729" i="2"/>
  <c r="N729" i="2"/>
  <c r="M730" i="2"/>
  <c r="N730" i="2"/>
  <c r="M731" i="2"/>
  <c r="N731" i="2"/>
  <c r="M732" i="2"/>
  <c r="N732" i="2"/>
  <c r="M733" i="2"/>
  <c r="N733" i="2"/>
  <c r="M734" i="2"/>
  <c r="N734" i="2"/>
  <c r="M735" i="2"/>
  <c r="N735" i="2"/>
  <c r="M736" i="2"/>
  <c r="N736" i="2"/>
  <c r="M737" i="2"/>
  <c r="N737" i="2"/>
  <c r="M738" i="2"/>
  <c r="N738" i="2"/>
  <c r="M739" i="2"/>
  <c r="N739" i="2"/>
  <c r="M740" i="2"/>
  <c r="N740" i="2"/>
  <c r="M741" i="2"/>
  <c r="N741" i="2"/>
  <c r="M742" i="2"/>
  <c r="N742" i="2"/>
  <c r="M743" i="2"/>
  <c r="N743" i="2"/>
  <c r="M744" i="2"/>
  <c r="N744" i="2"/>
  <c r="M745" i="2"/>
  <c r="N745" i="2"/>
  <c r="M746" i="2"/>
  <c r="N746" i="2"/>
  <c r="M747" i="2"/>
  <c r="N747" i="2"/>
  <c r="M748" i="2"/>
  <c r="N748" i="2"/>
  <c r="M749" i="2"/>
  <c r="N749" i="2"/>
  <c r="M750" i="2"/>
  <c r="N750" i="2"/>
  <c r="M751" i="2"/>
  <c r="N751" i="2"/>
  <c r="M752" i="2"/>
  <c r="N752" i="2"/>
  <c r="M753" i="2"/>
  <c r="N753" i="2"/>
  <c r="M754" i="2"/>
  <c r="N754" i="2"/>
  <c r="M755" i="2"/>
  <c r="N755" i="2"/>
  <c r="M756" i="2"/>
  <c r="N756" i="2"/>
  <c r="M757" i="2"/>
  <c r="N757" i="2"/>
  <c r="M758" i="2"/>
  <c r="N758" i="2"/>
  <c r="M759" i="2"/>
  <c r="N759" i="2"/>
  <c r="M760" i="2"/>
  <c r="N760" i="2"/>
  <c r="M761" i="2"/>
  <c r="N761" i="2"/>
  <c r="M762" i="2"/>
  <c r="N762" i="2"/>
  <c r="M763" i="2"/>
  <c r="N763" i="2"/>
  <c r="M764" i="2"/>
  <c r="N764" i="2"/>
  <c r="M765" i="2"/>
  <c r="N765" i="2"/>
  <c r="M766" i="2"/>
  <c r="N766" i="2"/>
  <c r="M767" i="2"/>
  <c r="N767" i="2"/>
  <c r="M768" i="2"/>
  <c r="N768" i="2"/>
  <c r="M769" i="2"/>
  <c r="N769" i="2"/>
  <c r="M770" i="2"/>
  <c r="N770" i="2"/>
  <c r="M771" i="2"/>
  <c r="N771" i="2"/>
  <c r="M772" i="2"/>
  <c r="N772" i="2"/>
  <c r="M773" i="2"/>
  <c r="N773" i="2"/>
  <c r="M774" i="2"/>
  <c r="N774" i="2"/>
  <c r="M775" i="2"/>
  <c r="N775" i="2"/>
  <c r="M776" i="2"/>
  <c r="N776" i="2"/>
  <c r="M777" i="2"/>
  <c r="N777" i="2"/>
  <c r="M778" i="2"/>
  <c r="N778" i="2"/>
  <c r="M779" i="2"/>
  <c r="N779" i="2"/>
  <c r="M780" i="2"/>
  <c r="N780" i="2"/>
  <c r="M781" i="2"/>
  <c r="N781" i="2"/>
  <c r="M782" i="2"/>
  <c r="N782" i="2"/>
  <c r="M783" i="2"/>
  <c r="N783" i="2"/>
  <c r="M784" i="2"/>
  <c r="N784" i="2"/>
  <c r="M785" i="2"/>
  <c r="N785" i="2"/>
  <c r="M786" i="2"/>
  <c r="N786" i="2"/>
  <c r="M787" i="2"/>
  <c r="N787" i="2"/>
  <c r="M788" i="2"/>
  <c r="N788" i="2"/>
  <c r="M789" i="2"/>
  <c r="N789" i="2"/>
  <c r="M790" i="2"/>
  <c r="N790" i="2"/>
  <c r="M791" i="2"/>
  <c r="N791" i="2"/>
  <c r="M792" i="2"/>
  <c r="N792" i="2"/>
  <c r="M793" i="2"/>
  <c r="N793" i="2"/>
  <c r="M794" i="2"/>
  <c r="N794" i="2"/>
  <c r="M795" i="2"/>
  <c r="N795" i="2"/>
  <c r="M796" i="2"/>
  <c r="N796" i="2"/>
  <c r="M797" i="2"/>
  <c r="N797" i="2"/>
  <c r="M798" i="2"/>
  <c r="N798" i="2"/>
  <c r="M799" i="2"/>
  <c r="N799" i="2"/>
  <c r="M800" i="2"/>
  <c r="N800" i="2"/>
  <c r="M801" i="2"/>
  <c r="N801" i="2"/>
  <c r="M802" i="2"/>
  <c r="N802" i="2"/>
  <c r="M803" i="2"/>
  <c r="N803" i="2"/>
  <c r="M804" i="2"/>
  <c r="N804" i="2"/>
  <c r="M805" i="2"/>
  <c r="N805" i="2"/>
  <c r="M806" i="2"/>
  <c r="N806" i="2"/>
  <c r="M807" i="2"/>
  <c r="N807" i="2"/>
  <c r="M808" i="2"/>
  <c r="N808" i="2"/>
  <c r="M809" i="2"/>
  <c r="N809" i="2"/>
  <c r="M810" i="2"/>
  <c r="N810" i="2"/>
  <c r="M811" i="2"/>
  <c r="N811" i="2"/>
  <c r="M812" i="2"/>
  <c r="N812" i="2"/>
  <c r="M813" i="2"/>
  <c r="N813" i="2"/>
  <c r="M814" i="2"/>
  <c r="N814" i="2"/>
  <c r="M815" i="2"/>
  <c r="N815" i="2"/>
  <c r="M816" i="2"/>
  <c r="N816" i="2"/>
  <c r="M817" i="2"/>
  <c r="N817" i="2"/>
  <c r="M818" i="2"/>
  <c r="N818" i="2"/>
  <c r="M819" i="2"/>
  <c r="N819" i="2"/>
  <c r="M820" i="2"/>
  <c r="N820" i="2"/>
  <c r="M821" i="2"/>
  <c r="N821" i="2"/>
  <c r="M822" i="2"/>
  <c r="N822" i="2"/>
  <c r="M823" i="2"/>
  <c r="N823" i="2"/>
  <c r="M824" i="2"/>
  <c r="N824" i="2"/>
  <c r="M825" i="2"/>
  <c r="N825" i="2"/>
  <c r="M826" i="2"/>
  <c r="N826" i="2"/>
  <c r="M827" i="2"/>
  <c r="N827" i="2"/>
  <c r="M828" i="2"/>
  <c r="N828" i="2"/>
  <c r="M829" i="2"/>
  <c r="N829" i="2"/>
  <c r="M830" i="2"/>
  <c r="N830" i="2"/>
  <c r="M831" i="2"/>
  <c r="N831" i="2"/>
  <c r="M832" i="2"/>
  <c r="N832" i="2"/>
  <c r="M833" i="2"/>
  <c r="N833" i="2"/>
  <c r="M834" i="2"/>
  <c r="N834" i="2"/>
  <c r="M835" i="2"/>
  <c r="N835" i="2"/>
  <c r="M836" i="2"/>
  <c r="N836" i="2"/>
  <c r="M837" i="2"/>
  <c r="N837" i="2"/>
  <c r="M838" i="2"/>
  <c r="N838" i="2"/>
  <c r="M839" i="2"/>
  <c r="N839" i="2"/>
  <c r="M840" i="2"/>
  <c r="N840" i="2"/>
  <c r="M841" i="2"/>
  <c r="N841" i="2"/>
  <c r="M842" i="2"/>
  <c r="N842" i="2"/>
  <c r="M843" i="2"/>
  <c r="N843" i="2"/>
  <c r="M844" i="2"/>
  <c r="N844" i="2"/>
  <c r="M845" i="2"/>
  <c r="N845" i="2"/>
  <c r="M846" i="2"/>
  <c r="N846" i="2"/>
  <c r="M847" i="2"/>
  <c r="N847" i="2"/>
  <c r="M848" i="2"/>
  <c r="N848" i="2"/>
  <c r="M849" i="2"/>
  <c r="N849" i="2"/>
  <c r="M850" i="2"/>
  <c r="N850" i="2"/>
  <c r="M851" i="2"/>
  <c r="N851" i="2"/>
  <c r="M852" i="2"/>
  <c r="N852" i="2"/>
  <c r="M853" i="2"/>
  <c r="N85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N3" i="2"/>
  <c r="M3" i="2"/>
  <c r="L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K3" i="2"/>
  <c r="J3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4" i="2" l="1"/>
  <c r="H4" i="2" s="1"/>
  <c r="F5" i="2"/>
  <c r="H5" i="2" s="1"/>
  <c r="F6" i="2"/>
  <c r="H6" i="2" s="1"/>
  <c r="F7" i="2"/>
  <c r="F8" i="2"/>
  <c r="H8" i="2" s="1"/>
  <c r="F9" i="2"/>
  <c r="H9" i="2" s="1"/>
  <c r="F10" i="2"/>
  <c r="H10" i="2" s="1"/>
  <c r="F11" i="2"/>
  <c r="F12" i="2"/>
  <c r="H12" i="2" s="1"/>
  <c r="F13" i="2"/>
  <c r="H13" i="2" s="1"/>
  <c r="F14" i="2"/>
  <c r="H14" i="2" s="1"/>
  <c r="F15" i="2"/>
  <c r="F16" i="2"/>
  <c r="H16" i="2" s="1"/>
  <c r="F17" i="2"/>
  <c r="H17" i="2" s="1"/>
  <c r="F18" i="2"/>
  <c r="H18" i="2" s="1"/>
  <c r="F19" i="2"/>
  <c r="F20" i="2"/>
  <c r="H20" i="2" s="1"/>
  <c r="F21" i="2"/>
  <c r="H21" i="2" s="1"/>
  <c r="F22" i="2"/>
  <c r="H22" i="2" s="1"/>
  <c r="F23" i="2"/>
  <c r="F24" i="2"/>
  <c r="H24" i="2" s="1"/>
  <c r="F25" i="2"/>
  <c r="H25" i="2" s="1"/>
  <c r="F26" i="2"/>
  <c r="H26" i="2" s="1"/>
  <c r="F27" i="2"/>
  <c r="F28" i="2"/>
  <c r="H28" i="2" s="1"/>
  <c r="F29" i="2"/>
  <c r="H29" i="2" s="1"/>
  <c r="F30" i="2"/>
  <c r="H30" i="2" s="1"/>
  <c r="F31" i="2"/>
  <c r="F32" i="2"/>
  <c r="H32" i="2" s="1"/>
  <c r="F33" i="2"/>
  <c r="H33" i="2" s="1"/>
  <c r="F34" i="2"/>
  <c r="H34" i="2" s="1"/>
  <c r="F35" i="2"/>
  <c r="F36" i="2"/>
  <c r="H36" i="2" s="1"/>
  <c r="F37" i="2"/>
  <c r="H37" i="2" s="1"/>
  <c r="F38" i="2"/>
  <c r="H38" i="2" s="1"/>
  <c r="F39" i="2"/>
  <c r="F40" i="2"/>
  <c r="H40" i="2" s="1"/>
  <c r="F41" i="2"/>
  <c r="H41" i="2" s="1"/>
  <c r="F42" i="2"/>
  <c r="H42" i="2" s="1"/>
  <c r="F43" i="2"/>
  <c r="F44" i="2"/>
  <c r="H44" i="2" s="1"/>
  <c r="F45" i="2"/>
  <c r="H45" i="2" s="1"/>
  <c r="F46" i="2"/>
  <c r="H46" i="2" s="1"/>
  <c r="F47" i="2"/>
  <c r="F48" i="2"/>
  <c r="H48" i="2" s="1"/>
  <c r="F49" i="2"/>
  <c r="H49" i="2" s="1"/>
  <c r="F50" i="2"/>
  <c r="H50" i="2" s="1"/>
  <c r="F51" i="2"/>
  <c r="F52" i="2"/>
  <c r="H52" i="2" s="1"/>
  <c r="F53" i="2"/>
  <c r="H53" i="2" s="1"/>
  <c r="F54" i="2"/>
  <c r="H54" i="2" s="1"/>
  <c r="F55" i="2"/>
  <c r="F56" i="2"/>
  <c r="H56" i="2" s="1"/>
  <c r="F57" i="2"/>
  <c r="H57" i="2" s="1"/>
  <c r="F58" i="2"/>
  <c r="H58" i="2" s="1"/>
  <c r="F59" i="2"/>
  <c r="F60" i="2"/>
  <c r="H60" i="2" s="1"/>
  <c r="F61" i="2"/>
  <c r="H61" i="2" s="1"/>
  <c r="F62" i="2"/>
  <c r="H62" i="2" s="1"/>
  <c r="F63" i="2"/>
  <c r="F64" i="2"/>
  <c r="H64" i="2" s="1"/>
  <c r="F65" i="2"/>
  <c r="H65" i="2" s="1"/>
  <c r="F66" i="2"/>
  <c r="H66" i="2" s="1"/>
  <c r="F67" i="2"/>
  <c r="F68" i="2"/>
  <c r="H68" i="2" s="1"/>
  <c r="F69" i="2"/>
  <c r="H69" i="2" s="1"/>
  <c r="F70" i="2"/>
  <c r="H70" i="2" s="1"/>
  <c r="F71" i="2"/>
  <c r="F72" i="2"/>
  <c r="H72" i="2" s="1"/>
  <c r="F73" i="2"/>
  <c r="H73" i="2" s="1"/>
  <c r="F74" i="2"/>
  <c r="H74" i="2" s="1"/>
  <c r="F75" i="2"/>
  <c r="F76" i="2"/>
  <c r="H76" i="2" s="1"/>
  <c r="F77" i="2"/>
  <c r="H77" i="2" s="1"/>
  <c r="F78" i="2"/>
  <c r="H78" i="2" s="1"/>
  <c r="F79" i="2"/>
  <c r="F80" i="2"/>
  <c r="H80" i="2" s="1"/>
  <c r="F81" i="2"/>
  <c r="H81" i="2" s="1"/>
  <c r="F82" i="2"/>
  <c r="F83" i="2"/>
  <c r="F84" i="2"/>
  <c r="F85" i="2"/>
  <c r="H85" i="2" s="1"/>
  <c r="F86" i="2"/>
  <c r="H86" i="2" s="1"/>
  <c r="F87" i="2"/>
  <c r="F88" i="2"/>
  <c r="H88" i="2" s="1"/>
  <c r="F89" i="2"/>
  <c r="H89" i="2" s="1"/>
  <c r="F90" i="2"/>
  <c r="H90" i="2" s="1"/>
  <c r="F91" i="2"/>
  <c r="F92" i="2"/>
  <c r="H92" i="2" s="1"/>
  <c r="F93" i="2"/>
  <c r="H93" i="2" s="1"/>
  <c r="F94" i="2"/>
  <c r="H94" i="2" s="1"/>
  <c r="F95" i="2"/>
  <c r="F96" i="2"/>
  <c r="H96" i="2" s="1"/>
  <c r="F97" i="2"/>
  <c r="H97" i="2" s="1"/>
  <c r="F98" i="2"/>
  <c r="H98" i="2" s="1"/>
  <c r="F99" i="2"/>
  <c r="F100" i="2"/>
  <c r="H100" i="2" s="1"/>
  <c r="F101" i="2"/>
  <c r="H101" i="2" s="1"/>
  <c r="F102" i="2"/>
  <c r="H102" i="2" s="1"/>
  <c r="F103" i="2"/>
  <c r="F104" i="2"/>
  <c r="H104" i="2" s="1"/>
  <c r="F105" i="2"/>
  <c r="H105" i="2" s="1"/>
  <c r="F106" i="2"/>
  <c r="H106" i="2" s="1"/>
  <c r="F107" i="2"/>
  <c r="F108" i="2"/>
  <c r="H108" i="2" s="1"/>
  <c r="F109" i="2"/>
  <c r="H109" i="2" s="1"/>
  <c r="F110" i="2"/>
  <c r="H110" i="2" s="1"/>
  <c r="F111" i="2"/>
  <c r="F112" i="2"/>
  <c r="H112" i="2" s="1"/>
  <c r="F113" i="2"/>
  <c r="H113" i="2" s="1"/>
  <c r="F114" i="2"/>
  <c r="H114" i="2" s="1"/>
  <c r="F115" i="2"/>
  <c r="F116" i="2"/>
  <c r="H116" i="2" s="1"/>
  <c r="F117" i="2"/>
  <c r="H117" i="2" s="1"/>
  <c r="F118" i="2"/>
  <c r="H118" i="2" s="1"/>
  <c r="F119" i="2"/>
  <c r="F120" i="2"/>
  <c r="H120" i="2" s="1"/>
  <c r="F121" i="2"/>
  <c r="F122" i="2"/>
  <c r="H122" i="2" s="1"/>
  <c r="F123" i="2"/>
  <c r="F124" i="2"/>
  <c r="H124" i="2" s="1"/>
  <c r="F125" i="2"/>
  <c r="H125" i="2" s="1"/>
  <c r="F126" i="2"/>
  <c r="H126" i="2" s="1"/>
  <c r="F127" i="2"/>
  <c r="F128" i="2"/>
  <c r="H128" i="2" s="1"/>
  <c r="F129" i="2"/>
  <c r="H129" i="2" s="1"/>
  <c r="F130" i="2"/>
  <c r="H130" i="2" s="1"/>
  <c r="F131" i="2"/>
  <c r="F132" i="2"/>
  <c r="H132" i="2" s="1"/>
  <c r="F133" i="2"/>
  <c r="H133" i="2" s="1"/>
  <c r="F134" i="2"/>
  <c r="H134" i="2" s="1"/>
  <c r="F135" i="2"/>
  <c r="F136" i="2"/>
  <c r="H136" i="2" s="1"/>
  <c r="F137" i="2"/>
  <c r="H137" i="2" s="1"/>
  <c r="F138" i="2"/>
  <c r="H138" i="2" s="1"/>
  <c r="F139" i="2"/>
  <c r="F140" i="2"/>
  <c r="H140" i="2" s="1"/>
  <c r="F141" i="2"/>
  <c r="H141" i="2" s="1"/>
  <c r="F142" i="2"/>
  <c r="H142" i="2" s="1"/>
  <c r="F143" i="2"/>
  <c r="F144" i="2"/>
  <c r="H144" i="2" s="1"/>
  <c r="F145" i="2"/>
  <c r="H145" i="2" s="1"/>
  <c r="F146" i="2"/>
  <c r="H146" i="2" s="1"/>
  <c r="F147" i="2"/>
  <c r="F148" i="2"/>
  <c r="H148" i="2" s="1"/>
  <c r="F149" i="2"/>
  <c r="H149" i="2" s="1"/>
  <c r="F150" i="2"/>
  <c r="H150" i="2" s="1"/>
  <c r="F151" i="2"/>
  <c r="F152" i="2"/>
  <c r="H152" i="2" s="1"/>
  <c r="F153" i="2"/>
  <c r="H153" i="2" s="1"/>
  <c r="F154" i="2"/>
  <c r="H154" i="2" s="1"/>
  <c r="F155" i="2"/>
  <c r="F156" i="2"/>
  <c r="H156" i="2" s="1"/>
  <c r="F157" i="2"/>
  <c r="H157" i="2" s="1"/>
  <c r="F158" i="2"/>
  <c r="H158" i="2" s="1"/>
  <c r="F159" i="2"/>
  <c r="F160" i="2"/>
  <c r="H160" i="2" s="1"/>
  <c r="F161" i="2"/>
  <c r="H161" i="2" s="1"/>
  <c r="F162" i="2"/>
  <c r="H162" i="2" s="1"/>
  <c r="F163" i="2"/>
  <c r="F164" i="2"/>
  <c r="H164" i="2" s="1"/>
  <c r="F165" i="2"/>
  <c r="H165" i="2" s="1"/>
  <c r="F166" i="2"/>
  <c r="H166" i="2" s="1"/>
  <c r="F167" i="2"/>
  <c r="F168" i="2"/>
  <c r="H168" i="2" s="1"/>
  <c r="F169" i="2"/>
  <c r="H169" i="2" s="1"/>
  <c r="F170" i="2"/>
  <c r="H170" i="2" s="1"/>
  <c r="F171" i="2"/>
  <c r="F172" i="2"/>
  <c r="H172" i="2" s="1"/>
  <c r="F173" i="2"/>
  <c r="H173" i="2" s="1"/>
  <c r="F174" i="2"/>
  <c r="F175" i="2"/>
  <c r="F176" i="2"/>
  <c r="H176" i="2" s="1"/>
  <c r="F177" i="2"/>
  <c r="H177" i="2" s="1"/>
  <c r="F178" i="2"/>
  <c r="H178" i="2" s="1"/>
  <c r="F179" i="2"/>
  <c r="F180" i="2"/>
  <c r="H180" i="2" s="1"/>
  <c r="F181" i="2"/>
  <c r="H181" i="2" s="1"/>
  <c r="F182" i="2"/>
  <c r="H182" i="2" s="1"/>
  <c r="F183" i="2"/>
  <c r="F184" i="2"/>
  <c r="H184" i="2" s="1"/>
  <c r="F185" i="2"/>
  <c r="H185" i="2" s="1"/>
  <c r="F186" i="2"/>
  <c r="H186" i="2" s="1"/>
  <c r="F187" i="2"/>
  <c r="F188" i="2"/>
  <c r="H188" i="2" s="1"/>
  <c r="F189" i="2"/>
  <c r="H189" i="2" s="1"/>
  <c r="F190" i="2"/>
  <c r="H190" i="2" s="1"/>
  <c r="F191" i="2"/>
  <c r="F192" i="2"/>
  <c r="H192" i="2" s="1"/>
  <c r="F193" i="2"/>
  <c r="H193" i="2" s="1"/>
  <c r="F194" i="2"/>
  <c r="H194" i="2" s="1"/>
  <c r="F195" i="2"/>
  <c r="F196" i="2"/>
  <c r="H196" i="2" s="1"/>
  <c r="F197" i="2"/>
  <c r="H197" i="2" s="1"/>
  <c r="F198" i="2"/>
  <c r="H198" i="2" s="1"/>
  <c r="F199" i="2"/>
  <c r="F200" i="2"/>
  <c r="H200" i="2" s="1"/>
  <c r="F201" i="2"/>
  <c r="H201" i="2" s="1"/>
  <c r="F202" i="2"/>
  <c r="H202" i="2" s="1"/>
  <c r="F203" i="2"/>
  <c r="F204" i="2"/>
  <c r="H204" i="2" s="1"/>
  <c r="F205" i="2"/>
  <c r="H205" i="2" s="1"/>
  <c r="F206" i="2"/>
  <c r="H206" i="2" s="1"/>
  <c r="F207" i="2"/>
  <c r="F208" i="2"/>
  <c r="H208" i="2" s="1"/>
  <c r="F209" i="2"/>
  <c r="H209" i="2" s="1"/>
  <c r="F210" i="2"/>
  <c r="H210" i="2" s="1"/>
  <c r="F211" i="2"/>
  <c r="F212" i="2"/>
  <c r="H212" i="2" s="1"/>
  <c r="F213" i="2"/>
  <c r="H213" i="2" s="1"/>
  <c r="F214" i="2"/>
  <c r="H214" i="2" s="1"/>
  <c r="F215" i="2"/>
  <c r="F216" i="2"/>
  <c r="H216" i="2" s="1"/>
  <c r="F217" i="2"/>
  <c r="H217" i="2" s="1"/>
  <c r="F218" i="2"/>
  <c r="H218" i="2" s="1"/>
  <c r="F219" i="2"/>
  <c r="F220" i="2"/>
  <c r="H220" i="2" s="1"/>
  <c r="F221" i="2"/>
  <c r="H221" i="2" s="1"/>
  <c r="F222" i="2"/>
  <c r="H222" i="2" s="1"/>
  <c r="F223" i="2"/>
  <c r="F224" i="2"/>
  <c r="H224" i="2" s="1"/>
  <c r="F225" i="2"/>
  <c r="H225" i="2" s="1"/>
  <c r="F226" i="2"/>
  <c r="H226" i="2" s="1"/>
  <c r="F227" i="2"/>
  <c r="F228" i="2"/>
  <c r="H228" i="2" s="1"/>
  <c r="F229" i="2"/>
  <c r="H229" i="2" s="1"/>
  <c r="F230" i="2"/>
  <c r="H230" i="2" s="1"/>
  <c r="F231" i="2"/>
  <c r="F232" i="2"/>
  <c r="H232" i="2" s="1"/>
  <c r="F233" i="2"/>
  <c r="H233" i="2" s="1"/>
  <c r="F234" i="2"/>
  <c r="H234" i="2" s="1"/>
  <c r="F235" i="2"/>
  <c r="F236" i="2"/>
  <c r="H236" i="2" s="1"/>
  <c r="F237" i="2"/>
  <c r="H237" i="2" s="1"/>
  <c r="F238" i="2"/>
  <c r="F239" i="2"/>
  <c r="F240" i="2"/>
  <c r="H240" i="2" s="1"/>
  <c r="F241" i="2"/>
  <c r="H241" i="2" s="1"/>
  <c r="F242" i="2"/>
  <c r="H242" i="2" s="1"/>
  <c r="F243" i="2"/>
  <c r="F244" i="2"/>
  <c r="H244" i="2" s="1"/>
  <c r="F245" i="2"/>
  <c r="H245" i="2" s="1"/>
  <c r="F246" i="2"/>
  <c r="H246" i="2" s="1"/>
  <c r="F247" i="2"/>
  <c r="F248" i="2"/>
  <c r="H248" i="2" s="1"/>
  <c r="F249" i="2"/>
  <c r="H249" i="2" s="1"/>
  <c r="F250" i="2"/>
  <c r="H250" i="2" s="1"/>
  <c r="F251" i="2"/>
  <c r="F252" i="2"/>
  <c r="H252" i="2" s="1"/>
  <c r="F253" i="2"/>
  <c r="H253" i="2" s="1"/>
  <c r="F254" i="2"/>
  <c r="H254" i="2" s="1"/>
  <c r="F255" i="2"/>
  <c r="F256" i="2"/>
  <c r="H256" i="2" s="1"/>
  <c r="F257" i="2"/>
  <c r="H257" i="2" s="1"/>
  <c r="F258" i="2"/>
  <c r="H258" i="2" s="1"/>
  <c r="F259" i="2"/>
  <c r="F260" i="2"/>
  <c r="H260" i="2" s="1"/>
  <c r="F261" i="2"/>
  <c r="H261" i="2" s="1"/>
  <c r="F262" i="2"/>
  <c r="H262" i="2" s="1"/>
  <c r="F263" i="2"/>
  <c r="F264" i="2"/>
  <c r="H264" i="2" s="1"/>
  <c r="F265" i="2"/>
  <c r="H265" i="2" s="1"/>
  <c r="F266" i="2"/>
  <c r="H266" i="2" s="1"/>
  <c r="F267" i="2"/>
  <c r="F268" i="2"/>
  <c r="H268" i="2" s="1"/>
  <c r="F269" i="2"/>
  <c r="H269" i="2" s="1"/>
  <c r="F270" i="2"/>
  <c r="H270" i="2" s="1"/>
  <c r="F271" i="2"/>
  <c r="F272" i="2"/>
  <c r="H272" i="2" s="1"/>
  <c r="F273" i="2"/>
  <c r="H273" i="2" s="1"/>
  <c r="F274" i="2"/>
  <c r="H274" i="2" s="1"/>
  <c r="F275" i="2"/>
  <c r="F276" i="2"/>
  <c r="H276" i="2" s="1"/>
  <c r="F277" i="2"/>
  <c r="H277" i="2" s="1"/>
  <c r="F278" i="2"/>
  <c r="H278" i="2" s="1"/>
  <c r="F279" i="2"/>
  <c r="F280" i="2"/>
  <c r="H280" i="2" s="1"/>
  <c r="F281" i="2"/>
  <c r="H281" i="2" s="1"/>
  <c r="F282" i="2"/>
  <c r="H282" i="2" s="1"/>
  <c r="F283" i="2"/>
  <c r="F284" i="2"/>
  <c r="H284" i="2" s="1"/>
  <c r="F285" i="2"/>
  <c r="H285" i="2" s="1"/>
  <c r="F286" i="2"/>
  <c r="H286" i="2" s="1"/>
  <c r="F287" i="2"/>
  <c r="F288" i="2"/>
  <c r="H288" i="2" s="1"/>
  <c r="F289" i="2"/>
  <c r="H289" i="2" s="1"/>
  <c r="F290" i="2"/>
  <c r="H290" i="2" s="1"/>
  <c r="F291" i="2"/>
  <c r="F292" i="2"/>
  <c r="H292" i="2" s="1"/>
  <c r="F293" i="2"/>
  <c r="H293" i="2" s="1"/>
  <c r="F294" i="2"/>
  <c r="H294" i="2" s="1"/>
  <c r="F295" i="2"/>
  <c r="F296" i="2"/>
  <c r="H296" i="2" s="1"/>
  <c r="F297" i="2"/>
  <c r="H297" i="2" s="1"/>
  <c r="F298" i="2"/>
  <c r="H298" i="2" s="1"/>
  <c r="F299" i="2"/>
  <c r="F300" i="2"/>
  <c r="H300" i="2" s="1"/>
  <c r="F301" i="2"/>
  <c r="H301" i="2" s="1"/>
  <c r="F302" i="2"/>
  <c r="H302" i="2" s="1"/>
  <c r="F303" i="2"/>
  <c r="F304" i="2"/>
  <c r="H304" i="2" s="1"/>
  <c r="F305" i="2"/>
  <c r="H305" i="2" s="1"/>
  <c r="F306" i="2"/>
  <c r="H306" i="2" s="1"/>
  <c r="F307" i="2"/>
  <c r="F308" i="2"/>
  <c r="H308" i="2" s="1"/>
  <c r="F309" i="2"/>
  <c r="H309" i="2" s="1"/>
  <c r="F310" i="2"/>
  <c r="H310" i="2" s="1"/>
  <c r="F311" i="2"/>
  <c r="F312" i="2"/>
  <c r="H312" i="2" s="1"/>
  <c r="F313" i="2"/>
  <c r="H313" i="2" s="1"/>
  <c r="F314" i="2"/>
  <c r="H314" i="2" s="1"/>
  <c r="F315" i="2"/>
  <c r="F316" i="2"/>
  <c r="H316" i="2" s="1"/>
  <c r="F317" i="2"/>
  <c r="H317" i="2" s="1"/>
  <c r="F318" i="2"/>
  <c r="H318" i="2" s="1"/>
  <c r="F319" i="2"/>
  <c r="F320" i="2"/>
  <c r="H320" i="2" s="1"/>
  <c r="F321" i="2"/>
  <c r="H321" i="2" s="1"/>
  <c r="F322" i="2"/>
  <c r="H322" i="2" s="1"/>
  <c r="F323" i="2"/>
  <c r="F324" i="2"/>
  <c r="H324" i="2" s="1"/>
  <c r="F325" i="2"/>
  <c r="H325" i="2" s="1"/>
  <c r="F326" i="2"/>
  <c r="H326" i="2" s="1"/>
  <c r="F327" i="2"/>
  <c r="F328" i="2"/>
  <c r="H328" i="2" s="1"/>
  <c r="F329" i="2"/>
  <c r="H329" i="2" s="1"/>
  <c r="F330" i="2"/>
  <c r="H330" i="2" s="1"/>
  <c r="F331" i="2"/>
  <c r="F332" i="2"/>
  <c r="H332" i="2" s="1"/>
  <c r="F333" i="2"/>
  <c r="H333" i="2" s="1"/>
  <c r="F334" i="2"/>
  <c r="H334" i="2" s="1"/>
  <c r="F335" i="2"/>
  <c r="F336" i="2"/>
  <c r="H336" i="2" s="1"/>
  <c r="F337" i="2"/>
  <c r="H337" i="2" s="1"/>
  <c r="F338" i="2"/>
  <c r="H338" i="2" s="1"/>
  <c r="F339" i="2"/>
  <c r="F340" i="2"/>
  <c r="H340" i="2" s="1"/>
  <c r="F341" i="2"/>
  <c r="H341" i="2" s="1"/>
  <c r="F342" i="2"/>
  <c r="H342" i="2" s="1"/>
  <c r="F343" i="2"/>
  <c r="F344" i="2"/>
  <c r="H344" i="2" s="1"/>
  <c r="F345" i="2"/>
  <c r="H345" i="2" s="1"/>
  <c r="F346" i="2"/>
  <c r="H346" i="2" s="1"/>
  <c r="F347" i="2"/>
  <c r="F348" i="2"/>
  <c r="H348" i="2" s="1"/>
  <c r="F349" i="2"/>
  <c r="H349" i="2" s="1"/>
  <c r="F350" i="2"/>
  <c r="H350" i="2" s="1"/>
  <c r="F351" i="2"/>
  <c r="F352" i="2"/>
  <c r="H352" i="2" s="1"/>
  <c r="F353" i="2"/>
  <c r="H353" i="2" s="1"/>
  <c r="F354" i="2"/>
  <c r="H354" i="2" s="1"/>
  <c r="F355" i="2"/>
  <c r="F356" i="2"/>
  <c r="H356" i="2" s="1"/>
  <c r="F357" i="2"/>
  <c r="H357" i="2" s="1"/>
  <c r="F358" i="2"/>
  <c r="H358" i="2" s="1"/>
  <c r="F359" i="2"/>
  <c r="F360" i="2"/>
  <c r="H360" i="2" s="1"/>
  <c r="F361" i="2"/>
  <c r="H361" i="2" s="1"/>
  <c r="F362" i="2"/>
  <c r="H362" i="2" s="1"/>
  <c r="F363" i="2"/>
  <c r="F364" i="2"/>
  <c r="H364" i="2" s="1"/>
  <c r="F365" i="2"/>
  <c r="H365" i="2" s="1"/>
  <c r="F366" i="2"/>
  <c r="H366" i="2" s="1"/>
  <c r="F367" i="2"/>
  <c r="F368" i="2"/>
  <c r="H368" i="2" s="1"/>
  <c r="F369" i="2"/>
  <c r="H369" i="2" s="1"/>
  <c r="F370" i="2"/>
  <c r="H370" i="2" s="1"/>
  <c r="F371" i="2"/>
  <c r="F372" i="2"/>
  <c r="H372" i="2" s="1"/>
  <c r="F373" i="2"/>
  <c r="H373" i="2" s="1"/>
  <c r="F374" i="2"/>
  <c r="H374" i="2" s="1"/>
  <c r="F375" i="2"/>
  <c r="F376" i="2"/>
  <c r="H376" i="2" s="1"/>
  <c r="F377" i="2"/>
  <c r="H377" i="2" s="1"/>
  <c r="F378" i="2"/>
  <c r="H378" i="2" s="1"/>
  <c r="F379" i="2"/>
  <c r="F380" i="2"/>
  <c r="H380" i="2" s="1"/>
  <c r="F381" i="2"/>
  <c r="H381" i="2" s="1"/>
  <c r="F382" i="2"/>
  <c r="H382" i="2" s="1"/>
  <c r="F383" i="2"/>
  <c r="F384" i="2"/>
  <c r="H384" i="2" s="1"/>
  <c r="F385" i="2"/>
  <c r="H385" i="2" s="1"/>
  <c r="F386" i="2"/>
  <c r="H386" i="2" s="1"/>
  <c r="F387" i="2"/>
  <c r="F388" i="2"/>
  <c r="H388" i="2" s="1"/>
  <c r="F389" i="2"/>
  <c r="H389" i="2" s="1"/>
  <c r="F390" i="2"/>
  <c r="H390" i="2" s="1"/>
  <c r="F391" i="2"/>
  <c r="F392" i="2"/>
  <c r="H392" i="2" s="1"/>
  <c r="F393" i="2"/>
  <c r="H393" i="2" s="1"/>
  <c r="F394" i="2"/>
  <c r="H394" i="2" s="1"/>
  <c r="F395" i="2"/>
  <c r="F396" i="2"/>
  <c r="H396" i="2" s="1"/>
  <c r="F397" i="2"/>
  <c r="H397" i="2" s="1"/>
  <c r="F398" i="2"/>
  <c r="H398" i="2" s="1"/>
  <c r="F399" i="2"/>
  <c r="F400" i="2"/>
  <c r="H400" i="2" s="1"/>
  <c r="F401" i="2"/>
  <c r="H401" i="2" s="1"/>
  <c r="F402" i="2"/>
  <c r="H402" i="2" s="1"/>
  <c r="F403" i="2"/>
  <c r="F404" i="2"/>
  <c r="H404" i="2" s="1"/>
  <c r="F405" i="2"/>
  <c r="H405" i="2" s="1"/>
  <c r="F406" i="2"/>
  <c r="H406" i="2" s="1"/>
  <c r="F407" i="2"/>
  <c r="F408" i="2"/>
  <c r="H408" i="2" s="1"/>
  <c r="F409" i="2"/>
  <c r="H409" i="2" s="1"/>
  <c r="F410" i="2"/>
  <c r="H410" i="2" s="1"/>
  <c r="F411" i="2"/>
  <c r="F412" i="2"/>
  <c r="H412" i="2" s="1"/>
  <c r="F413" i="2"/>
  <c r="H413" i="2" s="1"/>
  <c r="F414" i="2"/>
  <c r="H414" i="2" s="1"/>
  <c r="F415" i="2"/>
  <c r="F416" i="2"/>
  <c r="H416" i="2" s="1"/>
  <c r="F417" i="2"/>
  <c r="H417" i="2" s="1"/>
  <c r="F418" i="2"/>
  <c r="H418" i="2" s="1"/>
  <c r="F419" i="2"/>
  <c r="F420" i="2"/>
  <c r="H420" i="2" s="1"/>
  <c r="F421" i="2"/>
  <c r="H421" i="2" s="1"/>
  <c r="F422" i="2"/>
  <c r="H422" i="2" s="1"/>
  <c r="F423" i="2"/>
  <c r="F424" i="2"/>
  <c r="H424" i="2" s="1"/>
  <c r="F425" i="2"/>
  <c r="H425" i="2" s="1"/>
  <c r="F426" i="2"/>
  <c r="H426" i="2" s="1"/>
  <c r="F427" i="2"/>
  <c r="F428" i="2"/>
  <c r="F429" i="2"/>
  <c r="F430" i="2"/>
  <c r="H430" i="2" s="1"/>
  <c r="F431" i="2"/>
  <c r="F432" i="2"/>
  <c r="H432" i="2" s="1"/>
  <c r="F433" i="2"/>
  <c r="F434" i="2"/>
  <c r="F435" i="2"/>
  <c r="F436" i="2"/>
  <c r="F437" i="2"/>
  <c r="H437" i="2" s="1"/>
  <c r="F438" i="2"/>
  <c r="F439" i="2"/>
  <c r="F440" i="2"/>
  <c r="F441" i="2"/>
  <c r="F442" i="2"/>
  <c r="H442" i="2" s="1"/>
  <c r="F443" i="2"/>
  <c r="F444" i="2"/>
  <c r="H444" i="2" s="1"/>
  <c r="F445" i="2"/>
  <c r="H445" i="2" s="1"/>
  <c r="F446" i="2"/>
  <c r="H446" i="2" s="1"/>
  <c r="F447" i="2"/>
  <c r="F448" i="2"/>
  <c r="H448" i="2" s="1"/>
  <c r="F449" i="2"/>
  <c r="H449" i="2" s="1"/>
  <c r="F450" i="2"/>
  <c r="H450" i="2" s="1"/>
  <c r="F451" i="2"/>
  <c r="F452" i="2"/>
  <c r="H452" i="2" s="1"/>
  <c r="F453" i="2"/>
  <c r="H453" i="2" s="1"/>
  <c r="F454" i="2"/>
  <c r="H454" i="2" s="1"/>
  <c r="F455" i="2"/>
  <c r="F456" i="2"/>
  <c r="H456" i="2" s="1"/>
  <c r="F457" i="2"/>
  <c r="H457" i="2" s="1"/>
  <c r="F458" i="2"/>
  <c r="H458" i="2" s="1"/>
  <c r="F459" i="2"/>
  <c r="F460" i="2"/>
  <c r="H460" i="2" s="1"/>
  <c r="F461" i="2"/>
  <c r="H461" i="2" s="1"/>
  <c r="F462" i="2"/>
  <c r="H462" i="2" s="1"/>
  <c r="F463" i="2"/>
  <c r="F464" i="2"/>
  <c r="H464" i="2" s="1"/>
  <c r="F465" i="2"/>
  <c r="H465" i="2" s="1"/>
  <c r="F466" i="2"/>
  <c r="H466" i="2" s="1"/>
  <c r="F467" i="2"/>
  <c r="F468" i="2"/>
  <c r="H468" i="2" s="1"/>
  <c r="F469" i="2"/>
  <c r="F470" i="2"/>
  <c r="H470" i="2" s="1"/>
  <c r="F471" i="2"/>
  <c r="F472" i="2"/>
  <c r="H472" i="2" s="1"/>
  <c r="F473" i="2"/>
  <c r="H473" i="2" s="1"/>
  <c r="F474" i="2"/>
  <c r="H474" i="2" s="1"/>
  <c r="F475" i="2"/>
  <c r="F476" i="2"/>
  <c r="H476" i="2" s="1"/>
  <c r="F477" i="2"/>
  <c r="H477" i="2" s="1"/>
  <c r="F478" i="2"/>
  <c r="H478" i="2" s="1"/>
  <c r="F479" i="2"/>
  <c r="F480" i="2"/>
  <c r="H480" i="2" s="1"/>
  <c r="F481" i="2"/>
  <c r="H481" i="2" s="1"/>
  <c r="F482" i="2"/>
  <c r="H482" i="2" s="1"/>
  <c r="F483" i="2"/>
  <c r="F484" i="2"/>
  <c r="H484" i="2" s="1"/>
  <c r="F485" i="2"/>
  <c r="H485" i="2" s="1"/>
  <c r="F486" i="2"/>
  <c r="H486" i="2" s="1"/>
  <c r="F487" i="2"/>
  <c r="F488" i="2"/>
  <c r="H488" i="2" s="1"/>
  <c r="F489" i="2"/>
  <c r="H489" i="2" s="1"/>
  <c r="F490" i="2"/>
  <c r="H490" i="2" s="1"/>
  <c r="F491" i="2"/>
  <c r="F492" i="2"/>
  <c r="H492" i="2" s="1"/>
  <c r="F493" i="2"/>
  <c r="H493" i="2" s="1"/>
  <c r="F494" i="2"/>
  <c r="H494" i="2" s="1"/>
  <c r="F495" i="2"/>
  <c r="F496" i="2"/>
  <c r="H496" i="2" s="1"/>
  <c r="F497" i="2"/>
  <c r="H497" i="2" s="1"/>
  <c r="F498" i="2"/>
  <c r="H498" i="2" s="1"/>
  <c r="F499" i="2"/>
  <c r="F500" i="2"/>
  <c r="H500" i="2" s="1"/>
  <c r="F501" i="2"/>
  <c r="H501" i="2" s="1"/>
  <c r="F502" i="2"/>
  <c r="H502" i="2" s="1"/>
  <c r="F503" i="2"/>
  <c r="F504" i="2"/>
  <c r="H504" i="2" s="1"/>
  <c r="F505" i="2"/>
  <c r="H505" i="2" s="1"/>
  <c r="F506" i="2"/>
  <c r="H506" i="2" s="1"/>
  <c r="F507" i="2"/>
  <c r="F508" i="2"/>
  <c r="H508" i="2" s="1"/>
  <c r="F509" i="2"/>
  <c r="H509" i="2" s="1"/>
  <c r="F510" i="2"/>
  <c r="H510" i="2" s="1"/>
  <c r="H511" i="2" s="1"/>
  <c r="F511" i="2"/>
  <c r="F512" i="2"/>
  <c r="H512" i="2" s="1"/>
  <c r="F513" i="2"/>
  <c r="H513" i="2" s="1"/>
  <c r="F514" i="2"/>
  <c r="H514" i="2" s="1"/>
  <c r="F515" i="2"/>
  <c r="F516" i="2"/>
  <c r="H516" i="2" s="1"/>
  <c r="F517" i="2"/>
  <c r="H517" i="2" s="1"/>
  <c r="F518" i="2"/>
  <c r="H518" i="2" s="1"/>
  <c r="F519" i="2"/>
  <c r="F520" i="2"/>
  <c r="H520" i="2" s="1"/>
  <c r="F521" i="2"/>
  <c r="H521" i="2" s="1"/>
  <c r="F522" i="2"/>
  <c r="H522" i="2" s="1"/>
  <c r="F523" i="2"/>
  <c r="F524" i="2"/>
  <c r="H524" i="2" s="1"/>
  <c r="F525" i="2"/>
  <c r="H525" i="2" s="1"/>
  <c r="F526" i="2"/>
  <c r="H526" i="2" s="1"/>
  <c r="F527" i="2"/>
  <c r="F528" i="2"/>
  <c r="H528" i="2" s="1"/>
  <c r="F529" i="2"/>
  <c r="H529" i="2" s="1"/>
  <c r="F530" i="2"/>
  <c r="H530" i="2" s="1"/>
  <c r="F531" i="2"/>
  <c r="F532" i="2"/>
  <c r="H532" i="2" s="1"/>
  <c r="F533" i="2"/>
  <c r="H533" i="2" s="1"/>
  <c r="F534" i="2"/>
  <c r="H534" i="2" s="1"/>
  <c r="F535" i="2"/>
  <c r="F536" i="2"/>
  <c r="H536" i="2" s="1"/>
  <c r="F537" i="2"/>
  <c r="H537" i="2" s="1"/>
  <c r="F538" i="2"/>
  <c r="H538" i="2" s="1"/>
  <c r="F539" i="2"/>
  <c r="F540" i="2"/>
  <c r="H540" i="2" s="1"/>
  <c r="F541" i="2"/>
  <c r="H541" i="2" s="1"/>
  <c r="F542" i="2"/>
  <c r="H542" i="2" s="1"/>
  <c r="F543" i="2"/>
  <c r="F544" i="2"/>
  <c r="H544" i="2" s="1"/>
  <c r="F545" i="2"/>
  <c r="H545" i="2" s="1"/>
  <c r="F546" i="2"/>
  <c r="H546" i="2" s="1"/>
  <c r="F547" i="2"/>
  <c r="F548" i="2"/>
  <c r="H548" i="2" s="1"/>
  <c r="F549" i="2"/>
  <c r="H549" i="2" s="1"/>
  <c r="F550" i="2"/>
  <c r="H550" i="2" s="1"/>
  <c r="F551" i="2"/>
  <c r="F552" i="2"/>
  <c r="H552" i="2" s="1"/>
  <c r="F553" i="2"/>
  <c r="H553" i="2" s="1"/>
  <c r="F554" i="2"/>
  <c r="H554" i="2" s="1"/>
  <c r="F555" i="2"/>
  <c r="F556" i="2"/>
  <c r="H556" i="2" s="1"/>
  <c r="F557" i="2"/>
  <c r="H557" i="2" s="1"/>
  <c r="F558" i="2"/>
  <c r="H558" i="2" s="1"/>
  <c r="F559" i="2"/>
  <c r="F560" i="2"/>
  <c r="H560" i="2" s="1"/>
  <c r="F561" i="2"/>
  <c r="H561" i="2" s="1"/>
  <c r="F562" i="2"/>
  <c r="H562" i="2" s="1"/>
  <c r="F563" i="2"/>
  <c r="F564" i="2"/>
  <c r="H564" i="2" s="1"/>
  <c r="F565" i="2"/>
  <c r="F566" i="2"/>
  <c r="F567" i="2"/>
  <c r="F568" i="2"/>
  <c r="H568" i="2" s="1"/>
  <c r="F569" i="2"/>
  <c r="F570" i="2"/>
  <c r="F571" i="2"/>
  <c r="F572" i="2"/>
  <c r="H572" i="2" s="1"/>
  <c r="F573" i="2"/>
  <c r="F574" i="2"/>
  <c r="F575" i="2"/>
  <c r="F576" i="2"/>
  <c r="H576" i="2" s="1"/>
  <c r="F577" i="2"/>
  <c r="F578" i="2"/>
  <c r="F579" i="2"/>
  <c r="F580" i="2"/>
  <c r="H580" i="2" s="1"/>
  <c r="F581" i="2"/>
  <c r="F582" i="2"/>
  <c r="F583" i="2"/>
  <c r="F584" i="2"/>
  <c r="H584" i="2" s="1"/>
  <c r="F585" i="2"/>
  <c r="F586" i="2"/>
  <c r="F587" i="2"/>
  <c r="F588" i="2"/>
  <c r="H588" i="2" s="1"/>
  <c r="F589" i="2"/>
  <c r="F590" i="2"/>
  <c r="F591" i="2"/>
  <c r="F592" i="2"/>
  <c r="H592" i="2" s="1"/>
  <c r="F593" i="2"/>
  <c r="F594" i="2"/>
  <c r="F595" i="2"/>
  <c r="F596" i="2"/>
  <c r="H596" i="2" s="1"/>
  <c r="F597" i="2"/>
  <c r="F598" i="2"/>
  <c r="F599" i="2"/>
  <c r="F600" i="2"/>
  <c r="H600" i="2" s="1"/>
  <c r="F601" i="2"/>
  <c r="F602" i="2"/>
  <c r="F603" i="2"/>
  <c r="F604" i="2"/>
  <c r="H604" i="2" s="1"/>
  <c r="F605" i="2"/>
  <c r="F606" i="2"/>
  <c r="F607" i="2"/>
  <c r="F608" i="2"/>
  <c r="H608" i="2" s="1"/>
  <c r="F609" i="2"/>
  <c r="F610" i="2"/>
  <c r="F611" i="2"/>
  <c r="F612" i="2"/>
  <c r="H612" i="2" s="1"/>
  <c r="F613" i="2"/>
  <c r="F614" i="2"/>
  <c r="F615" i="2"/>
  <c r="F616" i="2"/>
  <c r="H616" i="2" s="1"/>
  <c r="F617" i="2"/>
  <c r="F618" i="2"/>
  <c r="F619" i="2"/>
  <c r="F620" i="2"/>
  <c r="H620" i="2" s="1"/>
  <c r="F621" i="2"/>
  <c r="F622" i="2"/>
  <c r="F623" i="2"/>
  <c r="F624" i="2"/>
  <c r="H624" i="2" s="1"/>
  <c r="F625" i="2"/>
  <c r="F626" i="2"/>
  <c r="F627" i="2"/>
  <c r="F628" i="2"/>
  <c r="H628" i="2" s="1"/>
  <c r="F629" i="2"/>
  <c r="F630" i="2"/>
  <c r="F631" i="2"/>
  <c r="F632" i="2"/>
  <c r="H632" i="2" s="1"/>
  <c r="F633" i="2"/>
  <c r="F634" i="2"/>
  <c r="F635" i="2"/>
  <c r="F636" i="2"/>
  <c r="H636" i="2" s="1"/>
  <c r="F637" i="2"/>
  <c r="F638" i="2"/>
  <c r="F639" i="2"/>
  <c r="F640" i="2"/>
  <c r="H640" i="2" s="1"/>
  <c r="F641" i="2"/>
  <c r="F642" i="2"/>
  <c r="F643" i="2"/>
  <c r="F644" i="2"/>
  <c r="H644" i="2" s="1"/>
  <c r="F645" i="2"/>
  <c r="F646" i="2"/>
  <c r="F647" i="2"/>
  <c r="F648" i="2"/>
  <c r="H648" i="2" s="1"/>
  <c r="F649" i="2"/>
  <c r="F650" i="2"/>
  <c r="F651" i="2"/>
  <c r="F652" i="2"/>
  <c r="H652" i="2" s="1"/>
  <c r="F653" i="2"/>
  <c r="F654" i="2"/>
  <c r="F655" i="2"/>
  <c r="F656" i="2"/>
  <c r="H656" i="2" s="1"/>
  <c r="F657" i="2"/>
  <c r="F658" i="2"/>
  <c r="F659" i="2"/>
  <c r="F660" i="2"/>
  <c r="H660" i="2" s="1"/>
  <c r="F661" i="2"/>
  <c r="F662" i="2"/>
  <c r="F663" i="2"/>
  <c r="F664" i="2"/>
  <c r="H664" i="2" s="1"/>
  <c r="F665" i="2"/>
  <c r="F666" i="2"/>
  <c r="F667" i="2"/>
  <c r="F668" i="2"/>
  <c r="H668" i="2" s="1"/>
  <c r="F669" i="2"/>
  <c r="F670" i="2"/>
  <c r="F671" i="2"/>
  <c r="F672" i="2"/>
  <c r="H672" i="2" s="1"/>
  <c r="F673" i="2"/>
  <c r="F674" i="2"/>
  <c r="F675" i="2"/>
  <c r="F676" i="2"/>
  <c r="H676" i="2" s="1"/>
  <c r="F677" i="2"/>
  <c r="F678" i="2"/>
  <c r="F679" i="2"/>
  <c r="F680" i="2"/>
  <c r="H680" i="2" s="1"/>
  <c r="F681" i="2"/>
  <c r="F682" i="2"/>
  <c r="F683" i="2"/>
  <c r="F684" i="2"/>
  <c r="H684" i="2" s="1"/>
  <c r="F685" i="2"/>
  <c r="F686" i="2"/>
  <c r="F687" i="2"/>
  <c r="F688" i="2"/>
  <c r="H688" i="2" s="1"/>
  <c r="F689" i="2"/>
  <c r="F690" i="2"/>
  <c r="F691" i="2"/>
  <c r="F692" i="2"/>
  <c r="H692" i="2" s="1"/>
  <c r="F693" i="2"/>
  <c r="F694" i="2"/>
  <c r="F695" i="2"/>
  <c r="F696" i="2"/>
  <c r="H696" i="2" s="1"/>
  <c r="F697" i="2"/>
  <c r="F698" i="2"/>
  <c r="F699" i="2"/>
  <c r="F700" i="2"/>
  <c r="H700" i="2" s="1"/>
  <c r="F701" i="2"/>
  <c r="F702" i="2"/>
  <c r="F703" i="2"/>
  <c r="F704" i="2"/>
  <c r="H704" i="2" s="1"/>
  <c r="F705" i="2"/>
  <c r="F706" i="2"/>
  <c r="F707" i="2"/>
  <c r="F708" i="2"/>
  <c r="H708" i="2" s="1"/>
  <c r="F709" i="2"/>
  <c r="F710" i="2"/>
  <c r="F711" i="2"/>
  <c r="F712" i="2"/>
  <c r="H712" i="2" s="1"/>
  <c r="F713" i="2"/>
  <c r="F714" i="2"/>
  <c r="F715" i="2"/>
  <c r="F716" i="2"/>
  <c r="H716" i="2" s="1"/>
  <c r="F717" i="2"/>
  <c r="F718" i="2"/>
  <c r="F719" i="2"/>
  <c r="F720" i="2"/>
  <c r="H720" i="2" s="1"/>
  <c r="F721" i="2"/>
  <c r="F722" i="2"/>
  <c r="F723" i="2"/>
  <c r="F724" i="2"/>
  <c r="H724" i="2" s="1"/>
  <c r="F725" i="2"/>
  <c r="F726" i="2"/>
  <c r="F727" i="2"/>
  <c r="F728" i="2"/>
  <c r="H728" i="2" s="1"/>
  <c r="F729" i="2"/>
  <c r="F730" i="2"/>
  <c r="F731" i="2"/>
  <c r="F732" i="2"/>
  <c r="H732" i="2" s="1"/>
  <c r="F733" i="2"/>
  <c r="F734" i="2"/>
  <c r="F735" i="2"/>
  <c r="F736" i="2"/>
  <c r="H736" i="2" s="1"/>
  <c r="F737" i="2"/>
  <c r="F738" i="2"/>
  <c r="F739" i="2"/>
  <c r="F740" i="2"/>
  <c r="H740" i="2" s="1"/>
  <c r="F741" i="2"/>
  <c r="F742" i="2"/>
  <c r="F743" i="2"/>
  <c r="F744" i="2"/>
  <c r="H744" i="2" s="1"/>
  <c r="F745" i="2"/>
  <c r="F746" i="2"/>
  <c r="F747" i="2"/>
  <c r="F748" i="2"/>
  <c r="H748" i="2" s="1"/>
  <c r="F749" i="2"/>
  <c r="F750" i="2"/>
  <c r="F751" i="2"/>
  <c r="F752" i="2"/>
  <c r="H752" i="2" s="1"/>
  <c r="F753" i="2"/>
  <c r="F754" i="2"/>
  <c r="F755" i="2"/>
  <c r="F756" i="2"/>
  <c r="H756" i="2" s="1"/>
  <c r="F757" i="2"/>
  <c r="F758" i="2"/>
  <c r="F759" i="2"/>
  <c r="F760" i="2"/>
  <c r="H760" i="2" s="1"/>
  <c r="F761" i="2"/>
  <c r="F762" i="2"/>
  <c r="F763" i="2"/>
  <c r="F764" i="2"/>
  <c r="H764" i="2" s="1"/>
  <c r="F765" i="2"/>
  <c r="F766" i="2"/>
  <c r="F767" i="2"/>
  <c r="F768" i="2"/>
  <c r="H768" i="2" s="1"/>
  <c r="F769" i="2"/>
  <c r="F770" i="2"/>
  <c r="F771" i="2"/>
  <c r="F772" i="2"/>
  <c r="H772" i="2" s="1"/>
  <c r="F773" i="2"/>
  <c r="F774" i="2"/>
  <c r="F775" i="2"/>
  <c r="F776" i="2"/>
  <c r="H776" i="2" s="1"/>
  <c r="F777" i="2"/>
  <c r="F778" i="2"/>
  <c r="F779" i="2"/>
  <c r="F780" i="2"/>
  <c r="H780" i="2" s="1"/>
  <c r="F781" i="2"/>
  <c r="F782" i="2"/>
  <c r="F783" i="2"/>
  <c r="F784" i="2"/>
  <c r="H784" i="2" s="1"/>
  <c r="F785" i="2"/>
  <c r="F786" i="2"/>
  <c r="F787" i="2"/>
  <c r="F788" i="2"/>
  <c r="H788" i="2" s="1"/>
  <c r="F789" i="2"/>
  <c r="F790" i="2"/>
  <c r="F791" i="2"/>
  <c r="F792" i="2"/>
  <c r="H792" i="2" s="1"/>
  <c r="F793" i="2"/>
  <c r="F794" i="2"/>
  <c r="F795" i="2"/>
  <c r="F796" i="2"/>
  <c r="H796" i="2" s="1"/>
  <c r="F797" i="2"/>
  <c r="F798" i="2"/>
  <c r="F799" i="2"/>
  <c r="F800" i="2"/>
  <c r="H800" i="2" s="1"/>
  <c r="F801" i="2"/>
  <c r="F802" i="2"/>
  <c r="F803" i="2"/>
  <c r="F804" i="2"/>
  <c r="H804" i="2" s="1"/>
  <c r="F805" i="2"/>
  <c r="F806" i="2"/>
  <c r="F807" i="2"/>
  <c r="F808" i="2"/>
  <c r="H808" i="2" s="1"/>
  <c r="F809" i="2"/>
  <c r="F810" i="2"/>
  <c r="F811" i="2"/>
  <c r="F812" i="2"/>
  <c r="H812" i="2" s="1"/>
  <c r="F813" i="2"/>
  <c r="F814" i="2"/>
  <c r="F815" i="2"/>
  <c r="F816" i="2"/>
  <c r="H816" i="2" s="1"/>
  <c r="F817" i="2"/>
  <c r="F818" i="2"/>
  <c r="F819" i="2"/>
  <c r="F820" i="2"/>
  <c r="H820" i="2" s="1"/>
  <c r="F821" i="2"/>
  <c r="F822" i="2"/>
  <c r="F823" i="2"/>
  <c r="F824" i="2"/>
  <c r="H824" i="2" s="1"/>
  <c r="F825" i="2"/>
  <c r="F826" i="2"/>
  <c r="F827" i="2"/>
  <c r="F828" i="2"/>
  <c r="H828" i="2" s="1"/>
  <c r="F829" i="2"/>
  <c r="F830" i="2"/>
  <c r="F831" i="2"/>
  <c r="F832" i="2"/>
  <c r="H832" i="2" s="1"/>
  <c r="F833" i="2"/>
  <c r="F834" i="2"/>
  <c r="F835" i="2"/>
  <c r="F836" i="2"/>
  <c r="H836" i="2" s="1"/>
  <c r="F837" i="2"/>
  <c r="F838" i="2"/>
  <c r="F839" i="2"/>
  <c r="F840" i="2"/>
  <c r="H840" i="2" s="1"/>
  <c r="F841" i="2"/>
  <c r="F842" i="2"/>
  <c r="F843" i="2"/>
  <c r="F844" i="2"/>
  <c r="H844" i="2" s="1"/>
  <c r="F845" i="2"/>
  <c r="F846" i="2"/>
  <c r="F847" i="2"/>
  <c r="F848" i="2"/>
  <c r="H848" i="2" s="1"/>
  <c r="F849" i="2"/>
  <c r="F850" i="2"/>
  <c r="F851" i="2"/>
  <c r="F852" i="2"/>
  <c r="H852" i="2" s="1"/>
  <c r="F853" i="2"/>
  <c r="F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H121" i="2" l="1"/>
  <c r="H843" i="2"/>
  <c r="H835" i="2"/>
  <c r="H823" i="2"/>
  <c r="H807" i="2"/>
  <c r="H795" i="2"/>
  <c r="H783" i="2"/>
  <c r="H771" i="2"/>
  <c r="H759" i="2"/>
  <c r="H747" i="2"/>
  <c r="H735" i="2"/>
  <c r="H723" i="2"/>
  <c r="H711" i="2"/>
  <c r="H699" i="2"/>
  <c r="H687" i="2"/>
  <c r="H675" i="2"/>
  <c r="H663" i="2"/>
  <c r="H651" i="2"/>
  <c r="H639" i="2"/>
  <c r="H627" i="2"/>
  <c r="H615" i="2"/>
  <c r="H603" i="2"/>
  <c r="H591" i="2"/>
  <c r="H579" i="2"/>
  <c r="H563" i="2"/>
  <c r="H499" i="2"/>
  <c r="H487" i="2"/>
  <c r="H475" i="2"/>
  <c r="H463" i="2"/>
  <c r="H455" i="2"/>
  <c r="H443" i="2"/>
  <c r="H431" i="2"/>
  <c r="H419" i="2"/>
  <c r="H407" i="2"/>
  <c r="H395" i="2"/>
  <c r="H383" i="2"/>
  <c r="H371" i="2"/>
  <c r="H359" i="2"/>
  <c r="H347" i="2"/>
  <c r="H331" i="2"/>
  <c r="H319" i="2"/>
  <c r="H307" i="2"/>
  <c r="H295" i="2"/>
  <c r="H283" i="2"/>
  <c r="H271" i="2"/>
  <c r="H259" i="2"/>
  <c r="H247" i="2"/>
  <c r="H235" i="2"/>
  <c r="H223" i="2"/>
  <c r="H211" i="2"/>
  <c r="H199" i="2"/>
  <c r="H187" i="2"/>
  <c r="H175" i="2"/>
  <c r="H107" i="2"/>
  <c r="H95" i="2"/>
  <c r="H83" i="2"/>
  <c r="H84" i="2" s="1"/>
  <c r="H71" i="2"/>
  <c r="H59" i="2"/>
  <c r="H47" i="2"/>
  <c r="H39" i="2"/>
  <c r="H31" i="2"/>
  <c r="H19" i="2"/>
  <c r="H11" i="2"/>
  <c r="H3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174" i="2"/>
  <c r="H147" i="2"/>
  <c r="H127" i="2"/>
  <c r="H119" i="2"/>
  <c r="H851" i="2"/>
  <c r="H839" i="2"/>
  <c r="H827" i="2"/>
  <c r="H815" i="2"/>
  <c r="H803" i="2"/>
  <c r="H791" i="2"/>
  <c r="H779" i="2"/>
  <c r="H767" i="2"/>
  <c r="H755" i="2"/>
  <c r="H743" i="2"/>
  <c r="H731" i="2"/>
  <c r="H719" i="2"/>
  <c r="H707" i="2"/>
  <c r="H695" i="2"/>
  <c r="H683" i="2"/>
  <c r="H671" i="2"/>
  <c r="H659" i="2"/>
  <c r="H647" i="2"/>
  <c r="H635" i="2"/>
  <c r="H623" i="2"/>
  <c r="H611" i="2"/>
  <c r="H599" i="2"/>
  <c r="H587" i="2"/>
  <c r="H575" i="2"/>
  <c r="H567" i="2"/>
  <c r="H555" i="2"/>
  <c r="H547" i="2"/>
  <c r="H539" i="2"/>
  <c r="H531" i="2"/>
  <c r="H523" i="2"/>
  <c r="H515" i="2"/>
  <c r="H503" i="2"/>
  <c r="H491" i="2"/>
  <c r="H479" i="2"/>
  <c r="H467" i="2"/>
  <c r="H451" i="2"/>
  <c r="H439" i="2"/>
  <c r="H438" i="2" s="1"/>
  <c r="H427" i="2"/>
  <c r="H415" i="2"/>
  <c r="H403" i="2"/>
  <c r="H391" i="2"/>
  <c r="H379" i="2"/>
  <c r="H367" i="2"/>
  <c r="H355" i="2"/>
  <c r="H343" i="2"/>
  <c r="H335" i="2"/>
  <c r="H323" i="2"/>
  <c r="H311" i="2"/>
  <c r="H299" i="2"/>
  <c r="H287" i="2"/>
  <c r="H275" i="2"/>
  <c r="H263" i="2"/>
  <c r="H251" i="2"/>
  <c r="H239" i="2"/>
  <c r="H227" i="2"/>
  <c r="H215" i="2"/>
  <c r="H203" i="2"/>
  <c r="H191" i="2"/>
  <c r="H179" i="2"/>
  <c r="H167" i="2"/>
  <c r="H159" i="2"/>
  <c r="H151" i="2"/>
  <c r="H139" i="2"/>
  <c r="H131" i="2"/>
  <c r="H123" i="2"/>
  <c r="H111" i="2"/>
  <c r="H99" i="2"/>
  <c r="H87" i="2"/>
  <c r="H75" i="2"/>
  <c r="H63" i="2"/>
  <c r="H51" i="2"/>
  <c r="H23" i="2"/>
  <c r="H853" i="2"/>
  <c r="H849" i="2"/>
  <c r="H845" i="2"/>
  <c r="H841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238" i="2"/>
  <c r="H82" i="2"/>
  <c r="H847" i="2"/>
  <c r="H831" i="2"/>
  <c r="H819" i="2"/>
  <c r="H811" i="2"/>
  <c r="H799" i="2"/>
  <c r="H787" i="2"/>
  <c r="H775" i="2"/>
  <c r="H763" i="2"/>
  <c r="H751" i="2"/>
  <c r="H739" i="2"/>
  <c r="H727" i="2"/>
  <c r="H715" i="2"/>
  <c r="H703" i="2"/>
  <c r="H691" i="2"/>
  <c r="H679" i="2"/>
  <c r="H667" i="2"/>
  <c r="H655" i="2"/>
  <c r="H643" i="2"/>
  <c r="H631" i="2"/>
  <c r="H619" i="2"/>
  <c r="H607" i="2"/>
  <c r="H595" i="2"/>
  <c r="H583" i="2"/>
  <c r="H571" i="2"/>
  <c r="H559" i="2"/>
  <c r="H551" i="2"/>
  <c r="H543" i="2"/>
  <c r="H535" i="2"/>
  <c r="H527" i="2"/>
  <c r="H519" i="2"/>
  <c r="H507" i="2"/>
  <c r="H495" i="2"/>
  <c r="H483" i="2"/>
  <c r="H471" i="2"/>
  <c r="H459" i="2"/>
  <c r="H447" i="2"/>
  <c r="H423" i="2"/>
  <c r="H411" i="2"/>
  <c r="H399" i="2"/>
  <c r="H387" i="2"/>
  <c r="H375" i="2"/>
  <c r="H363" i="2"/>
  <c r="H351" i="2"/>
  <c r="H339" i="2"/>
  <c r="H327" i="2"/>
  <c r="H315" i="2"/>
  <c r="H303" i="2"/>
  <c r="H291" i="2"/>
  <c r="H279" i="2"/>
  <c r="H267" i="2"/>
  <c r="H255" i="2"/>
  <c r="H243" i="2"/>
  <c r="H231" i="2"/>
  <c r="H219" i="2"/>
  <c r="H207" i="2"/>
  <c r="H195" i="2"/>
  <c r="H183" i="2"/>
  <c r="H171" i="2"/>
  <c r="H163" i="2"/>
  <c r="H155" i="2"/>
  <c r="H143" i="2"/>
  <c r="H135" i="2"/>
  <c r="H115" i="2"/>
  <c r="H103" i="2"/>
  <c r="H91" i="2"/>
  <c r="H79" i="2"/>
  <c r="H67" i="2"/>
  <c r="H55" i="2"/>
  <c r="H43" i="2"/>
  <c r="H35" i="2"/>
  <c r="H27" i="2"/>
  <c r="H15" i="2"/>
  <c r="H7" i="2"/>
  <c r="H469" i="2"/>
  <c r="H433" i="2"/>
  <c r="H436" i="2"/>
  <c r="H435" i="2"/>
  <c r="H434" i="2"/>
  <c r="H440" i="2" l="1"/>
  <c r="H441" i="2"/>
  <c r="H722" i="2"/>
  <c r="H429" i="2"/>
  <c r="H428" i="2"/>
</calcChain>
</file>

<file path=xl/sharedStrings.xml><?xml version="1.0" encoding="utf-8"?>
<sst xmlns="http://schemas.openxmlformats.org/spreadsheetml/2006/main" count="2638" uniqueCount="22">
  <si>
    <t>DT</t>
  </si>
  <si>
    <t>p/Th</t>
  </si>
  <si>
    <t>Type</t>
  </si>
  <si>
    <t>SAP</t>
  </si>
  <si>
    <t>SBP</t>
  </si>
  <si>
    <t>SSP</t>
  </si>
  <si>
    <t>Max ABS Var</t>
  </si>
  <si>
    <t>Total Alloc. Outputs kWh</t>
  </si>
  <si>
    <t>Price, p/Th</t>
  </si>
  <si>
    <t>Volumes - kTh</t>
  </si>
  <si>
    <t>NG Raw Allocation</t>
  </si>
  <si>
    <t>Error</t>
  </si>
  <si>
    <t>Corrected Allocation</t>
  </si>
  <si>
    <t>Large Supplier - 1% Reconciled</t>
  </si>
  <si>
    <t>Large Supplier - 5% Reconciled</t>
  </si>
  <si>
    <t>Large Supplier - 10% Reconciled</t>
  </si>
  <si>
    <t>Small Supplier - 1% Reconciled</t>
  </si>
  <si>
    <t>Small Supplier - 5% Reconciled</t>
  </si>
  <si>
    <t>Small Supplier - 10% Reconciled</t>
  </si>
  <si>
    <t>Potential Risk - Large Supplier (15% Share)</t>
  </si>
  <si>
    <t>Potential Risk - Small Supplier (1% Share)</t>
  </si>
  <si>
    <t>Average Monthly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</si>
</sst>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d/mm/yy;@"/>
    <numFmt numFmtId="165" formatCode="_-&quot;£&quot;* #,##0_-;\-&quot;£&quot;* #,##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64" fontId="18" fillId="34" borderId="13" xfId="0" applyNumberFormat="1" applyFont="1" applyFill="1" applyBorder="1"/>
    <xf numFmtId="0" fontId="18" fillId="0" borderId="0" xfId="0" applyFont="1"/>
    <xf numFmtId="164" fontId="18" fillId="0" borderId="12" xfId="0" applyNumberFormat="1" applyFont="1" applyBorder="1" applyAlignment="1">
      <alignment horizontal="left"/>
    </xf>
    <xf numFmtId="3" fontId="18" fillId="0" borderId="0" xfId="0" applyNumberFormat="1" applyFont="1"/>
    <xf numFmtId="165" fontId="18" fillId="0" borderId="0" xfId="1" applyNumberFormat="1" applyFont="1"/>
    <xf numFmtId="164" fontId="18" fillId="0" borderId="0" xfId="0" applyNumberFormat="1" applyFont="1"/>
    <xf numFmtId="2" fontId="18" fillId="0" borderId="15" xfId="0" applyNumberFormat="1" applyFont="1" applyBorder="1"/>
    <xf numFmtId="3" fontId="18" fillId="0" borderId="12" xfId="0" applyNumberFormat="1" applyFont="1" applyBorder="1"/>
    <xf numFmtId="165" fontId="18" fillId="0" borderId="12" xfId="1" applyNumberFormat="1" applyFont="1" applyBorder="1"/>
    <xf numFmtId="165" fontId="18" fillId="0" borderId="0" xfId="1" applyNumberFormat="1" applyFont="1" applyBorder="1"/>
    <xf numFmtId="164" fontId="18" fillId="33" borderId="14" xfId="0" applyNumberFormat="1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18" fillId="36" borderId="11" xfId="0" applyFont="1" applyFill="1" applyBorder="1" applyAlignment="1">
      <alignment vertical="top" wrapText="1"/>
    </xf>
    <xf numFmtId="0" fontId="18" fillId="37" borderId="11" xfId="0" applyFont="1" applyFill="1" applyBorder="1" applyAlignment="1">
      <alignment vertical="top" wrapText="1"/>
    </xf>
    <xf numFmtId="0" fontId="18" fillId="38" borderId="11" xfId="0" applyFont="1" applyFill="1" applyBorder="1" applyAlignment="1">
      <alignment vertical="top" wrapText="1"/>
    </xf>
    <xf numFmtId="0" fontId="18" fillId="40" borderId="11" xfId="0" applyFont="1" applyFill="1" applyBorder="1" applyAlignment="1">
      <alignment vertical="top" wrapText="1"/>
    </xf>
    <xf numFmtId="0" fontId="18" fillId="41" borderId="11" xfId="0" applyFont="1" applyFill="1" applyBorder="1" applyAlignment="1">
      <alignment vertical="top" wrapText="1"/>
    </xf>
    <xf numFmtId="0" fontId="18" fillId="42" borderId="11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2" fontId="18" fillId="0" borderId="0" xfId="0" applyNumberFormat="1" applyFont="1" applyBorder="1"/>
    <xf numFmtId="2" fontId="18" fillId="0" borderId="12" xfId="0" applyNumberFormat="1" applyFont="1" applyBorder="1"/>
    <xf numFmtId="0" fontId="18" fillId="36" borderId="10" xfId="0" applyFont="1" applyFill="1" applyBorder="1" applyAlignment="1">
      <alignment vertical="top"/>
    </xf>
    <xf numFmtId="0" fontId="18" fillId="37" borderId="10" xfId="0" applyFont="1" applyFill="1" applyBorder="1" applyAlignment="1">
      <alignment vertical="top"/>
    </xf>
    <xf numFmtId="0" fontId="18" fillId="38" borderId="10" xfId="0" applyFont="1" applyFill="1" applyBorder="1" applyAlignment="1">
      <alignment vertical="top"/>
    </xf>
    <xf numFmtId="0" fontId="18" fillId="40" borderId="10" xfId="0" applyFont="1" applyFill="1" applyBorder="1" applyAlignment="1">
      <alignment vertical="top"/>
    </xf>
    <xf numFmtId="0" fontId="18" fillId="41" borderId="10" xfId="0" applyFont="1" applyFill="1" applyBorder="1" applyAlignment="1">
      <alignment vertical="top"/>
    </xf>
    <xf numFmtId="0" fontId="18" fillId="42" borderId="10" xfId="0" applyFont="1" applyFill="1" applyBorder="1" applyAlignment="1">
      <alignment vertical="top"/>
    </xf>
    <xf numFmtId="165" fontId="18" fillId="0" borderId="10" xfId="0" applyNumberFormat="1" applyFont="1" applyBorder="1"/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9" borderId="16" xfId="0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3"/>
  <sheetViews>
    <sheetView tabSelected="1" workbookViewId="0">
      <selection activeCell="A3" sqref="A3:A853"/>
    </sheetView>
  </sheetViews>
  <sheetFormatPr defaultRowHeight="11.25" x14ac:dyDescent="0.2"/>
  <cols>
    <col min="1" max="1" width="7.28515625" style="11" bestFit="1" customWidth="1"/>
    <col min="2" max="4" width="6.28515625" style="7" customWidth="1"/>
    <col min="5" max="5" width="6" style="7" customWidth="1"/>
    <col min="6" max="6" width="7.7109375" style="7" customWidth="1"/>
    <col min="7" max="7" width="4.7109375" style="7" customWidth="1"/>
    <col min="8" max="8" width="7.7109375" style="7" customWidth="1"/>
    <col min="9" max="14" width="10.140625" style="7" customWidth="1"/>
    <col min="15" max="15" width="4.5703125" style="7" customWidth="1"/>
    <col min="16" max="16" width="22.5703125" style="7" bestFit="1" customWidth="1"/>
    <col min="17" max="16384" width="9.140625" style="7"/>
  </cols>
  <sheetData>
    <row r="1" spans="1:17" x14ac:dyDescent="0.2">
      <c r="A1" s="6"/>
      <c r="B1" s="37" t="s">
        <v>8</v>
      </c>
      <c r="C1" s="38"/>
      <c r="D1" s="38"/>
      <c r="E1" s="38"/>
      <c r="F1" s="39" t="s">
        <v>9</v>
      </c>
      <c r="G1" s="40"/>
      <c r="H1" s="37"/>
      <c r="I1" s="44" t="s">
        <v>19</v>
      </c>
      <c r="J1" s="45"/>
      <c r="K1" s="46"/>
      <c r="L1" s="41" t="s">
        <v>20</v>
      </c>
      <c r="M1" s="42"/>
      <c r="N1" s="43"/>
    </row>
    <row r="2" spans="1:17" s="26" customFormat="1" ht="33.75" customHeight="1" x14ac:dyDescent="0.25">
      <c r="A2" s="16" t="s">
        <v>0</v>
      </c>
      <c r="B2" s="17" t="s">
        <v>3</v>
      </c>
      <c r="C2" s="18" t="s">
        <v>4</v>
      </c>
      <c r="D2" s="18" t="s">
        <v>5</v>
      </c>
      <c r="E2" s="19" t="s">
        <v>6</v>
      </c>
      <c r="F2" s="18" t="s">
        <v>10</v>
      </c>
      <c r="G2" s="18" t="s">
        <v>11</v>
      </c>
      <c r="H2" s="18" t="s">
        <v>12</v>
      </c>
      <c r="I2" s="20" t="s">
        <v>13</v>
      </c>
      <c r="J2" s="21" t="s">
        <v>14</v>
      </c>
      <c r="K2" s="22" t="s">
        <v>15</v>
      </c>
      <c r="L2" s="23" t="s">
        <v>16</v>
      </c>
      <c r="M2" s="24" t="s">
        <v>17</v>
      </c>
      <c r="N2" s="25" t="s">
        <v>18</v>
      </c>
      <c r="P2" s="36" t="s">
        <v>21</v>
      </c>
      <c r="Q2" s="36"/>
    </row>
    <row r="3" spans="1:17" x14ac:dyDescent="0.2">
      <c r="A3" s="8">
        <v>42370</v>
      </c>
      <c r="B3" s="27">
        <v>30.588000000000001</v>
      </c>
      <c r="C3" s="27">
        <v>31.699000000000002</v>
      </c>
      <c r="D3" s="28">
        <v>28.999000000000002</v>
      </c>
      <c r="E3" s="12">
        <f>MAX(C3-B3,B3-D3)</f>
        <v>1.5889999999999986</v>
      </c>
      <c r="F3" s="9">
        <f>VLOOKUP(A3,Demand!$A:$B,2,FALSE)/29307.1</f>
        <v>103299.5610278738</v>
      </c>
      <c r="G3" s="9"/>
      <c r="H3" s="13">
        <f>F3</f>
        <v>103299.5610278738</v>
      </c>
      <c r="I3" s="10">
        <f>MROUND(($H3*1000)*0.15*0.01*($E3/100),0.01)</f>
        <v>2462.15</v>
      </c>
      <c r="J3" s="10">
        <f>MROUND(($H3*1000)*0.15*0.05*($E3/100),0.01)</f>
        <v>12310.73</v>
      </c>
      <c r="K3" s="14">
        <f>MROUND(($H3*1000)*0.15*0.1*($E3/100),0.01)</f>
        <v>24621.45</v>
      </c>
      <c r="L3" s="15">
        <f>MROUND(($H3*1000)*0.01*0.01*($E3/100),0.01)</f>
        <v>164.14000000000001</v>
      </c>
      <c r="M3" s="15">
        <f>MROUND(($H3*1000)*0.01*0.05*($E3/100),0.01)</f>
        <v>820.72</v>
      </c>
      <c r="N3" s="14">
        <f>MROUND(($H3*1000)*0.01*0.1*($E3/100),0.01)</f>
        <v>1641.43</v>
      </c>
      <c r="O3" s="10"/>
      <c r="P3" s="29" t="s">
        <v>13</v>
      </c>
      <c r="Q3" s="35">
        <f>AVERAGE($I$3:$I$853)*30.5</f>
        <v>84324.496527614669</v>
      </c>
    </row>
    <row r="4" spans="1:17" x14ac:dyDescent="0.2">
      <c r="A4" s="8">
        <v>42371</v>
      </c>
      <c r="B4" s="27">
        <v>30.154</v>
      </c>
      <c r="C4" s="27">
        <v>31.265000000000001</v>
      </c>
      <c r="D4" s="28">
        <v>29.042999999999999</v>
      </c>
      <c r="E4" s="12">
        <f t="shared" ref="E4:E67" si="0">MAX(C4-B4,B4-D4)</f>
        <v>1.1110000000000007</v>
      </c>
      <c r="F4" s="9">
        <f>VLOOKUP(A4,Demand!$A:$B,2,FALSE)/29307.1</f>
        <v>99273.0963827878</v>
      </c>
      <c r="G4" s="9"/>
      <c r="H4" s="13">
        <f t="shared" ref="H4:H67" si="1">F4</f>
        <v>99273.0963827878</v>
      </c>
      <c r="I4" s="10">
        <f t="shared" ref="I4:I67" si="2">MROUND(($H4*1000)*0.15*0.01*($E4/100),0.01)</f>
        <v>1654.39</v>
      </c>
      <c r="J4" s="10">
        <f t="shared" ref="J4:J67" si="3">MROUND(($H4*1000)*0.15*0.05*($E4/100),0.01)</f>
        <v>8271.93</v>
      </c>
      <c r="K4" s="14">
        <f t="shared" ref="K4:K67" si="4">MROUND(($H4*1000)*0.15*0.1*($E4/100),0.01)</f>
        <v>16543.86</v>
      </c>
      <c r="L4" s="15">
        <f t="shared" ref="L4:L67" si="5">MROUND(($H4*1000)*0.01*0.01*($E4/100),0.01)</f>
        <v>110.29</v>
      </c>
      <c r="M4" s="15">
        <f t="shared" ref="M4:M67" si="6">MROUND(($H4*1000)*0.01*0.05*($E4/100),0.01)</f>
        <v>551.46</v>
      </c>
      <c r="N4" s="14">
        <f t="shared" ref="N4:N67" si="7">MROUND(($H4*1000)*0.01*0.1*($E4/100),0.01)</f>
        <v>1102.92</v>
      </c>
      <c r="O4" s="10"/>
      <c r="P4" s="30" t="s">
        <v>14</v>
      </c>
      <c r="Q4" s="35">
        <f>AVERAGE($J$3:$J$853)*30.5</f>
        <v>421622.49267332553</v>
      </c>
    </row>
    <row r="5" spans="1:17" x14ac:dyDescent="0.2">
      <c r="A5" s="8">
        <v>42372</v>
      </c>
      <c r="B5" s="27">
        <v>30.602</v>
      </c>
      <c r="C5" s="27">
        <v>31.713000000000001</v>
      </c>
      <c r="D5" s="28">
        <v>29.492000000000001</v>
      </c>
      <c r="E5" s="12">
        <f t="shared" si="0"/>
        <v>1.1110000000000007</v>
      </c>
      <c r="F5" s="9">
        <f>VLOOKUP(A5,Demand!$A:$B,2,FALSE)/29307.1</f>
        <v>96505.483585888753</v>
      </c>
      <c r="G5" s="9"/>
      <c r="H5" s="13">
        <f t="shared" si="1"/>
        <v>96505.483585888753</v>
      </c>
      <c r="I5" s="10">
        <f t="shared" si="2"/>
        <v>1608.26</v>
      </c>
      <c r="J5" s="10">
        <f t="shared" si="3"/>
        <v>8041.3200000000006</v>
      </c>
      <c r="K5" s="14">
        <f t="shared" si="4"/>
        <v>16082.640000000001</v>
      </c>
      <c r="L5" s="15">
        <f t="shared" si="5"/>
        <v>107.22</v>
      </c>
      <c r="M5" s="15">
        <f t="shared" si="6"/>
        <v>536.09</v>
      </c>
      <c r="N5" s="14">
        <f t="shared" si="7"/>
        <v>1072.18</v>
      </c>
      <c r="O5" s="10"/>
      <c r="P5" s="31" t="s">
        <v>15</v>
      </c>
      <c r="Q5" s="35">
        <f>AVERAGE($K$3:$K$853)*30.5</f>
        <v>843244.98462984664</v>
      </c>
    </row>
    <row r="6" spans="1:17" x14ac:dyDescent="0.2">
      <c r="A6" s="8">
        <v>42373</v>
      </c>
      <c r="B6" s="27">
        <v>32.893999999999998</v>
      </c>
      <c r="C6" s="27">
        <v>34.005000000000003</v>
      </c>
      <c r="D6" s="28">
        <v>31.783999999999999</v>
      </c>
      <c r="E6" s="12">
        <f t="shared" si="0"/>
        <v>1.1110000000000042</v>
      </c>
      <c r="F6" s="9">
        <f>VLOOKUP(A6,Demand!$A:$B,2,FALSE)/29307.1</f>
        <v>105590.91325992678</v>
      </c>
      <c r="G6" s="9"/>
      <c r="H6" s="13">
        <f t="shared" si="1"/>
        <v>105590.91325992678</v>
      </c>
      <c r="I6" s="10">
        <f t="shared" si="2"/>
        <v>1759.67</v>
      </c>
      <c r="J6" s="10">
        <f t="shared" si="3"/>
        <v>8798.36</v>
      </c>
      <c r="K6" s="14">
        <f t="shared" si="4"/>
        <v>17596.73</v>
      </c>
      <c r="L6" s="15">
        <f t="shared" si="5"/>
        <v>117.31</v>
      </c>
      <c r="M6" s="15">
        <f t="shared" si="6"/>
        <v>586.56000000000006</v>
      </c>
      <c r="N6" s="14">
        <f t="shared" si="7"/>
        <v>1173.1200000000001</v>
      </c>
      <c r="O6" s="10"/>
      <c r="P6" s="32" t="s">
        <v>16</v>
      </c>
      <c r="Q6" s="35">
        <f>AVERAGE($L$3:$L$853)*30.5</f>
        <v>5621.6313337250322</v>
      </c>
    </row>
    <row r="7" spans="1:17" x14ac:dyDescent="0.2">
      <c r="A7" s="8">
        <v>42374</v>
      </c>
      <c r="B7" s="27">
        <v>32.975999999999999</v>
      </c>
      <c r="C7" s="27">
        <v>34.087000000000003</v>
      </c>
      <c r="D7" s="28">
        <v>31.866</v>
      </c>
      <c r="E7" s="12">
        <f t="shared" si="0"/>
        <v>1.1110000000000042</v>
      </c>
      <c r="F7" s="9">
        <f>VLOOKUP(A7,Demand!$A:$B,2,FALSE)/29307.1</f>
        <v>108870.73927478325</v>
      </c>
      <c r="G7" s="9"/>
      <c r="H7" s="13">
        <f t="shared" si="1"/>
        <v>108870.73927478325</v>
      </c>
      <c r="I7" s="10">
        <f t="shared" si="2"/>
        <v>1814.33</v>
      </c>
      <c r="J7" s="10">
        <f t="shared" si="3"/>
        <v>9071.65</v>
      </c>
      <c r="K7" s="14">
        <f t="shared" si="4"/>
        <v>18143.310000000001</v>
      </c>
      <c r="L7" s="15">
        <f t="shared" si="5"/>
        <v>120.96000000000001</v>
      </c>
      <c r="M7" s="15">
        <f t="shared" si="6"/>
        <v>604.78</v>
      </c>
      <c r="N7" s="14">
        <f t="shared" si="7"/>
        <v>1209.55</v>
      </c>
      <c r="O7" s="10"/>
      <c r="P7" s="33" t="s">
        <v>17</v>
      </c>
      <c r="Q7" s="35">
        <f>AVERAGE($M$3:$M$853)*30.5</f>
        <v>28108.168854289084</v>
      </c>
    </row>
    <row r="8" spans="1:17" x14ac:dyDescent="0.2">
      <c r="A8" s="8">
        <v>42375</v>
      </c>
      <c r="B8" s="27">
        <v>33.65</v>
      </c>
      <c r="C8" s="27">
        <v>34.761000000000003</v>
      </c>
      <c r="D8" s="28">
        <v>32.499000000000002</v>
      </c>
      <c r="E8" s="12">
        <f t="shared" si="0"/>
        <v>1.1509999999999962</v>
      </c>
      <c r="F8" s="9">
        <f>VLOOKUP(A8,Demand!$A:$B,2,FALSE)/29307.1</f>
        <v>107126.05085457108</v>
      </c>
      <c r="G8" s="9"/>
      <c r="H8" s="13">
        <f t="shared" si="1"/>
        <v>107126.05085457108</v>
      </c>
      <c r="I8" s="10">
        <f t="shared" si="2"/>
        <v>1849.53</v>
      </c>
      <c r="J8" s="10">
        <f t="shared" si="3"/>
        <v>9247.66</v>
      </c>
      <c r="K8" s="14">
        <f t="shared" si="4"/>
        <v>18495.310000000001</v>
      </c>
      <c r="L8" s="15">
        <f t="shared" si="5"/>
        <v>123.3</v>
      </c>
      <c r="M8" s="15">
        <f t="shared" si="6"/>
        <v>616.51</v>
      </c>
      <c r="N8" s="14">
        <f t="shared" si="7"/>
        <v>1233.02</v>
      </c>
      <c r="O8" s="10"/>
      <c r="P8" s="34" t="s">
        <v>18</v>
      </c>
      <c r="Q8" s="35">
        <f>AVERAGE($N$3:$N$853)*30.5</f>
        <v>56216.33018213867</v>
      </c>
    </row>
    <row r="9" spans="1:17" x14ac:dyDescent="0.2">
      <c r="A9" s="8">
        <v>42376</v>
      </c>
      <c r="B9" s="27">
        <v>34.933999999999997</v>
      </c>
      <c r="C9" s="27">
        <v>36.045000000000002</v>
      </c>
      <c r="D9" s="28">
        <v>33.823</v>
      </c>
      <c r="E9" s="12">
        <f t="shared" si="0"/>
        <v>1.1110000000000042</v>
      </c>
      <c r="F9" s="9">
        <f>VLOOKUP(A9,Demand!$A:$B,2,FALSE)/29307.1</f>
        <v>111406.65992199843</v>
      </c>
      <c r="G9" s="9"/>
      <c r="H9" s="13">
        <f t="shared" si="1"/>
        <v>111406.65992199843</v>
      </c>
      <c r="I9" s="10">
        <f t="shared" si="2"/>
        <v>1856.5900000000001</v>
      </c>
      <c r="J9" s="10">
        <f t="shared" si="3"/>
        <v>9282.9600000000009</v>
      </c>
      <c r="K9" s="14">
        <f t="shared" si="4"/>
        <v>18565.920000000002</v>
      </c>
      <c r="L9" s="15">
        <f t="shared" si="5"/>
        <v>123.77</v>
      </c>
      <c r="M9" s="15">
        <f t="shared" si="6"/>
        <v>618.86</v>
      </c>
      <c r="N9" s="14">
        <f t="shared" si="7"/>
        <v>1237.73</v>
      </c>
      <c r="O9" s="10"/>
      <c r="P9" s="10"/>
    </row>
    <row r="10" spans="1:17" x14ac:dyDescent="0.2">
      <c r="A10" s="8">
        <v>42377</v>
      </c>
      <c r="B10" s="27">
        <v>34.023000000000003</v>
      </c>
      <c r="C10" s="27">
        <v>35.133000000000003</v>
      </c>
      <c r="D10" s="28">
        <v>32.911999999999999</v>
      </c>
      <c r="E10" s="12">
        <f t="shared" si="0"/>
        <v>1.1110000000000042</v>
      </c>
      <c r="F10" s="9">
        <f>VLOOKUP(A10,Demand!$A:$B,2,FALSE)/29307.1</f>
        <v>117533.24450389156</v>
      </c>
      <c r="G10" s="9"/>
      <c r="H10" s="13">
        <f t="shared" si="1"/>
        <v>117533.24450389156</v>
      </c>
      <c r="I10" s="10">
        <f t="shared" si="2"/>
        <v>1958.69</v>
      </c>
      <c r="J10" s="10">
        <f t="shared" si="3"/>
        <v>9793.4600000000009</v>
      </c>
      <c r="K10" s="14">
        <f t="shared" si="4"/>
        <v>19586.920000000002</v>
      </c>
      <c r="L10" s="15">
        <f t="shared" si="5"/>
        <v>130.58000000000001</v>
      </c>
      <c r="M10" s="15">
        <f t="shared" si="6"/>
        <v>652.9</v>
      </c>
      <c r="N10" s="14">
        <f t="shared" si="7"/>
        <v>1305.79</v>
      </c>
      <c r="O10" s="10"/>
      <c r="P10" s="10"/>
    </row>
    <row r="11" spans="1:17" x14ac:dyDescent="0.2">
      <c r="A11" s="8">
        <v>42378</v>
      </c>
      <c r="B11" s="27">
        <v>33.167000000000002</v>
      </c>
      <c r="C11" s="27">
        <v>34.277999999999999</v>
      </c>
      <c r="D11" s="28">
        <v>32.055999999999997</v>
      </c>
      <c r="E11" s="12">
        <f t="shared" si="0"/>
        <v>1.1110000000000042</v>
      </c>
      <c r="F11" s="9">
        <f>VLOOKUP(A11,Demand!$A:$B,2,FALSE)/29307.1</f>
        <v>101109.31989176685</v>
      </c>
      <c r="G11" s="9"/>
      <c r="H11" s="13">
        <f t="shared" si="1"/>
        <v>101109.31989176685</v>
      </c>
      <c r="I11" s="10">
        <f t="shared" si="2"/>
        <v>1684.99</v>
      </c>
      <c r="J11" s="10">
        <f t="shared" si="3"/>
        <v>8424.93</v>
      </c>
      <c r="K11" s="14">
        <f t="shared" si="4"/>
        <v>16849.87</v>
      </c>
      <c r="L11" s="15">
        <f t="shared" si="5"/>
        <v>112.33</v>
      </c>
      <c r="M11" s="15">
        <f t="shared" si="6"/>
        <v>561.66</v>
      </c>
      <c r="N11" s="14">
        <f t="shared" si="7"/>
        <v>1123.32</v>
      </c>
      <c r="O11" s="10"/>
      <c r="P11" s="10"/>
    </row>
    <row r="12" spans="1:17" x14ac:dyDescent="0.2">
      <c r="A12" s="8">
        <v>42379</v>
      </c>
      <c r="B12" s="27">
        <v>33.313000000000002</v>
      </c>
      <c r="C12" s="27">
        <v>34.423999999999999</v>
      </c>
      <c r="D12" s="28">
        <v>32.203000000000003</v>
      </c>
      <c r="E12" s="12">
        <f t="shared" si="0"/>
        <v>1.1109999999999971</v>
      </c>
      <c r="F12" s="9">
        <f>VLOOKUP(A12,Demand!$A:$B,2,FALSE)/29307.1</f>
        <v>101964.59786195155</v>
      </c>
      <c r="G12" s="9"/>
      <c r="H12" s="13">
        <f t="shared" si="1"/>
        <v>101964.59786195155</v>
      </c>
      <c r="I12" s="10">
        <f t="shared" si="2"/>
        <v>1699.24</v>
      </c>
      <c r="J12" s="10">
        <f t="shared" si="3"/>
        <v>8496.2000000000007</v>
      </c>
      <c r="K12" s="14">
        <f t="shared" si="4"/>
        <v>16992.400000000001</v>
      </c>
      <c r="L12" s="15">
        <f t="shared" si="5"/>
        <v>113.28</v>
      </c>
      <c r="M12" s="15">
        <f t="shared" si="6"/>
        <v>566.41</v>
      </c>
      <c r="N12" s="14">
        <f t="shared" si="7"/>
        <v>1132.83</v>
      </c>
      <c r="O12" s="10"/>
      <c r="P12" s="10"/>
    </row>
    <row r="13" spans="1:17" x14ac:dyDescent="0.2">
      <c r="A13" s="8">
        <v>42380</v>
      </c>
      <c r="B13" s="27">
        <v>33.85</v>
      </c>
      <c r="C13" s="27">
        <v>34.96</v>
      </c>
      <c r="D13" s="28">
        <v>32.738999999999997</v>
      </c>
      <c r="E13" s="12">
        <f t="shared" si="0"/>
        <v>1.1110000000000042</v>
      </c>
      <c r="F13" s="9">
        <f>VLOOKUP(A13,Demand!$A:$B,2,FALSE)/29307.1</f>
        <v>119226.20098883889</v>
      </c>
      <c r="G13" s="9"/>
      <c r="H13" s="13">
        <f t="shared" si="1"/>
        <v>119226.20098883889</v>
      </c>
      <c r="I13" s="10">
        <f t="shared" si="2"/>
        <v>1986.9</v>
      </c>
      <c r="J13" s="10">
        <f t="shared" si="3"/>
        <v>9934.52</v>
      </c>
      <c r="K13" s="14">
        <f t="shared" si="4"/>
        <v>19869.05</v>
      </c>
      <c r="L13" s="15">
        <f t="shared" si="5"/>
        <v>132.46</v>
      </c>
      <c r="M13" s="15">
        <f t="shared" si="6"/>
        <v>662.30000000000007</v>
      </c>
      <c r="N13" s="14">
        <f t="shared" si="7"/>
        <v>1324.6000000000001</v>
      </c>
      <c r="O13" s="10"/>
      <c r="P13" s="10"/>
    </row>
    <row r="14" spans="1:17" x14ac:dyDescent="0.2">
      <c r="A14" s="8">
        <v>42381</v>
      </c>
      <c r="B14" s="27">
        <v>31.76</v>
      </c>
      <c r="C14" s="27">
        <v>32.871000000000002</v>
      </c>
      <c r="D14" s="28">
        <v>30.649000000000001</v>
      </c>
      <c r="E14" s="12">
        <f t="shared" si="0"/>
        <v>1.1110000000000007</v>
      </c>
      <c r="F14" s="9">
        <f>VLOOKUP(A14,Demand!$A:$B,2,FALSE)/29307.1</f>
        <v>121636.75952243655</v>
      </c>
      <c r="G14" s="9"/>
      <c r="H14" s="13">
        <f t="shared" si="1"/>
        <v>121636.75952243655</v>
      </c>
      <c r="I14" s="10">
        <f t="shared" si="2"/>
        <v>2027.0800000000002</v>
      </c>
      <c r="J14" s="10">
        <f t="shared" si="3"/>
        <v>10135.380000000001</v>
      </c>
      <c r="K14" s="14">
        <f t="shared" si="4"/>
        <v>20270.77</v>
      </c>
      <c r="L14" s="15">
        <f t="shared" si="5"/>
        <v>135.14000000000001</v>
      </c>
      <c r="M14" s="15">
        <f t="shared" si="6"/>
        <v>675.69</v>
      </c>
      <c r="N14" s="14">
        <f t="shared" si="7"/>
        <v>1351.38</v>
      </c>
      <c r="O14" s="10"/>
      <c r="P14" s="10"/>
    </row>
    <row r="15" spans="1:17" x14ac:dyDescent="0.2">
      <c r="A15" s="8">
        <v>42382</v>
      </c>
      <c r="B15" s="27">
        <v>34.700000000000003</v>
      </c>
      <c r="C15" s="27">
        <v>36.499000000000002</v>
      </c>
      <c r="D15" s="28">
        <v>33.588999999999999</v>
      </c>
      <c r="E15" s="12">
        <f t="shared" si="0"/>
        <v>1.7989999999999995</v>
      </c>
      <c r="F15" s="9">
        <f>VLOOKUP(A15,Demand!$A:$B,2,FALSE)/29307.1</f>
        <v>126266.16840287849</v>
      </c>
      <c r="G15" s="9"/>
      <c r="H15" s="13">
        <f t="shared" si="1"/>
        <v>126266.16840287849</v>
      </c>
      <c r="I15" s="10">
        <f t="shared" si="2"/>
        <v>3407.29</v>
      </c>
      <c r="J15" s="10">
        <f t="shared" si="3"/>
        <v>17036.46</v>
      </c>
      <c r="K15" s="14">
        <f t="shared" si="4"/>
        <v>34072.93</v>
      </c>
      <c r="L15" s="15">
        <f t="shared" si="5"/>
        <v>227.15</v>
      </c>
      <c r="M15" s="15">
        <f t="shared" si="6"/>
        <v>1135.76</v>
      </c>
      <c r="N15" s="14">
        <f t="shared" si="7"/>
        <v>2271.5300000000002</v>
      </c>
      <c r="O15" s="10"/>
      <c r="P15" s="10"/>
    </row>
    <row r="16" spans="1:17" x14ac:dyDescent="0.2">
      <c r="A16" s="8">
        <v>42383</v>
      </c>
      <c r="B16" s="27">
        <v>32.258000000000003</v>
      </c>
      <c r="C16" s="27">
        <v>33.369</v>
      </c>
      <c r="D16" s="28">
        <v>31.148</v>
      </c>
      <c r="E16" s="12">
        <f t="shared" si="0"/>
        <v>1.1109999999999971</v>
      </c>
      <c r="F16" s="9">
        <f>VLOOKUP(A16,Demand!$A:$B,2,FALSE)/29307.1</f>
        <v>130996.36565883353</v>
      </c>
      <c r="G16" s="9"/>
      <c r="H16" s="13">
        <f t="shared" si="1"/>
        <v>130996.36565883353</v>
      </c>
      <c r="I16" s="10">
        <f t="shared" si="2"/>
        <v>2183.0500000000002</v>
      </c>
      <c r="J16" s="10">
        <f t="shared" si="3"/>
        <v>10915.27</v>
      </c>
      <c r="K16" s="14">
        <f t="shared" si="4"/>
        <v>21830.54</v>
      </c>
      <c r="L16" s="15">
        <f t="shared" si="5"/>
        <v>145.54</v>
      </c>
      <c r="M16" s="15">
        <f t="shared" si="6"/>
        <v>727.68000000000006</v>
      </c>
      <c r="N16" s="14">
        <f t="shared" si="7"/>
        <v>1455.3700000000001</v>
      </c>
      <c r="O16" s="10"/>
      <c r="P16" s="10"/>
    </row>
    <row r="17" spans="1:16" x14ac:dyDescent="0.2">
      <c r="A17" s="8">
        <v>42384</v>
      </c>
      <c r="B17" s="27">
        <v>33.286999999999999</v>
      </c>
      <c r="C17" s="27">
        <v>34.5</v>
      </c>
      <c r="D17" s="28">
        <v>32.176000000000002</v>
      </c>
      <c r="E17" s="12">
        <f t="shared" si="0"/>
        <v>1.213000000000001</v>
      </c>
      <c r="F17" s="9">
        <f>VLOOKUP(A17,Demand!$A:$B,2,FALSE)/29307.1</f>
        <v>132648.04129374793</v>
      </c>
      <c r="G17" s="9"/>
      <c r="H17" s="13">
        <f t="shared" si="1"/>
        <v>132648.04129374793</v>
      </c>
      <c r="I17" s="10">
        <f t="shared" si="2"/>
        <v>2413.5300000000002</v>
      </c>
      <c r="J17" s="10">
        <f t="shared" si="3"/>
        <v>12067.66</v>
      </c>
      <c r="K17" s="14">
        <f t="shared" si="4"/>
        <v>24135.31</v>
      </c>
      <c r="L17" s="15">
        <f t="shared" si="5"/>
        <v>160.9</v>
      </c>
      <c r="M17" s="15">
        <f t="shared" si="6"/>
        <v>804.51</v>
      </c>
      <c r="N17" s="14">
        <f t="shared" si="7"/>
        <v>1609.02</v>
      </c>
      <c r="O17" s="10"/>
      <c r="P17" s="10"/>
    </row>
    <row r="18" spans="1:16" x14ac:dyDescent="0.2">
      <c r="A18" s="8">
        <v>42385</v>
      </c>
      <c r="B18" s="27">
        <v>33.176000000000002</v>
      </c>
      <c r="C18" s="27">
        <v>34.5</v>
      </c>
      <c r="D18" s="28">
        <v>32.064999999999998</v>
      </c>
      <c r="E18" s="12">
        <f t="shared" si="0"/>
        <v>1.3239999999999981</v>
      </c>
      <c r="F18" s="9">
        <f>VLOOKUP(A18,Demand!$A:$B,2,FALSE)/29307.1</f>
        <v>129740.53164591517</v>
      </c>
      <c r="G18" s="9"/>
      <c r="H18" s="13">
        <f t="shared" si="1"/>
        <v>129740.53164591517</v>
      </c>
      <c r="I18" s="10">
        <f t="shared" si="2"/>
        <v>2576.65</v>
      </c>
      <c r="J18" s="10">
        <f t="shared" si="3"/>
        <v>12883.23</v>
      </c>
      <c r="K18" s="14">
        <f t="shared" si="4"/>
        <v>25766.47</v>
      </c>
      <c r="L18" s="15">
        <f t="shared" si="5"/>
        <v>171.78</v>
      </c>
      <c r="M18" s="15">
        <f t="shared" si="6"/>
        <v>858.88</v>
      </c>
      <c r="N18" s="14">
        <f t="shared" si="7"/>
        <v>1717.76</v>
      </c>
      <c r="O18" s="10"/>
      <c r="P18" s="10"/>
    </row>
    <row r="19" spans="1:16" x14ac:dyDescent="0.2">
      <c r="A19" s="8">
        <v>42386</v>
      </c>
      <c r="B19" s="27">
        <v>32.808999999999997</v>
      </c>
      <c r="C19" s="27">
        <v>33.92</v>
      </c>
      <c r="D19" s="28">
        <v>31.699000000000002</v>
      </c>
      <c r="E19" s="12">
        <f t="shared" si="0"/>
        <v>1.1110000000000042</v>
      </c>
      <c r="F19" s="9">
        <f>VLOOKUP(A19,Demand!$A:$B,2,FALSE)/29307.1</f>
        <v>123684.58121069639</v>
      </c>
      <c r="G19" s="9"/>
      <c r="H19" s="13">
        <f t="shared" si="1"/>
        <v>123684.58121069639</v>
      </c>
      <c r="I19" s="10">
        <f t="shared" si="2"/>
        <v>2061.1999999999998</v>
      </c>
      <c r="J19" s="10">
        <f t="shared" si="3"/>
        <v>10306.02</v>
      </c>
      <c r="K19" s="14">
        <f t="shared" si="4"/>
        <v>20612.04</v>
      </c>
      <c r="L19" s="15">
        <f t="shared" si="5"/>
        <v>137.41</v>
      </c>
      <c r="M19" s="15">
        <f t="shared" si="6"/>
        <v>687.07</v>
      </c>
      <c r="N19" s="14">
        <f t="shared" si="7"/>
        <v>1374.14</v>
      </c>
      <c r="O19" s="10"/>
      <c r="P19" s="10"/>
    </row>
    <row r="20" spans="1:16" x14ac:dyDescent="0.2">
      <c r="A20" s="8">
        <v>42387</v>
      </c>
      <c r="B20" s="27">
        <v>31.241</v>
      </c>
      <c r="C20" s="27">
        <v>32.352000000000004</v>
      </c>
      <c r="D20" s="28">
        <v>30.131</v>
      </c>
      <c r="E20" s="12">
        <f t="shared" si="0"/>
        <v>1.1110000000000042</v>
      </c>
      <c r="F20" s="9">
        <f>VLOOKUP(A20,Demand!$A:$B,2,FALSE)/29307.1</f>
        <v>135170.74415414696</v>
      </c>
      <c r="G20" s="9"/>
      <c r="H20" s="13">
        <f t="shared" si="1"/>
        <v>135170.74415414696</v>
      </c>
      <c r="I20" s="10">
        <f t="shared" si="2"/>
        <v>2252.62</v>
      </c>
      <c r="J20" s="10">
        <f t="shared" si="3"/>
        <v>11263.1</v>
      </c>
      <c r="K20" s="14">
        <f t="shared" si="4"/>
        <v>22526.2</v>
      </c>
      <c r="L20" s="15">
        <f t="shared" si="5"/>
        <v>150.17000000000002</v>
      </c>
      <c r="M20" s="15">
        <f t="shared" si="6"/>
        <v>750.87</v>
      </c>
      <c r="N20" s="14">
        <f t="shared" si="7"/>
        <v>1501.75</v>
      </c>
      <c r="O20" s="10"/>
      <c r="P20" s="10"/>
    </row>
    <row r="21" spans="1:16" x14ac:dyDescent="0.2">
      <c r="A21" s="8">
        <v>42388</v>
      </c>
      <c r="B21" s="27">
        <v>31.388000000000002</v>
      </c>
      <c r="C21" s="27">
        <v>32.499000000000002</v>
      </c>
      <c r="D21" s="28">
        <v>30.277000000000001</v>
      </c>
      <c r="E21" s="12">
        <f t="shared" si="0"/>
        <v>1.1110000000000007</v>
      </c>
      <c r="F21" s="9">
        <f>VLOOKUP(A21,Demand!$A:$B,2,FALSE)/29307.1</f>
        <v>139542.23273541225</v>
      </c>
      <c r="G21" s="9"/>
      <c r="H21" s="13">
        <f t="shared" si="1"/>
        <v>139542.23273541225</v>
      </c>
      <c r="I21" s="10">
        <f t="shared" si="2"/>
        <v>2325.4700000000003</v>
      </c>
      <c r="J21" s="10">
        <f t="shared" si="3"/>
        <v>11627.36</v>
      </c>
      <c r="K21" s="14">
        <f t="shared" si="4"/>
        <v>23254.71</v>
      </c>
      <c r="L21" s="15">
        <f t="shared" si="5"/>
        <v>155.03</v>
      </c>
      <c r="M21" s="15">
        <f t="shared" si="6"/>
        <v>775.16</v>
      </c>
      <c r="N21" s="14">
        <f t="shared" si="7"/>
        <v>1550.31</v>
      </c>
      <c r="O21" s="10"/>
      <c r="P21" s="10"/>
    </row>
    <row r="22" spans="1:16" x14ac:dyDescent="0.2">
      <c r="A22" s="8">
        <v>42389</v>
      </c>
      <c r="B22" s="27">
        <v>31.548999999999999</v>
      </c>
      <c r="C22" s="27">
        <v>32.660000000000004</v>
      </c>
      <c r="D22" s="28">
        <v>30.438000000000002</v>
      </c>
      <c r="E22" s="12">
        <f t="shared" si="0"/>
        <v>1.1110000000000042</v>
      </c>
      <c r="F22" s="9">
        <f>VLOOKUP(A22,Demand!$A:$B,2,FALSE)/29307.1</f>
        <v>139203.49014402655</v>
      </c>
      <c r="G22" s="9"/>
      <c r="H22" s="13">
        <f t="shared" si="1"/>
        <v>139203.49014402655</v>
      </c>
      <c r="I22" s="10">
        <f t="shared" si="2"/>
        <v>2319.83</v>
      </c>
      <c r="J22" s="10">
        <f t="shared" si="3"/>
        <v>11599.130000000001</v>
      </c>
      <c r="K22" s="14">
        <f t="shared" si="4"/>
        <v>23198.260000000002</v>
      </c>
      <c r="L22" s="15">
        <f t="shared" si="5"/>
        <v>154.66</v>
      </c>
      <c r="M22" s="15">
        <f t="shared" si="6"/>
        <v>773.28</v>
      </c>
      <c r="N22" s="14">
        <f t="shared" si="7"/>
        <v>1546.55</v>
      </c>
      <c r="O22" s="10"/>
      <c r="P22" s="10"/>
    </row>
    <row r="23" spans="1:16" x14ac:dyDescent="0.2">
      <c r="A23" s="8">
        <v>42390</v>
      </c>
      <c r="B23" s="27">
        <v>29.89</v>
      </c>
      <c r="C23" s="27">
        <v>31.001000000000001</v>
      </c>
      <c r="D23" s="28">
        <v>28.78</v>
      </c>
      <c r="E23" s="12">
        <f t="shared" si="0"/>
        <v>1.1110000000000007</v>
      </c>
      <c r="F23" s="9">
        <f>VLOOKUP(A23,Demand!$A:$B,2,FALSE)/29307.1</f>
        <v>135442.02005657332</v>
      </c>
      <c r="G23" s="9"/>
      <c r="H23" s="13">
        <f t="shared" si="1"/>
        <v>135442.02005657332</v>
      </c>
      <c r="I23" s="10">
        <f t="shared" si="2"/>
        <v>2257.14</v>
      </c>
      <c r="J23" s="10">
        <f t="shared" si="3"/>
        <v>11285.710000000001</v>
      </c>
      <c r="K23" s="14">
        <f t="shared" si="4"/>
        <v>22571.41</v>
      </c>
      <c r="L23" s="15">
        <f t="shared" si="5"/>
        <v>150.47999999999999</v>
      </c>
      <c r="M23" s="15">
        <f t="shared" si="6"/>
        <v>752.38</v>
      </c>
      <c r="N23" s="14">
        <f t="shared" si="7"/>
        <v>1504.76</v>
      </c>
      <c r="O23" s="10"/>
      <c r="P23" s="10"/>
    </row>
    <row r="24" spans="1:16" x14ac:dyDescent="0.2">
      <c r="A24" s="8">
        <v>42391</v>
      </c>
      <c r="B24" s="27">
        <v>31.622</v>
      </c>
      <c r="C24" s="27">
        <v>32.750999999999998</v>
      </c>
      <c r="D24" s="28">
        <v>30.512</v>
      </c>
      <c r="E24" s="12">
        <f t="shared" si="0"/>
        <v>1.1289999999999978</v>
      </c>
      <c r="F24" s="9">
        <f>VLOOKUP(A24,Demand!$A:$B,2,FALSE)/29307.1</f>
        <v>120875.80879718567</v>
      </c>
      <c r="G24" s="9"/>
      <c r="H24" s="13">
        <f t="shared" si="1"/>
        <v>120875.80879718567</v>
      </c>
      <c r="I24" s="10">
        <f t="shared" si="2"/>
        <v>2047.03</v>
      </c>
      <c r="J24" s="10">
        <f t="shared" si="3"/>
        <v>10235.16</v>
      </c>
      <c r="K24" s="14">
        <f t="shared" si="4"/>
        <v>20470.32</v>
      </c>
      <c r="L24" s="15">
        <f t="shared" si="5"/>
        <v>136.47</v>
      </c>
      <c r="M24" s="15">
        <f t="shared" si="6"/>
        <v>682.34</v>
      </c>
      <c r="N24" s="14">
        <f t="shared" si="7"/>
        <v>1364.69</v>
      </c>
      <c r="O24" s="10"/>
      <c r="P24" s="10"/>
    </row>
    <row r="25" spans="1:16" x14ac:dyDescent="0.2">
      <c r="A25" s="8">
        <v>42392</v>
      </c>
      <c r="B25" s="27">
        <v>32.54</v>
      </c>
      <c r="C25" s="27">
        <v>33.999000000000002</v>
      </c>
      <c r="D25" s="28">
        <v>31.429000000000002</v>
      </c>
      <c r="E25" s="12">
        <f t="shared" si="0"/>
        <v>1.4590000000000032</v>
      </c>
      <c r="F25" s="9">
        <f>VLOOKUP(A25,Demand!$A:$B,2,FALSE)/29307.1</f>
        <v>105384.59799843724</v>
      </c>
      <c r="G25" s="9"/>
      <c r="H25" s="13">
        <f t="shared" si="1"/>
        <v>105384.59799843724</v>
      </c>
      <c r="I25" s="10">
        <f t="shared" si="2"/>
        <v>2306.34</v>
      </c>
      <c r="J25" s="10">
        <f t="shared" si="3"/>
        <v>11531.710000000001</v>
      </c>
      <c r="K25" s="14">
        <f t="shared" si="4"/>
        <v>23063.420000000002</v>
      </c>
      <c r="L25" s="15">
        <f t="shared" si="5"/>
        <v>153.76</v>
      </c>
      <c r="M25" s="15">
        <f t="shared" si="6"/>
        <v>768.78</v>
      </c>
      <c r="N25" s="14">
        <f t="shared" si="7"/>
        <v>1537.56</v>
      </c>
      <c r="O25" s="10"/>
      <c r="P25" s="10"/>
    </row>
    <row r="26" spans="1:16" x14ac:dyDescent="0.2">
      <c r="A26" s="8">
        <v>42393</v>
      </c>
      <c r="B26" s="27">
        <v>30.432000000000002</v>
      </c>
      <c r="C26" s="27">
        <v>31.542999999999999</v>
      </c>
      <c r="D26" s="28">
        <v>29.321999999999999</v>
      </c>
      <c r="E26" s="12">
        <f t="shared" si="0"/>
        <v>1.1109999999999971</v>
      </c>
      <c r="F26" s="9">
        <f>VLOOKUP(A26,Demand!$A:$B,2,FALSE)/29307.1</f>
        <v>96109.734159981715</v>
      </c>
      <c r="G26" s="9"/>
      <c r="H26" s="13">
        <f t="shared" si="1"/>
        <v>96109.734159981715</v>
      </c>
      <c r="I26" s="10">
        <f t="shared" si="2"/>
        <v>1601.67</v>
      </c>
      <c r="J26" s="10">
        <f t="shared" si="3"/>
        <v>8008.34</v>
      </c>
      <c r="K26" s="14">
        <f t="shared" si="4"/>
        <v>16016.69</v>
      </c>
      <c r="L26" s="15">
        <f t="shared" si="5"/>
        <v>106.78</v>
      </c>
      <c r="M26" s="15">
        <f t="shared" si="6"/>
        <v>533.89</v>
      </c>
      <c r="N26" s="14">
        <f t="shared" si="7"/>
        <v>1067.78</v>
      </c>
      <c r="O26" s="10"/>
      <c r="P26" s="10"/>
    </row>
    <row r="27" spans="1:16" x14ac:dyDescent="0.2">
      <c r="A27" s="8">
        <v>42394</v>
      </c>
      <c r="B27" s="27">
        <v>29.016999999999999</v>
      </c>
      <c r="C27" s="27">
        <v>30.128</v>
      </c>
      <c r="D27" s="28">
        <v>27.905999999999999</v>
      </c>
      <c r="E27" s="12">
        <f t="shared" si="0"/>
        <v>1.1110000000000007</v>
      </c>
      <c r="F27" s="9">
        <f>VLOOKUP(A27,Demand!$A:$B,2,FALSE)/29307.1</f>
        <v>99098.66786546605</v>
      </c>
      <c r="G27" s="9"/>
      <c r="H27" s="13">
        <f t="shared" si="1"/>
        <v>99098.66786546605</v>
      </c>
      <c r="I27" s="10">
        <f t="shared" si="2"/>
        <v>1651.48</v>
      </c>
      <c r="J27" s="10">
        <f t="shared" si="3"/>
        <v>8257.4</v>
      </c>
      <c r="K27" s="14">
        <f t="shared" si="4"/>
        <v>16514.79</v>
      </c>
      <c r="L27" s="15">
        <f t="shared" si="5"/>
        <v>110.10000000000001</v>
      </c>
      <c r="M27" s="15">
        <f t="shared" si="6"/>
        <v>550.49</v>
      </c>
      <c r="N27" s="14">
        <f t="shared" si="7"/>
        <v>1100.99</v>
      </c>
      <c r="O27" s="10"/>
      <c r="P27" s="10"/>
    </row>
    <row r="28" spans="1:16" x14ac:dyDescent="0.2">
      <c r="A28" s="8">
        <v>42395</v>
      </c>
      <c r="B28" s="27">
        <v>29.471</v>
      </c>
      <c r="C28" s="27">
        <v>30.582000000000001</v>
      </c>
      <c r="D28" s="28">
        <v>28.36</v>
      </c>
      <c r="E28" s="12">
        <f t="shared" si="0"/>
        <v>1.1110000000000007</v>
      </c>
      <c r="F28" s="9">
        <f>VLOOKUP(A28,Demand!$A:$B,2,FALSE)/29307.1</f>
        <v>103040.07796745498</v>
      </c>
      <c r="G28" s="9"/>
      <c r="H28" s="13">
        <f t="shared" si="1"/>
        <v>103040.07796745498</v>
      </c>
      <c r="I28" s="10">
        <f t="shared" si="2"/>
        <v>1717.16</v>
      </c>
      <c r="J28" s="10">
        <f t="shared" si="3"/>
        <v>8585.81</v>
      </c>
      <c r="K28" s="14">
        <f t="shared" si="4"/>
        <v>17171.63</v>
      </c>
      <c r="L28" s="15">
        <f t="shared" si="5"/>
        <v>114.48</v>
      </c>
      <c r="M28" s="15">
        <f t="shared" si="6"/>
        <v>572.39</v>
      </c>
      <c r="N28" s="14">
        <f t="shared" si="7"/>
        <v>1144.78</v>
      </c>
      <c r="O28" s="10"/>
      <c r="P28" s="10"/>
    </row>
    <row r="29" spans="1:16" x14ac:dyDescent="0.2">
      <c r="A29" s="8">
        <v>42396</v>
      </c>
      <c r="B29" s="27">
        <v>30.632000000000001</v>
      </c>
      <c r="C29" s="27">
        <v>31.743000000000002</v>
      </c>
      <c r="D29" s="28">
        <v>29.521000000000001</v>
      </c>
      <c r="E29" s="12">
        <f t="shared" si="0"/>
        <v>1.1110000000000007</v>
      </c>
      <c r="F29" s="9">
        <f>VLOOKUP(A29,Demand!$A:$B,2,FALSE)/29307.1</f>
        <v>103837.53527302259</v>
      </c>
      <c r="G29" s="9"/>
      <c r="H29" s="13">
        <f t="shared" si="1"/>
        <v>103837.53527302259</v>
      </c>
      <c r="I29" s="10">
        <f t="shared" si="2"/>
        <v>1730.45</v>
      </c>
      <c r="J29" s="10">
        <f t="shared" si="3"/>
        <v>8652.26</v>
      </c>
      <c r="K29" s="14">
        <f t="shared" si="4"/>
        <v>17304.53</v>
      </c>
      <c r="L29" s="15">
        <f t="shared" si="5"/>
        <v>115.36</v>
      </c>
      <c r="M29" s="15">
        <f t="shared" si="6"/>
        <v>576.82000000000005</v>
      </c>
      <c r="N29" s="14">
        <f t="shared" si="7"/>
        <v>1153.6400000000001</v>
      </c>
      <c r="O29" s="10"/>
      <c r="P29" s="10"/>
    </row>
    <row r="30" spans="1:16" x14ac:dyDescent="0.2">
      <c r="A30" s="8">
        <v>42397</v>
      </c>
      <c r="B30" s="27">
        <v>31.783999999999999</v>
      </c>
      <c r="C30" s="27">
        <v>33.401000000000003</v>
      </c>
      <c r="D30" s="28">
        <v>30.673000000000002</v>
      </c>
      <c r="E30" s="12">
        <f t="shared" si="0"/>
        <v>1.6170000000000044</v>
      </c>
      <c r="F30" s="9">
        <f>VLOOKUP(A30,Demand!$A:$B,2,FALSE)/29307.1</f>
        <v>110009.85993155243</v>
      </c>
      <c r="G30" s="9"/>
      <c r="H30" s="13">
        <f t="shared" si="1"/>
        <v>110009.85993155243</v>
      </c>
      <c r="I30" s="10">
        <f t="shared" si="2"/>
        <v>2668.29</v>
      </c>
      <c r="J30" s="10">
        <f t="shared" si="3"/>
        <v>13341.45</v>
      </c>
      <c r="K30" s="14">
        <f t="shared" si="4"/>
        <v>26682.89</v>
      </c>
      <c r="L30" s="15">
        <f t="shared" si="5"/>
        <v>177.89000000000001</v>
      </c>
      <c r="M30" s="15">
        <f t="shared" si="6"/>
        <v>889.43000000000006</v>
      </c>
      <c r="N30" s="14">
        <f t="shared" si="7"/>
        <v>1778.8600000000001</v>
      </c>
      <c r="O30" s="10"/>
      <c r="P30" s="10"/>
    </row>
    <row r="31" spans="1:16" x14ac:dyDescent="0.2">
      <c r="A31" s="8">
        <v>42398</v>
      </c>
      <c r="B31" s="27">
        <v>31.364000000000001</v>
      </c>
      <c r="C31" s="27">
        <v>32.475000000000001</v>
      </c>
      <c r="D31" s="28">
        <v>30.254000000000001</v>
      </c>
      <c r="E31" s="12">
        <f t="shared" si="0"/>
        <v>1.1110000000000007</v>
      </c>
      <c r="F31" s="9">
        <f>VLOOKUP(A31,Demand!$A:$B,2,FALSE)/29307.1</f>
        <v>103611.83351474558</v>
      </c>
      <c r="G31" s="9"/>
      <c r="H31" s="13">
        <f t="shared" si="1"/>
        <v>103611.83351474558</v>
      </c>
      <c r="I31" s="10">
        <f t="shared" si="2"/>
        <v>1726.69</v>
      </c>
      <c r="J31" s="10">
        <f t="shared" si="3"/>
        <v>8633.4600000000009</v>
      </c>
      <c r="K31" s="14">
        <f t="shared" si="4"/>
        <v>17266.91</v>
      </c>
      <c r="L31" s="15">
        <f t="shared" si="5"/>
        <v>115.11</v>
      </c>
      <c r="M31" s="15">
        <f t="shared" si="6"/>
        <v>575.56000000000006</v>
      </c>
      <c r="N31" s="14">
        <f t="shared" si="7"/>
        <v>1151.1300000000001</v>
      </c>
      <c r="O31" s="10"/>
      <c r="P31" s="10"/>
    </row>
    <row r="32" spans="1:16" x14ac:dyDescent="0.2">
      <c r="A32" s="8">
        <v>42399</v>
      </c>
      <c r="B32" s="27">
        <v>31.227</v>
      </c>
      <c r="C32" s="27">
        <v>32.337000000000003</v>
      </c>
      <c r="D32" s="28">
        <v>30.116</v>
      </c>
      <c r="E32" s="12">
        <f t="shared" si="0"/>
        <v>1.1110000000000007</v>
      </c>
      <c r="F32" s="9">
        <f>VLOOKUP(A32,Demand!$A:$B,2,FALSE)/29307.1</f>
        <v>104352.52242630626</v>
      </c>
      <c r="G32" s="9"/>
      <c r="H32" s="13">
        <f t="shared" si="1"/>
        <v>104352.52242630626</v>
      </c>
      <c r="I32" s="10">
        <f t="shared" si="2"/>
        <v>1739.03</v>
      </c>
      <c r="J32" s="10">
        <f t="shared" si="3"/>
        <v>8695.17</v>
      </c>
      <c r="K32" s="14">
        <f t="shared" si="4"/>
        <v>17390.349999999999</v>
      </c>
      <c r="L32" s="15">
        <f t="shared" si="5"/>
        <v>115.94</v>
      </c>
      <c r="M32" s="15">
        <f t="shared" si="6"/>
        <v>579.68000000000006</v>
      </c>
      <c r="N32" s="14">
        <f t="shared" si="7"/>
        <v>1159.3600000000001</v>
      </c>
      <c r="O32" s="10"/>
      <c r="P32" s="10"/>
    </row>
    <row r="33" spans="1:16" x14ac:dyDescent="0.2">
      <c r="A33" s="8">
        <v>42400</v>
      </c>
      <c r="B33" s="27">
        <v>31.274000000000001</v>
      </c>
      <c r="C33" s="27">
        <v>32.384</v>
      </c>
      <c r="D33" s="28">
        <v>30.163</v>
      </c>
      <c r="E33" s="12">
        <f t="shared" si="0"/>
        <v>1.1110000000000007</v>
      </c>
      <c r="F33" s="9">
        <f>VLOOKUP(A33,Demand!$A:$B,2,FALSE)/29307.1</f>
        <v>101169.89145974867</v>
      </c>
      <c r="G33" s="9"/>
      <c r="H33" s="13">
        <f t="shared" si="1"/>
        <v>101169.89145974867</v>
      </c>
      <c r="I33" s="10">
        <f t="shared" si="2"/>
        <v>1686</v>
      </c>
      <c r="J33" s="10">
        <f t="shared" si="3"/>
        <v>8429.98</v>
      </c>
      <c r="K33" s="14">
        <f t="shared" si="4"/>
        <v>16859.96</v>
      </c>
      <c r="L33" s="15">
        <f t="shared" si="5"/>
        <v>112.4</v>
      </c>
      <c r="M33" s="15">
        <f t="shared" si="6"/>
        <v>562</v>
      </c>
      <c r="N33" s="14">
        <f t="shared" si="7"/>
        <v>1124</v>
      </c>
      <c r="O33" s="10"/>
      <c r="P33" s="10"/>
    </row>
    <row r="34" spans="1:16" x14ac:dyDescent="0.2">
      <c r="A34" s="8">
        <v>42401</v>
      </c>
      <c r="B34" s="27">
        <v>30.172000000000001</v>
      </c>
      <c r="C34" s="27">
        <v>31.282</v>
      </c>
      <c r="D34" s="28">
        <v>29.061</v>
      </c>
      <c r="E34" s="12">
        <f t="shared" si="0"/>
        <v>1.1110000000000007</v>
      </c>
      <c r="F34" s="9">
        <f>VLOOKUP(A34,Demand!$A:$B,2,FALSE)/29307.1</f>
        <v>102103.92850196711</v>
      </c>
      <c r="G34" s="9"/>
      <c r="H34" s="13">
        <f t="shared" si="1"/>
        <v>102103.92850196711</v>
      </c>
      <c r="I34" s="10">
        <f t="shared" si="2"/>
        <v>1701.56</v>
      </c>
      <c r="J34" s="10">
        <f t="shared" si="3"/>
        <v>8507.81</v>
      </c>
      <c r="K34" s="14">
        <f t="shared" si="4"/>
        <v>17015.62</v>
      </c>
      <c r="L34" s="15">
        <f t="shared" si="5"/>
        <v>113.44</v>
      </c>
      <c r="M34" s="15">
        <f t="shared" si="6"/>
        <v>567.19000000000005</v>
      </c>
      <c r="N34" s="14">
        <f t="shared" si="7"/>
        <v>1134.3700000000001</v>
      </c>
      <c r="O34" s="10"/>
      <c r="P34" s="10"/>
    </row>
    <row r="35" spans="1:16" x14ac:dyDescent="0.2">
      <c r="A35" s="8">
        <v>42402</v>
      </c>
      <c r="B35" s="27">
        <v>29.797000000000001</v>
      </c>
      <c r="C35" s="27">
        <v>30.907</v>
      </c>
      <c r="D35" s="28">
        <v>28.686</v>
      </c>
      <c r="E35" s="12">
        <f t="shared" si="0"/>
        <v>1.1110000000000007</v>
      </c>
      <c r="F35" s="9">
        <f>VLOOKUP(A35,Demand!$A:$B,2,FALSE)/29307.1</f>
        <v>107549.18889961818</v>
      </c>
      <c r="G35" s="9"/>
      <c r="H35" s="13">
        <f t="shared" si="1"/>
        <v>107549.18889961818</v>
      </c>
      <c r="I35" s="10">
        <f t="shared" si="2"/>
        <v>1792.31</v>
      </c>
      <c r="J35" s="10">
        <f t="shared" si="3"/>
        <v>8961.5400000000009</v>
      </c>
      <c r="K35" s="14">
        <f t="shared" si="4"/>
        <v>17923.07</v>
      </c>
      <c r="L35" s="15">
        <f t="shared" si="5"/>
        <v>119.49000000000001</v>
      </c>
      <c r="M35" s="15">
        <f t="shared" si="6"/>
        <v>597.44000000000005</v>
      </c>
      <c r="N35" s="14">
        <f t="shared" si="7"/>
        <v>1194.8700000000001</v>
      </c>
      <c r="O35" s="10"/>
      <c r="P35" s="10"/>
    </row>
    <row r="36" spans="1:16" x14ac:dyDescent="0.2">
      <c r="A36" s="8">
        <v>42403</v>
      </c>
      <c r="B36" s="27">
        <v>30.097999999999999</v>
      </c>
      <c r="C36" s="27">
        <v>31.209</v>
      </c>
      <c r="D36" s="28">
        <v>28.988</v>
      </c>
      <c r="E36" s="12">
        <f t="shared" si="0"/>
        <v>1.1110000000000007</v>
      </c>
      <c r="F36" s="9">
        <f>VLOOKUP(A36,Demand!$A:$B,2,FALSE)/29307.1</f>
        <v>118018.55724380782</v>
      </c>
      <c r="G36" s="9"/>
      <c r="H36" s="13">
        <f t="shared" si="1"/>
        <v>118018.55724380782</v>
      </c>
      <c r="I36" s="10">
        <f t="shared" si="2"/>
        <v>1966.78</v>
      </c>
      <c r="J36" s="10">
        <f t="shared" si="3"/>
        <v>9833.9</v>
      </c>
      <c r="K36" s="14">
        <f t="shared" si="4"/>
        <v>19667.79</v>
      </c>
      <c r="L36" s="15">
        <f t="shared" si="5"/>
        <v>131.12</v>
      </c>
      <c r="M36" s="15">
        <f t="shared" si="6"/>
        <v>655.59</v>
      </c>
      <c r="N36" s="14">
        <f t="shared" si="7"/>
        <v>1311.19</v>
      </c>
      <c r="O36" s="10"/>
      <c r="P36" s="10"/>
    </row>
    <row r="37" spans="1:16" x14ac:dyDescent="0.2">
      <c r="A37" s="8">
        <v>42404</v>
      </c>
      <c r="B37" s="27">
        <v>28.466000000000001</v>
      </c>
      <c r="C37" s="27">
        <v>29.577000000000002</v>
      </c>
      <c r="D37" s="28">
        <v>27.355</v>
      </c>
      <c r="E37" s="12">
        <f t="shared" si="0"/>
        <v>1.1110000000000007</v>
      </c>
      <c r="F37" s="9">
        <f>VLOOKUP(A37,Demand!$A:$B,2,FALSE)/29307.1</f>
        <v>109899.96028266188</v>
      </c>
      <c r="G37" s="9"/>
      <c r="H37" s="13">
        <f t="shared" si="1"/>
        <v>109899.96028266188</v>
      </c>
      <c r="I37" s="10">
        <f t="shared" si="2"/>
        <v>1831.48</v>
      </c>
      <c r="J37" s="10">
        <f t="shared" si="3"/>
        <v>9157.41</v>
      </c>
      <c r="K37" s="14">
        <f t="shared" si="4"/>
        <v>18314.830000000002</v>
      </c>
      <c r="L37" s="15">
        <f t="shared" si="5"/>
        <v>122.10000000000001</v>
      </c>
      <c r="M37" s="15">
        <f t="shared" si="6"/>
        <v>610.49</v>
      </c>
      <c r="N37" s="14">
        <f t="shared" si="7"/>
        <v>1220.99</v>
      </c>
      <c r="O37" s="10"/>
      <c r="P37" s="10"/>
    </row>
    <row r="38" spans="1:16" x14ac:dyDescent="0.2">
      <c r="A38" s="8">
        <v>42405</v>
      </c>
      <c r="B38" s="27">
        <v>28.783000000000001</v>
      </c>
      <c r="C38" s="27">
        <v>29.893000000000001</v>
      </c>
      <c r="D38" s="28">
        <v>27.672000000000001</v>
      </c>
      <c r="E38" s="12">
        <f t="shared" si="0"/>
        <v>1.1110000000000007</v>
      </c>
      <c r="F38" s="9">
        <f>VLOOKUP(A38,Demand!$A:$B,2,FALSE)/29307.1</f>
        <v>99792.300910018399</v>
      </c>
      <c r="G38" s="9"/>
      <c r="H38" s="13">
        <f t="shared" si="1"/>
        <v>99792.300910018399</v>
      </c>
      <c r="I38" s="10">
        <f t="shared" si="2"/>
        <v>1663.04</v>
      </c>
      <c r="J38" s="10">
        <f t="shared" si="3"/>
        <v>8315.19</v>
      </c>
      <c r="K38" s="14">
        <f t="shared" si="4"/>
        <v>16630.39</v>
      </c>
      <c r="L38" s="15">
        <f t="shared" si="5"/>
        <v>110.87</v>
      </c>
      <c r="M38" s="15">
        <f t="shared" si="6"/>
        <v>554.35</v>
      </c>
      <c r="N38" s="14">
        <f t="shared" si="7"/>
        <v>1108.69</v>
      </c>
      <c r="O38" s="10"/>
      <c r="P38" s="10"/>
    </row>
    <row r="39" spans="1:16" x14ac:dyDescent="0.2">
      <c r="A39" s="8">
        <v>42406</v>
      </c>
      <c r="B39" s="27">
        <v>27.908999999999999</v>
      </c>
      <c r="C39" s="27">
        <v>29.02</v>
      </c>
      <c r="D39" s="28">
        <v>26.798000000000002</v>
      </c>
      <c r="E39" s="12">
        <f t="shared" si="0"/>
        <v>1.1110000000000007</v>
      </c>
      <c r="F39" s="9">
        <f>VLOOKUP(A39,Demand!$A:$B,2,FALSE)/29307.1</f>
        <v>97372.524610077424</v>
      </c>
      <c r="G39" s="9"/>
      <c r="H39" s="13">
        <f t="shared" si="1"/>
        <v>97372.524610077424</v>
      </c>
      <c r="I39" s="10">
        <f t="shared" si="2"/>
        <v>1622.71</v>
      </c>
      <c r="J39" s="10">
        <f t="shared" si="3"/>
        <v>8113.5700000000006</v>
      </c>
      <c r="K39" s="14">
        <f t="shared" si="4"/>
        <v>16227.130000000001</v>
      </c>
      <c r="L39" s="15">
        <f t="shared" si="5"/>
        <v>108.18</v>
      </c>
      <c r="M39" s="15">
        <f t="shared" si="6"/>
        <v>540.9</v>
      </c>
      <c r="N39" s="14">
        <f t="shared" si="7"/>
        <v>1081.81</v>
      </c>
      <c r="O39" s="10"/>
      <c r="P39" s="10"/>
    </row>
    <row r="40" spans="1:16" x14ac:dyDescent="0.2">
      <c r="A40" s="8">
        <v>42407</v>
      </c>
      <c r="B40" s="27">
        <v>28.053000000000001</v>
      </c>
      <c r="C40" s="27">
        <v>29.163</v>
      </c>
      <c r="D40" s="28">
        <v>26.942</v>
      </c>
      <c r="E40" s="12">
        <f t="shared" si="0"/>
        <v>1.1110000000000007</v>
      </c>
      <c r="F40" s="9">
        <f>VLOOKUP(A40,Demand!$A:$B,2,FALSE)/29307.1</f>
        <v>97782.468582698391</v>
      </c>
      <c r="G40" s="9"/>
      <c r="H40" s="13">
        <f t="shared" si="1"/>
        <v>97782.468582698391</v>
      </c>
      <c r="I40" s="10">
        <f t="shared" si="2"/>
        <v>1629.54</v>
      </c>
      <c r="J40" s="10">
        <f t="shared" si="3"/>
        <v>8147.72</v>
      </c>
      <c r="K40" s="14">
        <f t="shared" si="4"/>
        <v>16295.45</v>
      </c>
      <c r="L40" s="15">
        <f t="shared" si="5"/>
        <v>108.64</v>
      </c>
      <c r="M40" s="15">
        <f t="shared" si="6"/>
        <v>543.18000000000006</v>
      </c>
      <c r="N40" s="14">
        <f t="shared" si="7"/>
        <v>1086.3600000000001</v>
      </c>
      <c r="O40" s="10"/>
      <c r="P40" s="10"/>
    </row>
    <row r="41" spans="1:16" x14ac:dyDescent="0.2">
      <c r="A41" s="8">
        <v>42408</v>
      </c>
      <c r="B41" s="27">
        <v>29.94</v>
      </c>
      <c r="C41" s="27">
        <v>31.051000000000002</v>
      </c>
      <c r="D41" s="28">
        <v>28.829000000000001</v>
      </c>
      <c r="E41" s="12">
        <f t="shared" si="0"/>
        <v>1.1110000000000007</v>
      </c>
      <c r="F41" s="9">
        <f>VLOOKUP(A41,Demand!$A:$B,2,FALSE)/29307.1</f>
        <v>111063.22444049394</v>
      </c>
      <c r="G41" s="9"/>
      <c r="H41" s="13">
        <f t="shared" si="1"/>
        <v>111063.22444049394</v>
      </c>
      <c r="I41" s="10">
        <f t="shared" si="2"/>
        <v>1850.8700000000001</v>
      </c>
      <c r="J41" s="10">
        <f t="shared" si="3"/>
        <v>9254.34</v>
      </c>
      <c r="K41" s="14">
        <f t="shared" si="4"/>
        <v>18508.689999999999</v>
      </c>
      <c r="L41" s="15">
        <f t="shared" si="5"/>
        <v>123.39</v>
      </c>
      <c r="M41" s="15">
        <f t="shared" si="6"/>
        <v>616.96</v>
      </c>
      <c r="N41" s="14">
        <f t="shared" si="7"/>
        <v>1233.9100000000001</v>
      </c>
      <c r="O41" s="10"/>
      <c r="P41" s="10"/>
    </row>
    <row r="42" spans="1:16" x14ac:dyDescent="0.2">
      <c r="A42" s="8">
        <v>42409</v>
      </c>
      <c r="B42" s="27">
        <v>28.958000000000002</v>
      </c>
      <c r="C42" s="27">
        <v>30.068999999999999</v>
      </c>
      <c r="D42" s="28">
        <v>27.847999999999999</v>
      </c>
      <c r="E42" s="12">
        <f t="shared" si="0"/>
        <v>1.1109999999999971</v>
      </c>
      <c r="F42" s="9">
        <f>VLOOKUP(A42,Demand!$A:$B,2,FALSE)/29307.1</f>
        <v>114459.08424920925</v>
      </c>
      <c r="G42" s="9"/>
      <c r="H42" s="13">
        <f t="shared" si="1"/>
        <v>114459.08424920925</v>
      </c>
      <c r="I42" s="10">
        <f t="shared" si="2"/>
        <v>1907.46</v>
      </c>
      <c r="J42" s="10">
        <f t="shared" si="3"/>
        <v>9537.3000000000011</v>
      </c>
      <c r="K42" s="14">
        <f t="shared" si="4"/>
        <v>19074.61</v>
      </c>
      <c r="L42" s="15">
        <f t="shared" si="5"/>
        <v>127.16</v>
      </c>
      <c r="M42" s="15">
        <f t="shared" si="6"/>
        <v>635.82000000000005</v>
      </c>
      <c r="N42" s="14">
        <f t="shared" si="7"/>
        <v>1271.6400000000001</v>
      </c>
      <c r="O42" s="10"/>
      <c r="P42" s="10"/>
    </row>
    <row r="43" spans="1:16" x14ac:dyDescent="0.2">
      <c r="A43" s="8">
        <v>42410</v>
      </c>
      <c r="B43" s="27">
        <v>29.073</v>
      </c>
      <c r="C43" s="27">
        <v>30.183</v>
      </c>
      <c r="D43" s="28">
        <v>27.962</v>
      </c>
      <c r="E43" s="12">
        <f t="shared" si="0"/>
        <v>1.1110000000000007</v>
      </c>
      <c r="F43" s="9">
        <f>VLOOKUP(A43,Demand!$A:$B,2,FALSE)/29307.1</f>
        <v>118801.97481156443</v>
      </c>
      <c r="G43" s="9"/>
      <c r="H43" s="13">
        <f t="shared" si="1"/>
        <v>118801.97481156443</v>
      </c>
      <c r="I43" s="10">
        <f t="shared" si="2"/>
        <v>1979.8300000000002</v>
      </c>
      <c r="J43" s="10">
        <f t="shared" si="3"/>
        <v>9899.17</v>
      </c>
      <c r="K43" s="14">
        <f t="shared" si="4"/>
        <v>19798.350000000002</v>
      </c>
      <c r="L43" s="15">
        <f t="shared" si="5"/>
        <v>131.99</v>
      </c>
      <c r="M43" s="15">
        <f t="shared" si="6"/>
        <v>659.94</v>
      </c>
      <c r="N43" s="14">
        <f t="shared" si="7"/>
        <v>1319.89</v>
      </c>
      <c r="O43" s="10"/>
      <c r="P43" s="10"/>
    </row>
    <row r="44" spans="1:16" x14ac:dyDescent="0.2">
      <c r="A44" s="8">
        <v>42411</v>
      </c>
      <c r="B44" s="27">
        <v>28.812000000000001</v>
      </c>
      <c r="C44" s="27">
        <v>29.923000000000002</v>
      </c>
      <c r="D44" s="28">
        <v>27.701000000000001</v>
      </c>
      <c r="E44" s="12">
        <f t="shared" si="0"/>
        <v>1.1110000000000007</v>
      </c>
      <c r="F44" s="9">
        <f>VLOOKUP(A44,Demand!$A:$B,2,FALSE)/29307.1</f>
        <v>124735.59792678225</v>
      </c>
      <c r="G44" s="9"/>
      <c r="H44" s="13">
        <f t="shared" si="1"/>
        <v>124735.59792678225</v>
      </c>
      <c r="I44" s="10">
        <f t="shared" si="2"/>
        <v>2078.7200000000003</v>
      </c>
      <c r="J44" s="10">
        <f t="shared" si="3"/>
        <v>10393.59</v>
      </c>
      <c r="K44" s="14">
        <f t="shared" si="4"/>
        <v>20787.189999999999</v>
      </c>
      <c r="L44" s="15">
        <f t="shared" si="5"/>
        <v>138.58000000000001</v>
      </c>
      <c r="M44" s="15">
        <f t="shared" si="6"/>
        <v>692.91</v>
      </c>
      <c r="N44" s="14">
        <f t="shared" si="7"/>
        <v>1385.81</v>
      </c>
      <c r="O44" s="10"/>
      <c r="P44" s="10"/>
    </row>
    <row r="45" spans="1:16" x14ac:dyDescent="0.2">
      <c r="A45" s="8">
        <v>42412</v>
      </c>
      <c r="B45" s="27">
        <v>30.452999999999999</v>
      </c>
      <c r="C45" s="27">
        <v>31.564</v>
      </c>
      <c r="D45" s="28">
        <v>29.342000000000002</v>
      </c>
      <c r="E45" s="12">
        <f t="shared" si="0"/>
        <v>1.1110000000000007</v>
      </c>
      <c r="F45" s="9">
        <f>VLOOKUP(A45,Demand!$A:$B,2,FALSE)/29307.1</f>
        <v>123996.62559584538</v>
      </c>
      <c r="G45" s="9"/>
      <c r="H45" s="13">
        <f t="shared" si="1"/>
        <v>123996.62559584538</v>
      </c>
      <c r="I45" s="10">
        <f t="shared" si="2"/>
        <v>2066.4</v>
      </c>
      <c r="J45" s="10">
        <f t="shared" si="3"/>
        <v>10332.02</v>
      </c>
      <c r="K45" s="14">
        <f t="shared" si="4"/>
        <v>20664.04</v>
      </c>
      <c r="L45" s="15">
        <f t="shared" si="5"/>
        <v>137.76</v>
      </c>
      <c r="M45" s="15">
        <f t="shared" si="6"/>
        <v>688.80000000000007</v>
      </c>
      <c r="N45" s="14">
        <f t="shared" si="7"/>
        <v>1377.6000000000001</v>
      </c>
      <c r="O45" s="10"/>
      <c r="P45" s="10"/>
    </row>
    <row r="46" spans="1:16" x14ac:dyDescent="0.2">
      <c r="A46" s="8">
        <v>42413</v>
      </c>
      <c r="B46" s="27">
        <v>30.09</v>
      </c>
      <c r="C46" s="27">
        <v>31.2</v>
      </c>
      <c r="D46" s="28">
        <v>28.978999999999999</v>
      </c>
      <c r="E46" s="12">
        <f t="shared" si="0"/>
        <v>1.1110000000000007</v>
      </c>
      <c r="F46" s="9">
        <f>VLOOKUP(A46,Demand!$A:$B,2,FALSE)/29307.1</f>
        <v>113479.2638302664</v>
      </c>
      <c r="G46" s="9"/>
      <c r="H46" s="13">
        <f t="shared" si="1"/>
        <v>113479.2638302664</v>
      </c>
      <c r="I46" s="10">
        <f t="shared" si="2"/>
        <v>1891.13</v>
      </c>
      <c r="J46" s="10">
        <f t="shared" si="3"/>
        <v>9455.66</v>
      </c>
      <c r="K46" s="14">
        <f t="shared" si="4"/>
        <v>18911.32</v>
      </c>
      <c r="L46" s="15">
        <f t="shared" si="5"/>
        <v>126.08</v>
      </c>
      <c r="M46" s="15">
        <f t="shared" si="6"/>
        <v>630.38</v>
      </c>
      <c r="N46" s="14">
        <f t="shared" si="7"/>
        <v>1260.75</v>
      </c>
      <c r="O46" s="10"/>
      <c r="P46" s="10"/>
    </row>
    <row r="47" spans="1:16" x14ac:dyDescent="0.2">
      <c r="A47" s="8">
        <v>42414</v>
      </c>
      <c r="B47" s="27">
        <v>29.111000000000001</v>
      </c>
      <c r="C47" s="27">
        <v>30.221</v>
      </c>
      <c r="D47" s="28">
        <v>28</v>
      </c>
      <c r="E47" s="12">
        <f t="shared" si="0"/>
        <v>1.1110000000000007</v>
      </c>
      <c r="F47" s="9">
        <f>VLOOKUP(A47,Demand!$A:$B,2,FALSE)/29307.1</f>
        <v>114750.84276506376</v>
      </c>
      <c r="G47" s="9"/>
      <c r="H47" s="13">
        <f t="shared" si="1"/>
        <v>114750.84276506376</v>
      </c>
      <c r="I47" s="10">
        <f t="shared" si="2"/>
        <v>1912.32</v>
      </c>
      <c r="J47" s="10">
        <f t="shared" si="3"/>
        <v>9561.61</v>
      </c>
      <c r="K47" s="14">
        <f t="shared" si="4"/>
        <v>19123.23</v>
      </c>
      <c r="L47" s="15">
        <f t="shared" si="5"/>
        <v>127.49000000000001</v>
      </c>
      <c r="M47" s="15">
        <f t="shared" si="6"/>
        <v>637.44000000000005</v>
      </c>
      <c r="N47" s="14">
        <f t="shared" si="7"/>
        <v>1274.8800000000001</v>
      </c>
      <c r="O47" s="10"/>
      <c r="P47" s="10"/>
    </row>
    <row r="48" spans="1:16" x14ac:dyDescent="0.2">
      <c r="A48" s="8">
        <v>42415</v>
      </c>
      <c r="B48" s="27">
        <v>30.494</v>
      </c>
      <c r="C48" s="27">
        <v>31.605</v>
      </c>
      <c r="D48" s="28">
        <v>29.382999999999999</v>
      </c>
      <c r="E48" s="12">
        <f t="shared" si="0"/>
        <v>1.1110000000000007</v>
      </c>
      <c r="F48" s="9">
        <f>VLOOKUP(A48,Demand!$A:$B,2,FALSE)/29307.1</f>
        <v>128070.73088091283</v>
      </c>
      <c r="G48" s="9"/>
      <c r="H48" s="13">
        <f t="shared" si="1"/>
        <v>128070.73088091283</v>
      </c>
      <c r="I48" s="10">
        <f t="shared" si="2"/>
        <v>2134.3000000000002</v>
      </c>
      <c r="J48" s="10">
        <f t="shared" si="3"/>
        <v>10671.49</v>
      </c>
      <c r="K48" s="14">
        <f t="shared" si="4"/>
        <v>21342.99</v>
      </c>
      <c r="L48" s="15">
        <f t="shared" si="5"/>
        <v>142.29</v>
      </c>
      <c r="M48" s="15">
        <f t="shared" si="6"/>
        <v>711.43000000000006</v>
      </c>
      <c r="N48" s="14">
        <f t="shared" si="7"/>
        <v>1422.8700000000001</v>
      </c>
      <c r="O48" s="10"/>
      <c r="P48" s="10"/>
    </row>
    <row r="49" spans="1:16" x14ac:dyDescent="0.2">
      <c r="A49" s="8">
        <v>42416</v>
      </c>
      <c r="B49" s="27">
        <v>29.512</v>
      </c>
      <c r="C49" s="27">
        <v>30.623000000000001</v>
      </c>
      <c r="D49" s="28">
        <v>28.402000000000001</v>
      </c>
      <c r="E49" s="12">
        <f t="shared" si="0"/>
        <v>1.1110000000000007</v>
      </c>
      <c r="F49" s="9">
        <f>VLOOKUP(A49,Demand!$A:$B,2,FALSE)/29307.1</f>
        <v>121956.43349222543</v>
      </c>
      <c r="G49" s="9"/>
      <c r="H49" s="13">
        <f t="shared" si="1"/>
        <v>121956.43349222543</v>
      </c>
      <c r="I49" s="10">
        <f t="shared" si="2"/>
        <v>2032.4</v>
      </c>
      <c r="J49" s="10">
        <f t="shared" si="3"/>
        <v>10162.02</v>
      </c>
      <c r="K49" s="14">
        <f t="shared" si="4"/>
        <v>20324.04</v>
      </c>
      <c r="L49" s="15">
        <f t="shared" si="5"/>
        <v>135.49</v>
      </c>
      <c r="M49" s="15">
        <f t="shared" si="6"/>
        <v>677.47</v>
      </c>
      <c r="N49" s="14">
        <f t="shared" si="7"/>
        <v>1354.94</v>
      </c>
      <c r="O49" s="10"/>
      <c r="P49" s="10"/>
    </row>
    <row r="50" spans="1:16" x14ac:dyDescent="0.2">
      <c r="A50" s="8">
        <v>42417</v>
      </c>
      <c r="B50" s="27">
        <v>30.922000000000001</v>
      </c>
      <c r="C50" s="27">
        <v>32.349000000000004</v>
      </c>
      <c r="D50" s="28">
        <v>29.811</v>
      </c>
      <c r="E50" s="12">
        <f t="shared" si="0"/>
        <v>1.4270000000000032</v>
      </c>
      <c r="F50" s="9">
        <f>VLOOKUP(A50,Demand!$A:$B,2,FALSE)/29307.1</f>
        <v>126960.26672717533</v>
      </c>
      <c r="G50" s="9"/>
      <c r="H50" s="13">
        <f t="shared" si="1"/>
        <v>126960.26672717533</v>
      </c>
      <c r="I50" s="10">
        <f t="shared" si="2"/>
        <v>2717.58</v>
      </c>
      <c r="J50" s="10">
        <f t="shared" si="3"/>
        <v>13587.92</v>
      </c>
      <c r="K50" s="14">
        <f t="shared" si="4"/>
        <v>27175.850000000002</v>
      </c>
      <c r="L50" s="15">
        <f t="shared" si="5"/>
        <v>181.17000000000002</v>
      </c>
      <c r="M50" s="15">
        <f t="shared" si="6"/>
        <v>905.86</v>
      </c>
      <c r="N50" s="14">
        <f t="shared" si="7"/>
        <v>1811.72</v>
      </c>
      <c r="O50" s="10"/>
      <c r="P50" s="10"/>
    </row>
    <row r="51" spans="1:16" x14ac:dyDescent="0.2">
      <c r="A51" s="8">
        <v>42418</v>
      </c>
      <c r="B51" s="27">
        <v>29.193000000000001</v>
      </c>
      <c r="C51" s="27">
        <v>30.304000000000002</v>
      </c>
      <c r="D51" s="28">
        <v>28.082000000000001</v>
      </c>
      <c r="E51" s="12">
        <f t="shared" si="0"/>
        <v>1.1110000000000007</v>
      </c>
      <c r="F51" s="9">
        <f>VLOOKUP(A51,Demand!$A:$B,2,FALSE)/29307.1</f>
        <v>80351.23161281737</v>
      </c>
      <c r="G51" s="9"/>
      <c r="H51" s="13">
        <f t="shared" si="1"/>
        <v>80351.23161281737</v>
      </c>
      <c r="I51" s="10">
        <f t="shared" si="2"/>
        <v>1339.05</v>
      </c>
      <c r="J51" s="10">
        <f t="shared" si="3"/>
        <v>6695.27</v>
      </c>
      <c r="K51" s="14">
        <f t="shared" si="4"/>
        <v>13390.53</v>
      </c>
      <c r="L51" s="15">
        <f t="shared" si="5"/>
        <v>89.27</v>
      </c>
      <c r="M51" s="15">
        <f t="shared" si="6"/>
        <v>446.35</v>
      </c>
      <c r="N51" s="14">
        <f t="shared" si="7"/>
        <v>892.7</v>
      </c>
      <c r="O51" s="10"/>
      <c r="P51" s="10"/>
    </row>
    <row r="52" spans="1:16" x14ac:dyDescent="0.2">
      <c r="A52" s="8">
        <v>42419</v>
      </c>
      <c r="B52" s="27">
        <v>28.741</v>
      </c>
      <c r="C52" s="27">
        <v>29.852</v>
      </c>
      <c r="D52" s="28">
        <v>27.631</v>
      </c>
      <c r="E52" s="12">
        <f t="shared" si="0"/>
        <v>1.1110000000000007</v>
      </c>
      <c r="F52" s="9">
        <f>VLOOKUP(A52,Demand!$A:$B,2,FALSE)/29307.1</f>
        <v>112749.95755294792</v>
      </c>
      <c r="G52" s="9"/>
      <c r="H52" s="13">
        <f t="shared" si="1"/>
        <v>112749.95755294792</v>
      </c>
      <c r="I52" s="10">
        <f t="shared" si="2"/>
        <v>1878.98</v>
      </c>
      <c r="J52" s="10">
        <f t="shared" si="3"/>
        <v>9394.89</v>
      </c>
      <c r="K52" s="14">
        <f t="shared" si="4"/>
        <v>18789.78</v>
      </c>
      <c r="L52" s="15">
        <f t="shared" si="5"/>
        <v>125.27</v>
      </c>
      <c r="M52" s="15">
        <f t="shared" si="6"/>
        <v>626.33000000000004</v>
      </c>
      <c r="N52" s="14">
        <f t="shared" si="7"/>
        <v>1252.6500000000001</v>
      </c>
      <c r="O52" s="10"/>
      <c r="P52" s="10"/>
    </row>
    <row r="53" spans="1:16" x14ac:dyDescent="0.2">
      <c r="A53" s="8">
        <v>42420</v>
      </c>
      <c r="B53" s="27">
        <v>29.544</v>
      </c>
      <c r="C53" s="27">
        <v>30.655000000000001</v>
      </c>
      <c r="D53" s="28">
        <v>28.434000000000001</v>
      </c>
      <c r="E53" s="12">
        <f t="shared" si="0"/>
        <v>1.1110000000000007</v>
      </c>
      <c r="F53" s="9">
        <f>VLOOKUP(A53,Demand!$A:$B,2,FALSE)/29307.1</f>
        <v>104128.02986307073</v>
      </c>
      <c r="G53" s="9"/>
      <c r="H53" s="13">
        <f t="shared" si="1"/>
        <v>104128.02986307073</v>
      </c>
      <c r="I53" s="10">
        <f t="shared" si="2"/>
        <v>1735.29</v>
      </c>
      <c r="J53" s="10">
        <f t="shared" si="3"/>
        <v>8676.4699999999993</v>
      </c>
      <c r="K53" s="14">
        <f t="shared" si="4"/>
        <v>17352.939999999999</v>
      </c>
      <c r="L53" s="15">
        <f t="shared" si="5"/>
        <v>115.69</v>
      </c>
      <c r="M53" s="15">
        <f t="shared" si="6"/>
        <v>578.43000000000006</v>
      </c>
      <c r="N53" s="14">
        <f t="shared" si="7"/>
        <v>1156.8600000000001</v>
      </c>
      <c r="O53" s="10"/>
      <c r="P53" s="10"/>
    </row>
    <row r="54" spans="1:16" x14ac:dyDescent="0.2">
      <c r="A54" s="8">
        <v>42421</v>
      </c>
      <c r="B54" s="27">
        <v>28.358000000000001</v>
      </c>
      <c r="C54" s="27">
        <v>29.468</v>
      </c>
      <c r="D54" s="28">
        <v>27.247</v>
      </c>
      <c r="E54" s="12">
        <f t="shared" si="0"/>
        <v>1.1110000000000007</v>
      </c>
      <c r="F54" s="9">
        <f>VLOOKUP(A54,Demand!$A:$B,2,FALSE)/29307.1</f>
        <v>97307.42256995746</v>
      </c>
      <c r="G54" s="9"/>
      <c r="H54" s="13">
        <f t="shared" si="1"/>
        <v>97307.42256995746</v>
      </c>
      <c r="I54" s="10">
        <f t="shared" si="2"/>
        <v>1621.63</v>
      </c>
      <c r="J54" s="10">
        <f t="shared" si="3"/>
        <v>8108.14</v>
      </c>
      <c r="K54" s="14">
        <f t="shared" si="4"/>
        <v>16216.28</v>
      </c>
      <c r="L54" s="15">
        <f t="shared" si="5"/>
        <v>108.11</v>
      </c>
      <c r="M54" s="15">
        <f t="shared" si="6"/>
        <v>540.54</v>
      </c>
      <c r="N54" s="14">
        <f t="shared" si="7"/>
        <v>1081.0899999999999</v>
      </c>
      <c r="O54" s="10"/>
      <c r="P54" s="10"/>
    </row>
    <row r="55" spans="1:16" x14ac:dyDescent="0.2">
      <c r="A55" s="8">
        <v>42422</v>
      </c>
      <c r="B55" s="27">
        <v>29.416</v>
      </c>
      <c r="C55" s="27">
        <v>30.526</v>
      </c>
      <c r="D55" s="28">
        <v>28.305</v>
      </c>
      <c r="E55" s="12">
        <f t="shared" si="0"/>
        <v>1.1110000000000007</v>
      </c>
      <c r="F55" s="9">
        <f>VLOOKUP(A55,Demand!$A:$B,2,FALSE)/29307.1</f>
        <v>108892.9423586776</v>
      </c>
      <c r="G55" s="9"/>
      <c r="H55" s="13">
        <f t="shared" si="1"/>
        <v>108892.9423586776</v>
      </c>
      <c r="I55" s="10">
        <f t="shared" si="2"/>
        <v>1814.7</v>
      </c>
      <c r="J55" s="10">
        <f t="shared" si="3"/>
        <v>9073.5</v>
      </c>
      <c r="K55" s="14">
        <f t="shared" si="4"/>
        <v>18147.010000000002</v>
      </c>
      <c r="L55" s="15">
        <f t="shared" si="5"/>
        <v>120.98</v>
      </c>
      <c r="M55" s="15">
        <f t="shared" si="6"/>
        <v>604.9</v>
      </c>
      <c r="N55" s="14">
        <f t="shared" si="7"/>
        <v>1209.8</v>
      </c>
      <c r="O55" s="10"/>
      <c r="P55" s="10"/>
    </row>
    <row r="56" spans="1:16" x14ac:dyDescent="0.2">
      <c r="A56" s="8">
        <v>42423</v>
      </c>
      <c r="B56" s="27">
        <v>30.811</v>
      </c>
      <c r="C56" s="27">
        <v>31.920999999999999</v>
      </c>
      <c r="D56" s="28">
        <v>29.7</v>
      </c>
      <c r="E56" s="12">
        <f t="shared" si="0"/>
        <v>1.1110000000000007</v>
      </c>
      <c r="F56" s="9">
        <f>VLOOKUP(A56,Demand!$A:$B,2,FALSE)/29307.1</f>
        <v>113678.79756100058</v>
      </c>
      <c r="G56" s="9"/>
      <c r="H56" s="13">
        <f t="shared" si="1"/>
        <v>113678.79756100058</v>
      </c>
      <c r="I56" s="10">
        <f t="shared" si="2"/>
        <v>1894.46</v>
      </c>
      <c r="J56" s="10">
        <f t="shared" si="3"/>
        <v>9472.2900000000009</v>
      </c>
      <c r="K56" s="14">
        <f t="shared" si="4"/>
        <v>18944.57</v>
      </c>
      <c r="L56" s="15">
        <f t="shared" si="5"/>
        <v>126.3</v>
      </c>
      <c r="M56" s="15">
        <f t="shared" si="6"/>
        <v>631.49</v>
      </c>
      <c r="N56" s="14">
        <f t="shared" si="7"/>
        <v>1262.97</v>
      </c>
      <c r="O56" s="10"/>
      <c r="P56" s="10"/>
    </row>
    <row r="57" spans="1:16" x14ac:dyDescent="0.2">
      <c r="A57" s="8">
        <v>42424</v>
      </c>
      <c r="B57" s="27">
        <v>30.440999999999999</v>
      </c>
      <c r="C57" s="27">
        <v>31.552</v>
      </c>
      <c r="D57" s="28">
        <v>29.331</v>
      </c>
      <c r="E57" s="12">
        <f t="shared" si="0"/>
        <v>1.1110000000000007</v>
      </c>
      <c r="F57" s="9">
        <f>VLOOKUP(A57,Demand!$A:$B,2,FALSE)/29307.1</f>
        <v>121291.26819098444</v>
      </c>
      <c r="G57" s="9"/>
      <c r="H57" s="13">
        <f t="shared" si="1"/>
        <v>121291.26819098444</v>
      </c>
      <c r="I57" s="10">
        <f t="shared" si="2"/>
        <v>2021.32</v>
      </c>
      <c r="J57" s="10">
        <f t="shared" si="3"/>
        <v>10106.59</v>
      </c>
      <c r="K57" s="14">
        <f t="shared" si="4"/>
        <v>20213.189999999999</v>
      </c>
      <c r="L57" s="15">
        <f t="shared" si="5"/>
        <v>134.75</v>
      </c>
      <c r="M57" s="15">
        <f t="shared" si="6"/>
        <v>673.77</v>
      </c>
      <c r="N57" s="14">
        <f t="shared" si="7"/>
        <v>1347.55</v>
      </c>
      <c r="O57" s="10"/>
      <c r="P57" s="10"/>
    </row>
    <row r="58" spans="1:16" x14ac:dyDescent="0.2">
      <c r="A58" s="8">
        <v>42425</v>
      </c>
      <c r="B58" s="27">
        <v>30.097999999999999</v>
      </c>
      <c r="C58" s="27">
        <v>31.209</v>
      </c>
      <c r="D58" s="28">
        <v>28.988</v>
      </c>
      <c r="E58" s="12">
        <f t="shared" si="0"/>
        <v>1.1110000000000007</v>
      </c>
      <c r="F58" s="9">
        <f>VLOOKUP(A58,Demand!$A:$B,2,FALSE)/29307.1</f>
        <v>124301.25648733584</v>
      </c>
      <c r="G58" s="9"/>
      <c r="H58" s="13">
        <f t="shared" si="1"/>
        <v>124301.25648733584</v>
      </c>
      <c r="I58" s="10">
        <f t="shared" si="2"/>
        <v>2071.48</v>
      </c>
      <c r="J58" s="10">
        <f t="shared" si="3"/>
        <v>10357.4</v>
      </c>
      <c r="K58" s="14">
        <f t="shared" si="4"/>
        <v>20714.8</v>
      </c>
      <c r="L58" s="15">
        <f t="shared" si="5"/>
        <v>138.1</v>
      </c>
      <c r="M58" s="15">
        <f t="shared" si="6"/>
        <v>690.49</v>
      </c>
      <c r="N58" s="14">
        <f t="shared" si="7"/>
        <v>1380.99</v>
      </c>
      <c r="O58" s="10"/>
      <c r="P58" s="10"/>
    </row>
    <row r="59" spans="1:16" x14ac:dyDescent="0.2">
      <c r="A59" s="8">
        <v>42426</v>
      </c>
      <c r="B59" s="27">
        <v>30.245000000000001</v>
      </c>
      <c r="C59" s="27">
        <v>31.356000000000002</v>
      </c>
      <c r="D59" s="28">
        <v>29.134</v>
      </c>
      <c r="E59" s="12">
        <f t="shared" si="0"/>
        <v>1.1110000000000007</v>
      </c>
      <c r="F59" s="9">
        <f>VLOOKUP(A59,Demand!$A:$B,2,FALSE)/29307.1</f>
        <v>120526.39469616578</v>
      </c>
      <c r="G59" s="9"/>
      <c r="H59" s="13">
        <f t="shared" si="1"/>
        <v>120526.39469616578</v>
      </c>
      <c r="I59" s="10">
        <f t="shared" si="2"/>
        <v>2008.57</v>
      </c>
      <c r="J59" s="10">
        <f t="shared" si="3"/>
        <v>10042.86</v>
      </c>
      <c r="K59" s="14">
        <f t="shared" si="4"/>
        <v>20085.72</v>
      </c>
      <c r="L59" s="15">
        <f t="shared" si="5"/>
        <v>133.9</v>
      </c>
      <c r="M59" s="15">
        <f t="shared" si="6"/>
        <v>669.52</v>
      </c>
      <c r="N59" s="14">
        <f t="shared" si="7"/>
        <v>1339.05</v>
      </c>
      <c r="O59" s="10"/>
      <c r="P59" s="10"/>
    </row>
    <row r="60" spans="1:16" x14ac:dyDescent="0.2">
      <c r="A60" s="8">
        <v>42427</v>
      </c>
      <c r="B60" s="27">
        <v>29.594000000000001</v>
      </c>
      <c r="C60" s="27">
        <v>30.705000000000002</v>
      </c>
      <c r="D60" s="28">
        <v>28.484000000000002</v>
      </c>
      <c r="E60" s="12">
        <f t="shared" si="0"/>
        <v>1.1110000000000007</v>
      </c>
      <c r="F60" s="9">
        <f>VLOOKUP(A60,Demand!$A:$B,2,FALSE)/29307.1</f>
        <v>117326.14895366652</v>
      </c>
      <c r="G60" s="9"/>
      <c r="H60" s="13">
        <f t="shared" si="1"/>
        <v>117326.14895366652</v>
      </c>
      <c r="I60" s="10">
        <f t="shared" si="2"/>
        <v>1955.24</v>
      </c>
      <c r="J60" s="10">
        <f t="shared" si="3"/>
        <v>9776.2000000000007</v>
      </c>
      <c r="K60" s="14">
        <f t="shared" si="4"/>
        <v>19552.400000000001</v>
      </c>
      <c r="L60" s="15">
        <f t="shared" si="5"/>
        <v>130.35</v>
      </c>
      <c r="M60" s="15">
        <f t="shared" si="6"/>
        <v>651.75</v>
      </c>
      <c r="N60" s="14">
        <f t="shared" si="7"/>
        <v>1303.49</v>
      </c>
      <c r="O60" s="10"/>
      <c r="P60" s="10"/>
    </row>
    <row r="61" spans="1:16" x14ac:dyDescent="0.2">
      <c r="A61" s="8">
        <v>42428</v>
      </c>
      <c r="B61" s="27">
        <v>29.518000000000001</v>
      </c>
      <c r="C61" s="27">
        <v>30.629000000000001</v>
      </c>
      <c r="D61" s="28">
        <v>28.407</v>
      </c>
      <c r="E61" s="12">
        <f t="shared" si="0"/>
        <v>1.1110000000000007</v>
      </c>
      <c r="F61" s="9">
        <f>VLOOKUP(A61,Demand!$A:$B,2,FALSE)/29307.1</f>
        <v>114022.46701311287</v>
      </c>
      <c r="G61" s="9"/>
      <c r="H61" s="13">
        <f t="shared" si="1"/>
        <v>114022.46701311287</v>
      </c>
      <c r="I61" s="10">
        <f t="shared" si="2"/>
        <v>1900.18</v>
      </c>
      <c r="J61" s="10">
        <f t="shared" si="3"/>
        <v>9500.92</v>
      </c>
      <c r="K61" s="14">
        <f t="shared" si="4"/>
        <v>19001.84</v>
      </c>
      <c r="L61" s="15">
        <f t="shared" si="5"/>
        <v>126.68</v>
      </c>
      <c r="M61" s="15">
        <f t="shared" si="6"/>
        <v>633.39</v>
      </c>
      <c r="N61" s="14">
        <f t="shared" si="7"/>
        <v>1266.79</v>
      </c>
      <c r="O61" s="10"/>
      <c r="P61" s="10"/>
    </row>
    <row r="62" spans="1:16" x14ac:dyDescent="0.2">
      <c r="A62" s="8">
        <v>42429</v>
      </c>
      <c r="B62" s="27">
        <v>31.303000000000001</v>
      </c>
      <c r="C62" s="27">
        <v>32.414000000000001</v>
      </c>
      <c r="D62" s="28">
        <v>30.192</v>
      </c>
      <c r="E62" s="12">
        <f t="shared" si="0"/>
        <v>1.1110000000000007</v>
      </c>
      <c r="F62" s="9">
        <f>VLOOKUP(A62,Demand!$A:$B,2,FALSE)/29307.1</f>
        <v>116131.22274124701</v>
      </c>
      <c r="G62" s="9"/>
      <c r="H62" s="13">
        <f t="shared" si="1"/>
        <v>116131.22274124701</v>
      </c>
      <c r="I62" s="10">
        <f t="shared" si="2"/>
        <v>1935.33</v>
      </c>
      <c r="J62" s="10">
        <f t="shared" si="3"/>
        <v>9676.630000000001</v>
      </c>
      <c r="K62" s="14">
        <f t="shared" si="4"/>
        <v>19353.27</v>
      </c>
      <c r="L62" s="15">
        <f t="shared" si="5"/>
        <v>129.02000000000001</v>
      </c>
      <c r="M62" s="15">
        <f t="shared" si="6"/>
        <v>645.11</v>
      </c>
      <c r="N62" s="14">
        <f t="shared" si="7"/>
        <v>1290.22</v>
      </c>
      <c r="O62" s="10"/>
      <c r="P62" s="10"/>
    </row>
    <row r="63" spans="1:16" x14ac:dyDescent="0.2">
      <c r="A63" s="8">
        <v>42430</v>
      </c>
      <c r="B63" s="27">
        <v>30.298000000000002</v>
      </c>
      <c r="C63" s="27">
        <v>31.408000000000001</v>
      </c>
      <c r="D63" s="28">
        <v>29.187000000000001</v>
      </c>
      <c r="E63" s="12">
        <f t="shared" si="0"/>
        <v>1.1110000000000007</v>
      </c>
      <c r="F63" s="9">
        <f>VLOOKUP(A63,Demand!$A:$B,2,FALSE)/29307.1</f>
        <v>102285.99670387041</v>
      </c>
      <c r="G63" s="9"/>
      <c r="H63" s="13">
        <f t="shared" si="1"/>
        <v>102285.99670387041</v>
      </c>
      <c r="I63" s="10">
        <f t="shared" si="2"/>
        <v>1704.6000000000001</v>
      </c>
      <c r="J63" s="10">
        <f t="shared" si="3"/>
        <v>8522.98</v>
      </c>
      <c r="K63" s="14">
        <f t="shared" si="4"/>
        <v>17045.96</v>
      </c>
      <c r="L63" s="15">
        <f t="shared" si="5"/>
        <v>113.64</v>
      </c>
      <c r="M63" s="15">
        <f t="shared" si="6"/>
        <v>568.20000000000005</v>
      </c>
      <c r="N63" s="14">
        <f t="shared" si="7"/>
        <v>1136.4000000000001</v>
      </c>
      <c r="O63" s="10"/>
      <c r="P63" s="10"/>
    </row>
    <row r="64" spans="1:16" x14ac:dyDescent="0.2">
      <c r="A64" s="8">
        <v>42431</v>
      </c>
      <c r="B64" s="27">
        <v>30.722999999999999</v>
      </c>
      <c r="C64" s="27">
        <v>31.833000000000002</v>
      </c>
      <c r="D64" s="28">
        <v>29.612000000000002</v>
      </c>
      <c r="E64" s="12">
        <f t="shared" si="0"/>
        <v>1.1109999999999971</v>
      </c>
      <c r="F64" s="9">
        <f>VLOOKUP(A64,Demand!$A:$B,2,FALSE)/29307.1</f>
        <v>113196.28202722209</v>
      </c>
      <c r="G64" s="9"/>
      <c r="H64" s="13">
        <f t="shared" si="1"/>
        <v>113196.28202722209</v>
      </c>
      <c r="I64" s="10">
        <f t="shared" si="2"/>
        <v>1886.42</v>
      </c>
      <c r="J64" s="10">
        <f t="shared" si="3"/>
        <v>9432.08</v>
      </c>
      <c r="K64" s="14">
        <f t="shared" si="4"/>
        <v>18864.16</v>
      </c>
      <c r="L64" s="15">
        <f t="shared" si="5"/>
        <v>125.76</v>
      </c>
      <c r="M64" s="15">
        <f t="shared" si="6"/>
        <v>628.81000000000006</v>
      </c>
      <c r="N64" s="14">
        <f t="shared" si="7"/>
        <v>1257.6100000000001</v>
      </c>
      <c r="O64" s="10"/>
      <c r="P64" s="10"/>
    </row>
    <row r="65" spans="1:16" x14ac:dyDescent="0.2">
      <c r="A65" s="8">
        <v>42432</v>
      </c>
      <c r="B65" s="27">
        <v>30.951000000000001</v>
      </c>
      <c r="C65" s="27">
        <v>32.061999999999998</v>
      </c>
      <c r="D65" s="28">
        <v>29.84</v>
      </c>
      <c r="E65" s="12">
        <f t="shared" si="0"/>
        <v>1.1110000000000007</v>
      </c>
      <c r="F65" s="9">
        <f>VLOOKUP(A65,Demand!$A:$B,2,FALSE)/29307.1</f>
        <v>112893.14159367526</v>
      </c>
      <c r="G65" s="9"/>
      <c r="H65" s="13">
        <f t="shared" si="1"/>
        <v>112893.14159367526</v>
      </c>
      <c r="I65" s="10">
        <f t="shared" si="2"/>
        <v>1881.3600000000001</v>
      </c>
      <c r="J65" s="10">
        <f t="shared" si="3"/>
        <v>9406.82</v>
      </c>
      <c r="K65" s="14">
        <f t="shared" si="4"/>
        <v>18813.64</v>
      </c>
      <c r="L65" s="15">
        <f t="shared" si="5"/>
        <v>125.42</v>
      </c>
      <c r="M65" s="15">
        <f t="shared" si="6"/>
        <v>627.12</v>
      </c>
      <c r="N65" s="14">
        <f t="shared" si="7"/>
        <v>1254.24</v>
      </c>
      <c r="O65" s="10"/>
      <c r="P65" s="10"/>
    </row>
    <row r="66" spans="1:16" x14ac:dyDescent="0.2">
      <c r="A66" s="8">
        <v>42433</v>
      </c>
      <c r="B66" s="27">
        <v>30.763999999999999</v>
      </c>
      <c r="C66" s="27">
        <v>31.874000000000002</v>
      </c>
      <c r="D66" s="28">
        <v>29.653000000000002</v>
      </c>
      <c r="E66" s="12">
        <f t="shared" si="0"/>
        <v>1.1109999999999971</v>
      </c>
      <c r="F66" s="9">
        <f>VLOOKUP(A66,Demand!$A:$B,2,FALSE)/29307.1</f>
        <v>116282.62772502226</v>
      </c>
      <c r="G66" s="9"/>
      <c r="H66" s="13">
        <f t="shared" si="1"/>
        <v>116282.62772502226</v>
      </c>
      <c r="I66" s="10">
        <f t="shared" si="2"/>
        <v>1937.8500000000001</v>
      </c>
      <c r="J66" s="10">
        <f t="shared" si="3"/>
        <v>9689.25</v>
      </c>
      <c r="K66" s="14">
        <f t="shared" si="4"/>
        <v>19378.5</v>
      </c>
      <c r="L66" s="15">
        <f t="shared" si="5"/>
        <v>129.19</v>
      </c>
      <c r="M66" s="15">
        <f t="shared" si="6"/>
        <v>645.95000000000005</v>
      </c>
      <c r="N66" s="14">
        <f t="shared" si="7"/>
        <v>1291.9000000000001</v>
      </c>
      <c r="O66" s="10"/>
      <c r="P66" s="10"/>
    </row>
    <row r="67" spans="1:16" x14ac:dyDescent="0.2">
      <c r="A67" s="8">
        <v>42434</v>
      </c>
      <c r="B67" s="27">
        <v>30.916</v>
      </c>
      <c r="C67" s="27">
        <v>32.027000000000001</v>
      </c>
      <c r="D67" s="28">
        <v>29.805</v>
      </c>
      <c r="E67" s="12">
        <f t="shared" si="0"/>
        <v>1.1110000000000007</v>
      </c>
      <c r="F67" s="9">
        <f>VLOOKUP(A67,Demand!$A:$B,2,FALSE)/29307.1</f>
        <v>113600.01938096913</v>
      </c>
      <c r="G67" s="9"/>
      <c r="H67" s="13">
        <f t="shared" si="1"/>
        <v>113600.01938096913</v>
      </c>
      <c r="I67" s="10">
        <f t="shared" si="2"/>
        <v>1893.14</v>
      </c>
      <c r="J67" s="10">
        <f t="shared" si="3"/>
        <v>9465.7199999999993</v>
      </c>
      <c r="K67" s="14">
        <f t="shared" si="4"/>
        <v>18931.439999999999</v>
      </c>
      <c r="L67" s="15">
        <f t="shared" si="5"/>
        <v>126.21000000000001</v>
      </c>
      <c r="M67" s="15">
        <f t="shared" si="6"/>
        <v>631.05000000000007</v>
      </c>
      <c r="N67" s="14">
        <f t="shared" si="7"/>
        <v>1262.1000000000001</v>
      </c>
      <c r="O67" s="10"/>
      <c r="P67" s="10"/>
    </row>
    <row r="68" spans="1:16" x14ac:dyDescent="0.2">
      <c r="A68" s="8">
        <v>42435</v>
      </c>
      <c r="B68" s="27">
        <v>29.495000000000001</v>
      </c>
      <c r="C68" s="27">
        <v>30.605</v>
      </c>
      <c r="D68" s="28">
        <v>28.384</v>
      </c>
      <c r="E68" s="12">
        <f t="shared" ref="E68:E131" si="8">MAX(C68-B68,B68-D68)</f>
        <v>1.1110000000000007</v>
      </c>
      <c r="F68" s="9">
        <f>VLOOKUP(A68,Demand!$A:$B,2,FALSE)/29307.1</f>
        <v>117390.91032548428</v>
      </c>
      <c r="G68" s="9"/>
      <c r="H68" s="13">
        <f t="shared" ref="H68:H131" si="9">F68</f>
        <v>117390.91032548428</v>
      </c>
      <c r="I68" s="10">
        <f t="shared" ref="I68:I131" si="10">MROUND(($H68*1000)*0.15*0.01*($E68/100),0.01)</f>
        <v>1956.32</v>
      </c>
      <c r="J68" s="10">
        <f t="shared" ref="J68:J131" si="11">MROUND(($H68*1000)*0.15*0.05*($E68/100),0.01)</f>
        <v>9781.6</v>
      </c>
      <c r="K68" s="14">
        <f t="shared" ref="K68:K131" si="12">MROUND(($H68*1000)*0.15*0.1*($E68/100),0.01)</f>
        <v>19563.2</v>
      </c>
      <c r="L68" s="15">
        <f t="shared" ref="L68:L131" si="13">MROUND(($H68*1000)*0.01*0.01*($E68/100),0.01)</f>
        <v>130.42000000000002</v>
      </c>
      <c r="M68" s="15">
        <f t="shared" ref="M68:M131" si="14">MROUND(($H68*1000)*0.01*0.05*($E68/100),0.01)</f>
        <v>652.11</v>
      </c>
      <c r="N68" s="14">
        <f t="shared" ref="N68:N131" si="15">MROUND(($H68*1000)*0.01*0.1*($E68/100),0.01)</f>
        <v>1304.21</v>
      </c>
      <c r="O68" s="10"/>
      <c r="P68" s="10"/>
    </row>
    <row r="69" spans="1:16" x14ac:dyDescent="0.2">
      <c r="A69" s="8">
        <v>42436</v>
      </c>
      <c r="B69" s="27">
        <v>29.984000000000002</v>
      </c>
      <c r="C69" s="27">
        <v>31.095000000000002</v>
      </c>
      <c r="D69" s="28">
        <v>28.873000000000001</v>
      </c>
      <c r="E69" s="12">
        <f t="shared" si="8"/>
        <v>1.1110000000000007</v>
      </c>
      <c r="F69" s="9">
        <f>VLOOKUP(A69,Demand!$A:$B,2,FALSE)/29307.1</f>
        <v>122451.99221349093</v>
      </c>
      <c r="G69" s="9"/>
      <c r="H69" s="13">
        <f t="shared" si="9"/>
        <v>122451.99221349093</v>
      </c>
      <c r="I69" s="10">
        <f t="shared" si="10"/>
        <v>2040.66</v>
      </c>
      <c r="J69" s="10">
        <f t="shared" si="11"/>
        <v>10203.31</v>
      </c>
      <c r="K69" s="14">
        <f t="shared" si="12"/>
        <v>20406.62</v>
      </c>
      <c r="L69" s="15">
        <f t="shared" si="13"/>
        <v>136.04</v>
      </c>
      <c r="M69" s="15">
        <f t="shared" si="14"/>
        <v>680.22</v>
      </c>
      <c r="N69" s="14">
        <f t="shared" si="15"/>
        <v>1360.44</v>
      </c>
      <c r="O69" s="10"/>
      <c r="P69" s="10"/>
    </row>
    <row r="70" spans="1:16" x14ac:dyDescent="0.2">
      <c r="A70" s="8">
        <v>42437</v>
      </c>
      <c r="B70" s="27">
        <v>31.455000000000002</v>
      </c>
      <c r="C70" s="27">
        <v>32.566000000000003</v>
      </c>
      <c r="D70" s="28">
        <v>30.344999999999999</v>
      </c>
      <c r="E70" s="12">
        <f t="shared" si="8"/>
        <v>1.1110000000000007</v>
      </c>
      <c r="F70" s="9">
        <f>VLOOKUP(A70,Demand!$A:$B,2,FALSE)/29307.1</f>
        <v>121943.72268153452</v>
      </c>
      <c r="G70" s="9"/>
      <c r="H70" s="13">
        <f t="shared" si="9"/>
        <v>121943.72268153452</v>
      </c>
      <c r="I70" s="10">
        <f t="shared" si="10"/>
        <v>2032.19</v>
      </c>
      <c r="J70" s="10">
        <f t="shared" si="11"/>
        <v>10160.960000000001</v>
      </c>
      <c r="K70" s="14">
        <f t="shared" si="12"/>
        <v>20321.920000000002</v>
      </c>
      <c r="L70" s="15">
        <f t="shared" si="13"/>
        <v>135.47999999999999</v>
      </c>
      <c r="M70" s="15">
        <f t="shared" si="14"/>
        <v>677.4</v>
      </c>
      <c r="N70" s="14">
        <f t="shared" si="15"/>
        <v>1354.79</v>
      </c>
      <c r="O70" s="10"/>
      <c r="P70" s="10"/>
    </row>
    <row r="71" spans="1:16" x14ac:dyDescent="0.2">
      <c r="A71" s="8">
        <v>42438</v>
      </c>
      <c r="B71" s="27">
        <v>30.154</v>
      </c>
      <c r="C71" s="27">
        <v>31.265000000000001</v>
      </c>
      <c r="D71" s="28">
        <v>29.042999999999999</v>
      </c>
      <c r="E71" s="12">
        <f t="shared" si="8"/>
        <v>1.1110000000000007</v>
      </c>
      <c r="F71" s="9">
        <f>VLOOKUP(A71,Demand!$A:$B,2,FALSE)/29307.1</f>
        <v>120242.18885526033</v>
      </c>
      <c r="G71" s="9"/>
      <c r="H71" s="13">
        <f t="shared" si="9"/>
        <v>120242.18885526033</v>
      </c>
      <c r="I71" s="10">
        <f t="shared" si="10"/>
        <v>2003.8400000000001</v>
      </c>
      <c r="J71" s="10">
        <f t="shared" si="11"/>
        <v>10019.18</v>
      </c>
      <c r="K71" s="14">
        <f t="shared" si="12"/>
        <v>20038.36</v>
      </c>
      <c r="L71" s="15">
        <f t="shared" si="13"/>
        <v>133.59</v>
      </c>
      <c r="M71" s="15">
        <f t="shared" si="14"/>
        <v>667.95</v>
      </c>
      <c r="N71" s="14">
        <f t="shared" si="15"/>
        <v>1335.89</v>
      </c>
      <c r="O71" s="10"/>
      <c r="P71" s="10"/>
    </row>
    <row r="72" spans="1:16" x14ac:dyDescent="0.2">
      <c r="A72" s="8">
        <v>42439</v>
      </c>
      <c r="B72" s="27">
        <v>31.206</v>
      </c>
      <c r="C72" s="27">
        <v>32.317</v>
      </c>
      <c r="D72" s="28">
        <v>30.094999999999999</v>
      </c>
      <c r="E72" s="12">
        <f t="shared" si="8"/>
        <v>1.1110000000000007</v>
      </c>
      <c r="F72" s="9">
        <f>VLOOKUP(A72,Demand!$A:$B,2,FALSE)/29307.1</f>
        <v>119481.82982963174</v>
      </c>
      <c r="G72" s="9"/>
      <c r="H72" s="13">
        <f t="shared" si="9"/>
        <v>119481.82982963174</v>
      </c>
      <c r="I72" s="10">
        <f t="shared" si="10"/>
        <v>1991.16</v>
      </c>
      <c r="J72" s="10">
        <f t="shared" si="11"/>
        <v>9955.82</v>
      </c>
      <c r="K72" s="14">
        <f t="shared" si="12"/>
        <v>19911.650000000001</v>
      </c>
      <c r="L72" s="15">
        <f t="shared" si="13"/>
        <v>132.74</v>
      </c>
      <c r="M72" s="15">
        <f t="shared" si="14"/>
        <v>663.72</v>
      </c>
      <c r="N72" s="14">
        <f t="shared" si="15"/>
        <v>1327.44</v>
      </c>
      <c r="O72" s="10"/>
      <c r="P72" s="10"/>
    </row>
    <row r="73" spans="1:16" x14ac:dyDescent="0.2">
      <c r="A73" s="8">
        <v>42440</v>
      </c>
      <c r="B73" s="27">
        <v>28.489000000000001</v>
      </c>
      <c r="C73" s="27">
        <v>29.6</v>
      </c>
      <c r="D73" s="28">
        <v>27.379000000000001</v>
      </c>
      <c r="E73" s="12">
        <f t="shared" si="8"/>
        <v>1.1110000000000007</v>
      </c>
      <c r="F73" s="9">
        <f>VLOOKUP(A73,Demand!$A:$B,2,FALSE)/29307.1</f>
        <v>110726.35033831393</v>
      </c>
      <c r="G73" s="9"/>
      <c r="H73" s="13">
        <f t="shared" si="9"/>
        <v>110726.35033831393</v>
      </c>
      <c r="I73" s="10">
        <f t="shared" si="10"/>
        <v>1845.25</v>
      </c>
      <c r="J73" s="10">
        <f t="shared" si="11"/>
        <v>9226.27</v>
      </c>
      <c r="K73" s="14">
        <f t="shared" si="12"/>
        <v>18452.55</v>
      </c>
      <c r="L73" s="15">
        <f t="shared" si="13"/>
        <v>123.02</v>
      </c>
      <c r="M73" s="15">
        <f t="shared" si="14"/>
        <v>615.08000000000004</v>
      </c>
      <c r="N73" s="14">
        <f t="shared" si="15"/>
        <v>1230.17</v>
      </c>
      <c r="O73" s="10"/>
      <c r="P73" s="10"/>
    </row>
    <row r="74" spans="1:16" x14ac:dyDescent="0.2">
      <c r="A74" s="8">
        <v>42441</v>
      </c>
      <c r="B74" s="27">
        <v>28.132000000000001</v>
      </c>
      <c r="C74" s="27">
        <v>29.243000000000002</v>
      </c>
      <c r="D74" s="28">
        <v>27.021000000000001</v>
      </c>
      <c r="E74" s="12">
        <f t="shared" si="8"/>
        <v>1.1110000000000007</v>
      </c>
      <c r="F74" s="9">
        <f>VLOOKUP(A74,Demand!$A:$B,2,FALSE)/29307.1</f>
        <v>102490.58825335841</v>
      </c>
      <c r="G74" s="9"/>
      <c r="H74" s="13">
        <f t="shared" si="9"/>
        <v>102490.58825335841</v>
      </c>
      <c r="I74" s="10">
        <f t="shared" si="10"/>
        <v>1708.01</v>
      </c>
      <c r="J74" s="10">
        <f t="shared" si="11"/>
        <v>8540.0300000000007</v>
      </c>
      <c r="K74" s="14">
        <f t="shared" si="12"/>
        <v>17080.060000000001</v>
      </c>
      <c r="L74" s="15">
        <f t="shared" si="13"/>
        <v>113.87</v>
      </c>
      <c r="M74" s="15">
        <f t="shared" si="14"/>
        <v>569.34</v>
      </c>
      <c r="N74" s="14">
        <f t="shared" si="15"/>
        <v>1138.67</v>
      </c>
      <c r="O74" s="10"/>
      <c r="P74" s="10"/>
    </row>
    <row r="75" spans="1:16" x14ac:dyDescent="0.2">
      <c r="A75" s="8">
        <v>42442</v>
      </c>
      <c r="B75" s="27">
        <v>28.147000000000002</v>
      </c>
      <c r="C75" s="27">
        <v>29.257000000000001</v>
      </c>
      <c r="D75" s="28">
        <v>27.036000000000001</v>
      </c>
      <c r="E75" s="12">
        <f t="shared" si="8"/>
        <v>1.1110000000000007</v>
      </c>
      <c r="F75" s="9">
        <f>VLOOKUP(A75,Demand!$A:$B,2,FALSE)/29307.1</f>
        <v>100344.17267488083</v>
      </c>
      <c r="G75" s="9"/>
      <c r="H75" s="13">
        <f t="shared" si="9"/>
        <v>100344.17267488083</v>
      </c>
      <c r="I75" s="10">
        <f t="shared" si="10"/>
        <v>1672.24</v>
      </c>
      <c r="J75" s="10">
        <f t="shared" si="11"/>
        <v>8361.18</v>
      </c>
      <c r="K75" s="14">
        <f t="shared" si="12"/>
        <v>16722.36</v>
      </c>
      <c r="L75" s="15">
        <f t="shared" si="13"/>
        <v>111.48</v>
      </c>
      <c r="M75" s="15">
        <f t="shared" si="14"/>
        <v>557.41</v>
      </c>
      <c r="N75" s="14">
        <f t="shared" si="15"/>
        <v>1114.82</v>
      </c>
      <c r="O75" s="10"/>
      <c r="P75" s="10"/>
    </row>
    <row r="76" spans="1:16" x14ac:dyDescent="0.2">
      <c r="A76" s="8">
        <v>42443</v>
      </c>
      <c r="B76" s="27">
        <v>28.314</v>
      </c>
      <c r="C76" s="27">
        <v>29.423999999999999</v>
      </c>
      <c r="D76" s="28">
        <v>27.202999999999999</v>
      </c>
      <c r="E76" s="12">
        <f t="shared" si="8"/>
        <v>1.1110000000000007</v>
      </c>
      <c r="F76" s="9">
        <f>VLOOKUP(A76,Demand!$A:$B,2,FALSE)/29307.1</f>
        <v>107947.96288271443</v>
      </c>
      <c r="G76" s="9"/>
      <c r="H76" s="13">
        <f t="shared" si="9"/>
        <v>107947.96288271443</v>
      </c>
      <c r="I76" s="10">
        <f t="shared" si="10"/>
        <v>1798.95</v>
      </c>
      <c r="J76" s="10">
        <f t="shared" si="11"/>
        <v>8994.76</v>
      </c>
      <c r="K76" s="14">
        <f t="shared" si="12"/>
        <v>17989.53</v>
      </c>
      <c r="L76" s="15">
        <f t="shared" si="13"/>
        <v>119.93</v>
      </c>
      <c r="M76" s="15">
        <f t="shared" si="14"/>
        <v>599.65</v>
      </c>
      <c r="N76" s="14">
        <f t="shared" si="15"/>
        <v>1199.3</v>
      </c>
      <c r="O76" s="10"/>
      <c r="P76" s="10"/>
    </row>
    <row r="77" spans="1:16" x14ac:dyDescent="0.2">
      <c r="A77" s="8">
        <v>42444</v>
      </c>
      <c r="B77" s="27">
        <v>30.664000000000001</v>
      </c>
      <c r="C77" s="27">
        <v>31.775000000000002</v>
      </c>
      <c r="D77" s="28">
        <v>29.553000000000001</v>
      </c>
      <c r="E77" s="12">
        <f t="shared" si="8"/>
        <v>1.1110000000000007</v>
      </c>
      <c r="F77" s="9">
        <f>VLOOKUP(A77,Demand!$A:$B,2,FALSE)/29307.1</f>
        <v>110561.15361124097</v>
      </c>
      <c r="G77" s="9"/>
      <c r="H77" s="13">
        <f t="shared" si="9"/>
        <v>110561.15361124097</v>
      </c>
      <c r="I77" s="10">
        <f t="shared" si="10"/>
        <v>1842.5</v>
      </c>
      <c r="J77" s="10">
        <f t="shared" si="11"/>
        <v>9212.51</v>
      </c>
      <c r="K77" s="14">
        <f t="shared" si="12"/>
        <v>18425.02</v>
      </c>
      <c r="L77" s="15">
        <f t="shared" si="13"/>
        <v>122.83</v>
      </c>
      <c r="M77" s="15">
        <f t="shared" si="14"/>
        <v>614.16999999999996</v>
      </c>
      <c r="N77" s="14">
        <f t="shared" si="15"/>
        <v>1228.33</v>
      </c>
      <c r="O77" s="10"/>
      <c r="P77" s="10"/>
    </row>
    <row r="78" spans="1:16" x14ac:dyDescent="0.2">
      <c r="A78" s="8">
        <v>42445</v>
      </c>
      <c r="B78" s="27">
        <v>29.835000000000001</v>
      </c>
      <c r="C78" s="27">
        <v>30.945</v>
      </c>
      <c r="D78" s="28">
        <v>28.724</v>
      </c>
      <c r="E78" s="12">
        <f t="shared" si="8"/>
        <v>1.1110000000000007</v>
      </c>
      <c r="F78" s="9">
        <f>VLOOKUP(A78,Demand!$A:$B,2,FALSE)/29307.1</f>
        <v>109576.19249260418</v>
      </c>
      <c r="G78" s="9"/>
      <c r="H78" s="13">
        <f t="shared" si="9"/>
        <v>109576.19249260418</v>
      </c>
      <c r="I78" s="10">
        <f t="shared" si="10"/>
        <v>1826.0900000000001</v>
      </c>
      <c r="J78" s="10">
        <f t="shared" si="11"/>
        <v>9130.44</v>
      </c>
      <c r="K78" s="14">
        <f t="shared" si="12"/>
        <v>18260.87</v>
      </c>
      <c r="L78" s="15">
        <f t="shared" si="13"/>
        <v>121.74000000000001</v>
      </c>
      <c r="M78" s="15">
        <f t="shared" si="14"/>
        <v>608.70000000000005</v>
      </c>
      <c r="N78" s="14">
        <f t="shared" si="15"/>
        <v>1217.3900000000001</v>
      </c>
      <c r="O78" s="10"/>
      <c r="P78" s="10"/>
    </row>
    <row r="79" spans="1:16" x14ac:dyDescent="0.2">
      <c r="A79" s="8">
        <v>42446</v>
      </c>
      <c r="B79" s="27">
        <v>29.656000000000002</v>
      </c>
      <c r="C79" s="27">
        <v>30.766999999999999</v>
      </c>
      <c r="D79" s="28">
        <v>28.545000000000002</v>
      </c>
      <c r="E79" s="12">
        <f t="shared" si="8"/>
        <v>1.1110000000000007</v>
      </c>
      <c r="F79" s="9">
        <f>VLOOKUP(A79,Demand!$A:$B,2,FALSE)/29307.1</f>
        <v>105826.99977138646</v>
      </c>
      <c r="G79" s="9"/>
      <c r="H79" s="13">
        <f t="shared" si="9"/>
        <v>105826.99977138646</v>
      </c>
      <c r="I79" s="10">
        <f t="shared" si="10"/>
        <v>1763.6100000000001</v>
      </c>
      <c r="J79" s="10">
        <f t="shared" si="11"/>
        <v>8818.0300000000007</v>
      </c>
      <c r="K79" s="14">
        <f t="shared" si="12"/>
        <v>17636.07</v>
      </c>
      <c r="L79" s="15">
        <f t="shared" si="13"/>
        <v>117.57000000000001</v>
      </c>
      <c r="M79" s="15">
        <f t="shared" si="14"/>
        <v>587.87</v>
      </c>
      <c r="N79" s="14">
        <f t="shared" si="15"/>
        <v>1175.74</v>
      </c>
      <c r="O79" s="10"/>
      <c r="P79" s="10"/>
    </row>
    <row r="80" spans="1:16" x14ac:dyDescent="0.2">
      <c r="A80" s="8">
        <v>42447</v>
      </c>
      <c r="B80" s="27">
        <v>30.869</v>
      </c>
      <c r="C80" s="27">
        <v>31.98</v>
      </c>
      <c r="D80" s="28">
        <v>29.757999999999999</v>
      </c>
      <c r="E80" s="12">
        <f t="shared" si="8"/>
        <v>1.1110000000000007</v>
      </c>
      <c r="F80" s="9">
        <f>VLOOKUP(A80,Demand!$A:$B,2,FALSE)/29307.1</f>
        <v>114804.71032616671</v>
      </c>
      <c r="G80" s="9"/>
      <c r="H80" s="13">
        <f t="shared" si="9"/>
        <v>114804.71032616671</v>
      </c>
      <c r="I80" s="10">
        <f t="shared" si="10"/>
        <v>1913.22</v>
      </c>
      <c r="J80" s="10">
        <f t="shared" si="11"/>
        <v>9566.1</v>
      </c>
      <c r="K80" s="14">
        <f t="shared" si="12"/>
        <v>19132.2</v>
      </c>
      <c r="L80" s="15">
        <f t="shared" si="13"/>
        <v>127.55</v>
      </c>
      <c r="M80" s="15">
        <f t="shared" si="14"/>
        <v>637.74</v>
      </c>
      <c r="N80" s="14">
        <f t="shared" si="15"/>
        <v>1275.48</v>
      </c>
      <c r="O80" s="10"/>
      <c r="P80" s="10"/>
    </row>
    <row r="81" spans="1:16" x14ac:dyDescent="0.2">
      <c r="A81" s="8">
        <v>42448</v>
      </c>
      <c r="B81" s="27">
        <v>30.001999999999999</v>
      </c>
      <c r="C81" s="27">
        <v>31.112000000000002</v>
      </c>
      <c r="D81" s="28">
        <v>28.891000000000002</v>
      </c>
      <c r="E81" s="12">
        <f t="shared" si="8"/>
        <v>1.1109999999999971</v>
      </c>
      <c r="F81" s="9">
        <f>VLOOKUP(A81,Demand!$A:$B,2,FALSE)/29307.1</f>
        <v>105142.60912884591</v>
      </c>
      <c r="G81" s="9"/>
      <c r="H81" s="13">
        <f t="shared" si="9"/>
        <v>105142.60912884591</v>
      </c>
      <c r="I81" s="10">
        <f t="shared" si="10"/>
        <v>1752.2</v>
      </c>
      <c r="J81" s="10">
        <f t="shared" si="11"/>
        <v>8761.01</v>
      </c>
      <c r="K81" s="14">
        <f t="shared" si="12"/>
        <v>17522.02</v>
      </c>
      <c r="L81" s="15">
        <f t="shared" si="13"/>
        <v>116.81</v>
      </c>
      <c r="M81" s="15">
        <f t="shared" si="14"/>
        <v>584.07000000000005</v>
      </c>
      <c r="N81" s="14">
        <f t="shared" si="15"/>
        <v>1168.1300000000001</v>
      </c>
      <c r="O81" s="10"/>
      <c r="P81" s="10"/>
    </row>
    <row r="82" spans="1:16" x14ac:dyDescent="0.2">
      <c r="A82" s="8">
        <v>42449</v>
      </c>
      <c r="B82" s="27">
        <v>29.36</v>
      </c>
      <c r="C82" s="27">
        <v>30.471</v>
      </c>
      <c r="D82" s="28">
        <v>28.249000000000002</v>
      </c>
      <c r="E82" s="12">
        <f t="shared" si="8"/>
        <v>1.1110000000000007</v>
      </c>
      <c r="F82" s="9" t="e">
        <f>VLOOKUP(A82,Demand!$A:$B,2,FALSE)/29307.1</f>
        <v>#N/A</v>
      </c>
      <c r="G82" s="9" t="s">
        <v>11</v>
      </c>
      <c r="H82" s="13">
        <f>AVERAGE(H81,H83)</f>
        <v>105984.59026993459</v>
      </c>
      <c r="I82" s="10">
        <f t="shared" si="10"/>
        <v>1766.23</v>
      </c>
      <c r="J82" s="10">
        <f t="shared" si="11"/>
        <v>8831.17</v>
      </c>
      <c r="K82" s="14">
        <f t="shared" si="12"/>
        <v>17662.330000000002</v>
      </c>
      <c r="L82" s="15">
        <f t="shared" si="13"/>
        <v>117.75</v>
      </c>
      <c r="M82" s="15">
        <f t="shared" si="14"/>
        <v>588.74</v>
      </c>
      <c r="N82" s="14">
        <f t="shared" si="15"/>
        <v>1177.49</v>
      </c>
      <c r="O82" s="10"/>
      <c r="P82" s="10"/>
    </row>
    <row r="83" spans="1:16" x14ac:dyDescent="0.2">
      <c r="A83" s="8">
        <v>42450</v>
      </c>
      <c r="B83" s="27">
        <v>28.454000000000001</v>
      </c>
      <c r="C83" s="27">
        <v>29.565000000000001</v>
      </c>
      <c r="D83" s="28">
        <v>27.344000000000001</v>
      </c>
      <c r="E83" s="12">
        <f t="shared" si="8"/>
        <v>1.1110000000000007</v>
      </c>
      <c r="F83" s="9">
        <f>VLOOKUP(A83,Demand!$A:$B,2,FALSE)/29307.1</f>
        <v>106826.57141102327</v>
      </c>
      <c r="G83" s="9"/>
      <c r="H83" s="13">
        <f t="shared" si="9"/>
        <v>106826.57141102327</v>
      </c>
      <c r="I83" s="10">
        <f t="shared" si="10"/>
        <v>1780.26</v>
      </c>
      <c r="J83" s="10">
        <f t="shared" si="11"/>
        <v>8901.32</v>
      </c>
      <c r="K83" s="14">
        <f t="shared" si="12"/>
        <v>17802.650000000001</v>
      </c>
      <c r="L83" s="15">
        <f t="shared" si="13"/>
        <v>118.68</v>
      </c>
      <c r="M83" s="15">
        <f t="shared" si="14"/>
        <v>593.41999999999996</v>
      </c>
      <c r="N83" s="14">
        <f t="shared" si="15"/>
        <v>1186.8399999999999</v>
      </c>
      <c r="O83" s="10"/>
      <c r="P83" s="10"/>
    </row>
    <row r="84" spans="1:16" x14ac:dyDescent="0.2">
      <c r="A84" s="8">
        <v>42451</v>
      </c>
      <c r="B84" s="27">
        <v>27.974</v>
      </c>
      <c r="C84" s="27">
        <v>29.084</v>
      </c>
      <c r="D84" s="28">
        <v>26.863</v>
      </c>
      <c r="E84" s="12">
        <f t="shared" si="8"/>
        <v>1.1110000000000007</v>
      </c>
      <c r="F84" s="9" t="e">
        <f>VLOOKUP(A84,Demand!$A:$B,2,FALSE)/29307.1</f>
        <v>#N/A</v>
      </c>
      <c r="G84" s="9" t="s">
        <v>11</v>
      </c>
      <c r="H84" s="13">
        <f>AVERAGE(H83,H85)</f>
        <v>109941.4533508945</v>
      </c>
      <c r="I84" s="10">
        <f t="shared" si="10"/>
        <v>1832.17</v>
      </c>
      <c r="J84" s="10">
        <f t="shared" si="11"/>
        <v>9160.8700000000008</v>
      </c>
      <c r="K84" s="14">
        <f t="shared" si="12"/>
        <v>18321.740000000002</v>
      </c>
      <c r="L84" s="15">
        <f t="shared" si="13"/>
        <v>122.14</v>
      </c>
      <c r="M84" s="15">
        <f t="shared" si="14"/>
        <v>610.72</v>
      </c>
      <c r="N84" s="14">
        <f t="shared" si="15"/>
        <v>1221.45</v>
      </c>
      <c r="O84" s="10"/>
      <c r="P84" s="10"/>
    </row>
    <row r="85" spans="1:16" x14ac:dyDescent="0.2">
      <c r="A85" s="8">
        <v>42452</v>
      </c>
      <c r="B85" s="27">
        <v>29.286999999999999</v>
      </c>
      <c r="C85" s="27">
        <v>30.397000000000002</v>
      </c>
      <c r="D85" s="28">
        <v>28.176000000000002</v>
      </c>
      <c r="E85" s="12">
        <f t="shared" si="8"/>
        <v>1.1109999999999971</v>
      </c>
      <c r="F85" s="9">
        <f>VLOOKUP(A85,Demand!$A:$B,2,FALSE)/29307.1</f>
        <v>113056.33529076572</v>
      </c>
      <c r="G85" s="9"/>
      <c r="H85" s="13">
        <f t="shared" si="9"/>
        <v>113056.33529076572</v>
      </c>
      <c r="I85" s="10">
        <f t="shared" si="10"/>
        <v>1884.08</v>
      </c>
      <c r="J85" s="10">
        <f t="shared" si="11"/>
        <v>9420.42</v>
      </c>
      <c r="K85" s="14">
        <f t="shared" si="12"/>
        <v>18840.84</v>
      </c>
      <c r="L85" s="15">
        <f t="shared" si="13"/>
        <v>125.61</v>
      </c>
      <c r="M85" s="15">
        <f t="shared" si="14"/>
        <v>628.03</v>
      </c>
      <c r="N85" s="14">
        <f t="shared" si="15"/>
        <v>1256.06</v>
      </c>
      <c r="O85" s="10"/>
      <c r="P85" s="10"/>
    </row>
    <row r="86" spans="1:16" x14ac:dyDescent="0.2">
      <c r="A86" s="8">
        <v>42453</v>
      </c>
      <c r="B86" s="27">
        <v>29.04</v>
      </c>
      <c r="C86" s="27">
        <v>30.151</v>
      </c>
      <c r="D86" s="28">
        <v>27.93</v>
      </c>
      <c r="E86" s="12">
        <f t="shared" si="8"/>
        <v>1.1110000000000007</v>
      </c>
      <c r="F86" s="9">
        <f>VLOOKUP(A86,Demand!$A:$B,2,FALSE)/29307.1</f>
        <v>106708.26758703523</v>
      </c>
      <c r="G86" s="9"/>
      <c r="H86" s="13">
        <f t="shared" si="9"/>
        <v>106708.26758703523</v>
      </c>
      <c r="I86" s="10">
        <f t="shared" si="10"/>
        <v>1778.29</v>
      </c>
      <c r="J86" s="10">
        <f t="shared" si="11"/>
        <v>8891.4699999999993</v>
      </c>
      <c r="K86" s="14">
        <f t="shared" si="12"/>
        <v>17782.93</v>
      </c>
      <c r="L86" s="15">
        <f t="shared" si="13"/>
        <v>118.55</v>
      </c>
      <c r="M86" s="15">
        <f t="shared" si="14"/>
        <v>592.76</v>
      </c>
      <c r="N86" s="14">
        <f t="shared" si="15"/>
        <v>1185.53</v>
      </c>
      <c r="O86" s="10"/>
      <c r="P86" s="10"/>
    </row>
    <row r="87" spans="1:16" x14ac:dyDescent="0.2">
      <c r="A87" s="8">
        <v>42454</v>
      </c>
      <c r="B87" s="27">
        <v>26.728000000000002</v>
      </c>
      <c r="C87" s="27">
        <v>27.839000000000002</v>
      </c>
      <c r="D87" s="28">
        <v>24.998999999999999</v>
      </c>
      <c r="E87" s="12">
        <f t="shared" si="8"/>
        <v>1.7290000000000028</v>
      </c>
      <c r="F87" s="9">
        <f>VLOOKUP(A87,Demand!$A:$B,2,FALSE)/29307.1</f>
        <v>95177.790569520701</v>
      </c>
      <c r="G87" s="9"/>
      <c r="H87" s="13">
        <f t="shared" si="9"/>
        <v>95177.790569520701</v>
      </c>
      <c r="I87" s="10">
        <f t="shared" si="10"/>
        <v>2468.44</v>
      </c>
      <c r="J87" s="10">
        <f t="shared" si="11"/>
        <v>12342.18</v>
      </c>
      <c r="K87" s="14">
        <f t="shared" si="12"/>
        <v>24684.36</v>
      </c>
      <c r="L87" s="15">
        <f t="shared" si="13"/>
        <v>164.56</v>
      </c>
      <c r="M87" s="15">
        <f t="shared" si="14"/>
        <v>822.81000000000006</v>
      </c>
      <c r="N87" s="14">
        <f t="shared" si="15"/>
        <v>1645.6200000000001</v>
      </c>
      <c r="O87" s="10"/>
      <c r="P87" s="10"/>
    </row>
    <row r="88" spans="1:16" x14ac:dyDescent="0.2">
      <c r="A88" s="8">
        <v>42455</v>
      </c>
      <c r="B88" s="27">
        <v>26.561</v>
      </c>
      <c r="C88" s="27">
        <v>27.672000000000001</v>
      </c>
      <c r="D88" s="28">
        <v>25.45</v>
      </c>
      <c r="E88" s="12">
        <f t="shared" si="8"/>
        <v>1.1110000000000007</v>
      </c>
      <c r="F88" s="9">
        <f>VLOOKUP(A88,Demand!$A:$B,2,FALSE)/29307.1</f>
        <v>97972.278287513953</v>
      </c>
      <c r="G88" s="9"/>
      <c r="H88" s="13">
        <f t="shared" si="9"/>
        <v>97972.278287513953</v>
      </c>
      <c r="I88" s="10">
        <f t="shared" si="10"/>
        <v>1632.71</v>
      </c>
      <c r="J88" s="10">
        <f t="shared" si="11"/>
        <v>8163.54</v>
      </c>
      <c r="K88" s="14">
        <f t="shared" si="12"/>
        <v>16327.08</v>
      </c>
      <c r="L88" s="15">
        <f t="shared" si="13"/>
        <v>108.85000000000001</v>
      </c>
      <c r="M88" s="15">
        <f t="shared" si="14"/>
        <v>544.24</v>
      </c>
      <c r="N88" s="14">
        <f t="shared" si="15"/>
        <v>1088.47</v>
      </c>
      <c r="O88" s="10"/>
      <c r="P88" s="10"/>
    </row>
    <row r="89" spans="1:16" x14ac:dyDescent="0.2">
      <c r="A89" s="8">
        <v>42456</v>
      </c>
      <c r="B89" s="27">
        <v>27.176000000000002</v>
      </c>
      <c r="C89" s="27">
        <v>28.286999999999999</v>
      </c>
      <c r="D89" s="28">
        <v>26.065999999999999</v>
      </c>
      <c r="E89" s="12">
        <f t="shared" si="8"/>
        <v>1.1109999999999971</v>
      </c>
      <c r="F89" s="9">
        <f>VLOOKUP(A89,Demand!$A:$B,2,FALSE)/29307.1</f>
        <v>99878.367972266118</v>
      </c>
      <c r="G89" s="9"/>
      <c r="H89" s="13">
        <f t="shared" si="9"/>
        <v>99878.367972266118</v>
      </c>
      <c r="I89" s="10">
        <f t="shared" si="10"/>
        <v>1664.47</v>
      </c>
      <c r="J89" s="10">
        <f t="shared" si="11"/>
        <v>8322.3700000000008</v>
      </c>
      <c r="K89" s="14">
        <f t="shared" si="12"/>
        <v>16644.73</v>
      </c>
      <c r="L89" s="15">
        <f t="shared" si="13"/>
        <v>110.96000000000001</v>
      </c>
      <c r="M89" s="15">
        <f t="shared" si="14"/>
        <v>554.82000000000005</v>
      </c>
      <c r="N89" s="14">
        <f t="shared" si="15"/>
        <v>1109.6500000000001</v>
      </c>
      <c r="O89" s="10"/>
      <c r="P89" s="10"/>
    </row>
    <row r="90" spans="1:16" x14ac:dyDescent="0.2">
      <c r="A90" s="8">
        <v>42457</v>
      </c>
      <c r="B90" s="27">
        <v>28.167000000000002</v>
      </c>
      <c r="C90" s="27">
        <v>29.278000000000002</v>
      </c>
      <c r="D90" s="28">
        <v>27.056000000000001</v>
      </c>
      <c r="E90" s="12">
        <f t="shared" si="8"/>
        <v>1.1110000000000007</v>
      </c>
      <c r="F90" s="9">
        <f>VLOOKUP(A90,Demand!$A:$B,2,FALSE)/29307.1</f>
        <v>102419.2152413579</v>
      </c>
      <c r="G90" s="9"/>
      <c r="H90" s="13">
        <f t="shared" si="9"/>
        <v>102419.2152413579</v>
      </c>
      <c r="I90" s="10">
        <f t="shared" si="10"/>
        <v>1706.82</v>
      </c>
      <c r="J90" s="10">
        <f t="shared" si="11"/>
        <v>8534.08</v>
      </c>
      <c r="K90" s="14">
        <f t="shared" si="12"/>
        <v>17068.16</v>
      </c>
      <c r="L90" s="15">
        <f t="shared" si="13"/>
        <v>113.79</v>
      </c>
      <c r="M90" s="15">
        <f t="shared" si="14"/>
        <v>568.94000000000005</v>
      </c>
      <c r="N90" s="14">
        <f t="shared" si="15"/>
        <v>1137.8800000000001</v>
      </c>
      <c r="O90" s="10"/>
      <c r="P90" s="10"/>
    </row>
    <row r="91" spans="1:16" x14ac:dyDescent="0.2">
      <c r="A91" s="8">
        <v>42458</v>
      </c>
      <c r="B91" s="27">
        <v>28.597999999999999</v>
      </c>
      <c r="C91" s="27">
        <v>29.709</v>
      </c>
      <c r="D91" s="28">
        <v>27.487000000000002</v>
      </c>
      <c r="E91" s="12">
        <f t="shared" si="8"/>
        <v>1.1110000000000007</v>
      </c>
      <c r="F91" s="9">
        <f>VLOOKUP(A91,Demand!$A:$B,2,FALSE)/29307.1</f>
        <v>104513.764036701</v>
      </c>
      <c r="G91" s="9"/>
      <c r="H91" s="13">
        <f t="shared" si="9"/>
        <v>104513.764036701</v>
      </c>
      <c r="I91" s="10">
        <f t="shared" si="10"/>
        <v>1741.72</v>
      </c>
      <c r="J91" s="10">
        <f t="shared" si="11"/>
        <v>8708.61</v>
      </c>
      <c r="K91" s="14">
        <f t="shared" si="12"/>
        <v>17417.22</v>
      </c>
      <c r="L91" s="15">
        <f t="shared" si="13"/>
        <v>116.11</v>
      </c>
      <c r="M91" s="15">
        <f t="shared" si="14"/>
        <v>580.57000000000005</v>
      </c>
      <c r="N91" s="14">
        <f t="shared" si="15"/>
        <v>1161.1500000000001</v>
      </c>
      <c r="O91" s="10"/>
      <c r="P91" s="10"/>
    </row>
    <row r="92" spans="1:16" x14ac:dyDescent="0.2">
      <c r="A92" s="8">
        <v>42459</v>
      </c>
      <c r="B92" s="27">
        <v>28.196000000000002</v>
      </c>
      <c r="C92" s="27">
        <v>29.307000000000002</v>
      </c>
      <c r="D92" s="28">
        <v>27.086000000000002</v>
      </c>
      <c r="E92" s="12">
        <f t="shared" si="8"/>
        <v>1.1110000000000007</v>
      </c>
      <c r="F92" s="9">
        <f>VLOOKUP(A92,Demand!$A:$B,2,FALSE)/29307.1</f>
        <v>107572.45797093537</v>
      </c>
      <c r="G92" s="9"/>
      <c r="H92" s="13">
        <f t="shared" si="9"/>
        <v>107572.45797093537</v>
      </c>
      <c r="I92" s="10">
        <f t="shared" si="10"/>
        <v>1792.7</v>
      </c>
      <c r="J92" s="10">
        <f t="shared" si="11"/>
        <v>8963.48</v>
      </c>
      <c r="K92" s="14">
        <f t="shared" si="12"/>
        <v>17926.95</v>
      </c>
      <c r="L92" s="15">
        <f t="shared" si="13"/>
        <v>119.51</v>
      </c>
      <c r="M92" s="15">
        <f t="shared" si="14"/>
        <v>597.57000000000005</v>
      </c>
      <c r="N92" s="14">
        <f t="shared" si="15"/>
        <v>1195.1300000000001</v>
      </c>
      <c r="O92" s="10"/>
      <c r="P92" s="10"/>
    </row>
    <row r="93" spans="1:16" x14ac:dyDescent="0.2">
      <c r="A93" s="8">
        <v>42460</v>
      </c>
      <c r="B93" s="27">
        <v>28.222999999999999</v>
      </c>
      <c r="C93" s="27">
        <v>29.333000000000002</v>
      </c>
      <c r="D93" s="28">
        <v>27.112000000000002</v>
      </c>
      <c r="E93" s="12">
        <f t="shared" si="8"/>
        <v>1.1109999999999971</v>
      </c>
      <c r="F93" s="9">
        <f>VLOOKUP(A93,Demand!$A:$B,2,FALSE)/29307.1</f>
        <v>101944.67985573462</v>
      </c>
      <c r="G93" s="9"/>
      <c r="H93" s="13">
        <f t="shared" si="9"/>
        <v>101944.67985573462</v>
      </c>
      <c r="I93" s="10">
        <f t="shared" si="10"/>
        <v>1698.91</v>
      </c>
      <c r="J93" s="10">
        <f t="shared" si="11"/>
        <v>8494.5400000000009</v>
      </c>
      <c r="K93" s="14">
        <f t="shared" si="12"/>
        <v>16989.080000000002</v>
      </c>
      <c r="L93" s="15">
        <f t="shared" si="13"/>
        <v>113.26</v>
      </c>
      <c r="M93" s="15">
        <f t="shared" si="14"/>
        <v>566.30000000000007</v>
      </c>
      <c r="N93" s="14">
        <f t="shared" si="15"/>
        <v>1132.6100000000001</v>
      </c>
      <c r="O93" s="10"/>
      <c r="P93" s="10"/>
    </row>
    <row r="94" spans="1:16" x14ac:dyDescent="0.2">
      <c r="A94" s="8">
        <v>42461</v>
      </c>
      <c r="B94" s="27">
        <v>29.448</v>
      </c>
      <c r="C94" s="27">
        <v>30.559000000000001</v>
      </c>
      <c r="D94" s="28">
        <v>28.337</v>
      </c>
      <c r="E94" s="12">
        <f t="shared" si="8"/>
        <v>1.1110000000000007</v>
      </c>
      <c r="F94" s="9">
        <f>VLOOKUP(A94,Demand!$A:$B,2,FALSE)/29307.1</f>
        <v>106914.39094963337</v>
      </c>
      <c r="G94" s="9"/>
      <c r="H94" s="13">
        <f t="shared" si="9"/>
        <v>106914.39094963337</v>
      </c>
      <c r="I94" s="10">
        <f t="shared" si="10"/>
        <v>1781.73</v>
      </c>
      <c r="J94" s="10">
        <f t="shared" si="11"/>
        <v>8908.64</v>
      </c>
      <c r="K94" s="14">
        <f t="shared" si="12"/>
        <v>17817.28</v>
      </c>
      <c r="L94" s="15">
        <f t="shared" si="13"/>
        <v>118.78</v>
      </c>
      <c r="M94" s="15">
        <f t="shared" si="14"/>
        <v>593.91</v>
      </c>
      <c r="N94" s="14">
        <f t="shared" si="15"/>
        <v>1187.82</v>
      </c>
      <c r="O94" s="10"/>
      <c r="P94" s="10"/>
    </row>
    <row r="95" spans="1:16" x14ac:dyDescent="0.2">
      <c r="A95" s="8">
        <v>42462</v>
      </c>
      <c r="B95" s="27">
        <v>28.683</v>
      </c>
      <c r="C95" s="27">
        <v>29.794</v>
      </c>
      <c r="D95" s="28">
        <v>27.571999999999999</v>
      </c>
      <c r="E95" s="12">
        <f t="shared" si="8"/>
        <v>1.1110000000000007</v>
      </c>
      <c r="F95" s="9">
        <f>VLOOKUP(A95,Demand!$A:$B,2,FALSE)/29307.1</f>
        <v>97247.765899730788</v>
      </c>
      <c r="G95" s="9"/>
      <c r="H95" s="13">
        <f t="shared" si="9"/>
        <v>97247.765899730788</v>
      </c>
      <c r="I95" s="10">
        <f t="shared" si="10"/>
        <v>1620.63</v>
      </c>
      <c r="J95" s="10">
        <f t="shared" si="11"/>
        <v>8103.17</v>
      </c>
      <c r="K95" s="14">
        <f t="shared" si="12"/>
        <v>16206.34</v>
      </c>
      <c r="L95" s="15">
        <f t="shared" si="13"/>
        <v>108.04</v>
      </c>
      <c r="M95" s="15">
        <f t="shared" si="14"/>
        <v>540.21</v>
      </c>
      <c r="N95" s="14">
        <f t="shared" si="15"/>
        <v>1080.42</v>
      </c>
      <c r="O95" s="10"/>
      <c r="P95" s="10"/>
    </row>
    <row r="96" spans="1:16" x14ac:dyDescent="0.2">
      <c r="A96" s="8">
        <v>42463</v>
      </c>
      <c r="B96" s="27">
        <v>27.619</v>
      </c>
      <c r="C96" s="27">
        <v>28.73</v>
      </c>
      <c r="D96" s="28">
        <v>26.507999999999999</v>
      </c>
      <c r="E96" s="12">
        <f t="shared" si="8"/>
        <v>1.1110000000000007</v>
      </c>
      <c r="F96" s="9">
        <f>VLOOKUP(A96,Demand!$A:$B,2,FALSE)/29307.1</f>
        <v>98720.993035817271</v>
      </c>
      <c r="G96" s="9"/>
      <c r="H96" s="13">
        <f t="shared" si="9"/>
        <v>98720.993035817271</v>
      </c>
      <c r="I96" s="10">
        <f t="shared" si="10"/>
        <v>1645.19</v>
      </c>
      <c r="J96" s="10">
        <f t="shared" si="11"/>
        <v>8225.93</v>
      </c>
      <c r="K96" s="14">
        <f t="shared" si="12"/>
        <v>16451.849999999999</v>
      </c>
      <c r="L96" s="15">
        <f t="shared" si="13"/>
        <v>109.68</v>
      </c>
      <c r="M96" s="15">
        <f t="shared" si="14"/>
        <v>548.4</v>
      </c>
      <c r="N96" s="14">
        <f t="shared" si="15"/>
        <v>1096.79</v>
      </c>
      <c r="O96" s="10"/>
      <c r="P96" s="10"/>
    </row>
    <row r="97" spans="1:16" x14ac:dyDescent="0.2">
      <c r="A97" s="8">
        <v>42464</v>
      </c>
      <c r="B97" s="27">
        <v>27.443000000000001</v>
      </c>
      <c r="C97" s="27">
        <v>28.554000000000002</v>
      </c>
      <c r="D97" s="28">
        <v>26.332000000000001</v>
      </c>
      <c r="E97" s="12">
        <f t="shared" si="8"/>
        <v>1.1110000000000007</v>
      </c>
      <c r="F97" s="9">
        <f>VLOOKUP(A97,Demand!$A:$B,2,FALSE)/29307.1</f>
        <v>97659.350532806042</v>
      </c>
      <c r="G97" s="9"/>
      <c r="H97" s="13">
        <f t="shared" si="9"/>
        <v>97659.350532806042</v>
      </c>
      <c r="I97" s="10">
        <f t="shared" si="10"/>
        <v>1627.49</v>
      </c>
      <c r="J97" s="10">
        <f t="shared" si="11"/>
        <v>8137.47</v>
      </c>
      <c r="K97" s="14">
        <f t="shared" si="12"/>
        <v>16274.93</v>
      </c>
      <c r="L97" s="15">
        <f t="shared" si="13"/>
        <v>108.5</v>
      </c>
      <c r="M97" s="15">
        <f t="shared" si="14"/>
        <v>542.5</v>
      </c>
      <c r="N97" s="14">
        <f t="shared" si="15"/>
        <v>1085</v>
      </c>
      <c r="O97" s="10"/>
      <c r="P97" s="10"/>
    </row>
    <row r="98" spans="1:16" x14ac:dyDescent="0.2">
      <c r="A98" s="8">
        <v>42465</v>
      </c>
      <c r="B98" s="27">
        <v>27.083000000000002</v>
      </c>
      <c r="C98" s="27">
        <v>28.193000000000001</v>
      </c>
      <c r="D98" s="28">
        <v>25.972000000000001</v>
      </c>
      <c r="E98" s="12">
        <f t="shared" si="8"/>
        <v>1.1110000000000007</v>
      </c>
      <c r="F98" s="9">
        <f>VLOOKUP(A98,Demand!$A:$B,2,FALSE)/29307.1</f>
        <v>93714.194853806766</v>
      </c>
      <c r="G98" s="9"/>
      <c r="H98" s="13">
        <f t="shared" si="9"/>
        <v>93714.194853806766</v>
      </c>
      <c r="I98" s="10">
        <f t="shared" si="10"/>
        <v>1561.75</v>
      </c>
      <c r="J98" s="10">
        <f t="shared" si="11"/>
        <v>7808.74</v>
      </c>
      <c r="K98" s="14">
        <f t="shared" si="12"/>
        <v>15617.470000000001</v>
      </c>
      <c r="L98" s="15">
        <f t="shared" si="13"/>
        <v>104.12</v>
      </c>
      <c r="M98" s="15">
        <f t="shared" si="14"/>
        <v>520.58000000000004</v>
      </c>
      <c r="N98" s="14">
        <f t="shared" si="15"/>
        <v>1041.1600000000001</v>
      </c>
      <c r="O98" s="10"/>
      <c r="P98" s="10"/>
    </row>
    <row r="99" spans="1:16" x14ac:dyDescent="0.2">
      <c r="A99" s="8">
        <v>42466</v>
      </c>
      <c r="B99" s="27">
        <v>26.812999999999999</v>
      </c>
      <c r="C99" s="27">
        <v>27.923999999999999</v>
      </c>
      <c r="D99" s="28">
        <v>25.702000000000002</v>
      </c>
      <c r="E99" s="12">
        <f t="shared" si="8"/>
        <v>1.1110000000000007</v>
      </c>
      <c r="F99" s="9">
        <f>VLOOKUP(A99,Demand!$A:$B,2,FALSE)/29307.1</f>
        <v>101567.82376966673</v>
      </c>
      <c r="G99" s="9"/>
      <c r="H99" s="13">
        <f t="shared" si="9"/>
        <v>101567.82376966673</v>
      </c>
      <c r="I99" s="10">
        <f t="shared" si="10"/>
        <v>1692.63</v>
      </c>
      <c r="J99" s="10">
        <f t="shared" si="11"/>
        <v>8463.14</v>
      </c>
      <c r="K99" s="14">
        <f t="shared" si="12"/>
        <v>16926.28</v>
      </c>
      <c r="L99" s="15">
        <f t="shared" si="13"/>
        <v>112.84</v>
      </c>
      <c r="M99" s="15">
        <f t="shared" si="14"/>
        <v>564.21</v>
      </c>
      <c r="N99" s="14">
        <f t="shared" si="15"/>
        <v>1128.42</v>
      </c>
      <c r="O99" s="10"/>
      <c r="P99" s="10"/>
    </row>
    <row r="100" spans="1:16" x14ac:dyDescent="0.2">
      <c r="A100" s="8">
        <v>42467</v>
      </c>
      <c r="B100" s="27">
        <v>27.501999999999999</v>
      </c>
      <c r="C100" s="27">
        <v>28.613</v>
      </c>
      <c r="D100" s="28">
        <v>26.391000000000002</v>
      </c>
      <c r="E100" s="12">
        <f t="shared" si="8"/>
        <v>1.1110000000000007</v>
      </c>
      <c r="F100" s="9">
        <f>VLOOKUP(A100,Demand!$A:$B,2,FALSE)/29307.1</f>
        <v>107982.02050015185</v>
      </c>
      <c r="G100" s="9"/>
      <c r="H100" s="13">
        <f t="shared" si="9"/>
        <v>107982.02050015185</v>
      </c>
      <c r="I100" s="10">
        <f t="shared" si="10"/>
        <v>1799.52</v>
      </c>
      <c r="J100" s="10">
        <f t="shared" si="11"/>
        <v>8997.6</v>
      </c>
      <c r="K100" s="14">
        <f t="shared" si="12"/>
        <v>17995.2</v>
      </c>
      <c r="L100" s="15">
        <f t="shared" si="13"/>
        <v>119.97</v>
      </c>
      <c r="M100" s="15">
        <f t="shared" si="14"/>
        <v>599.84</v>
      </c>
      <c r="N100" s="14">
        <f t="shared" si="15"/>
        <v>1199.68</v>
      </c>
      <c r="O100" s="10"/>
      <c r="P100" s="10"/>
    </row>
    <row r="101" spans="1:16" x14ac:dyDescent="0.2">
      <c r="A101" s="8">
        <v>42468</v>
      </c>
      <c r="B101" s="27">
        <v>27.824000000000002</v>
      </c>
      <c r="C101" s="27">
        <v>28.935000000000002</v>
      </c>
      <c r="D101" s="28">
        <v>26.713000000000001</v>
      </c>
      <c r="E101" s="12">
        <f t="shared" si="8"/>
        <v>1.1110000000000007</v>
      </c>
      <c r="F101" s="9">
        <f>VLOOKUP(A101,Demand!$A:$B,2,FALSE)/29307.1</f>
        <v>102261.24833231539</v>
      </c>
      <c r="G101" s="9"/>
      <c r="H101" s="13">
        <f t="shared" si="9"/>
        <v>102261.24833231539</v>
      </c>
      <c r="I101" s="10">
        <f t="shared" si="10"/>
        <v>1704.18</v>
      </c>
      <c r="J101" s="10">
        <f t="shared" si="11"/>
        <v>8520.92</v>
      </c>
      <c r="K101" s="14">
        <f t="shared" si="12"/>
        <v>17041.84</v>
      </c>
      <c r="L101" s="15">
        <f t="shared" si="13"/>
        <v>113.61</v>
      </c>
      <c r="M101" s="15">
        <f t="shared" si="14"/>
        <v>568.06000000000006</v>
      </c>
      <c r="N101" s="14">
        <f t="shared" si="15"/>
        <v>1136.1200000000001</v>
      </c>
      <c r="O101" s="10"/>
      <c r="P101" s="10"/>
    </row>
    <row r="102" spans="1:16" x14ac:dyDescent="0.2">
      <c r="A102" s="8">
        <v>42469</v>
      </c>
      <c r="B102" s="27">
        <v>26.766000000000002</v>
      </c>
      <c r="C102" s="27">
        <v>27.876999999999999</v>
      </c>
      <c r="D102" s="28">
        <v>25.655000000000001</v>
      </c>
      <c r="E102" s="12">
        <f t="shared" si="8"/>
        <v>1.1110000000000007</v>
      </c>
      <c r="F102" s="9">
        <f>VLOOKUP(A102,Demand!$A:$B,2,FALSE)/29307.1</f>
        <v>95893.036704416343</v>
      </c>
      <c r="G102" s="9"/>
      <c r="H102" s="13">
        <f t="shared" si="9"/>
        <v>95893.036704416343</v>
      </c>
      <c r="I102" s="10">
        <f t="shared" si="10"/>
        <v>1598.06</v>
      </c>
      <c r="J102" s="10">
        <f t="shared" si="11"/>
        <v>7990.29</v>
      </c>
      <c r="K102" s="14">
        <f t="shared" si="12"/>
        <v>15980.57</v>
      </c>
      <c r="L102" s="15">
        <f t="shared" si="13"/>
        <v>106.54</v>
      </c>
      <c r="M102" s="15">
        <f t="shared" si="14"/>
        <v>532.69000000000005</v>
      </c>
      <c r="N102" s="14">
        <f t="shared" si="15"/>
        <v>1065.3700000000001</v>
      </c>
      <c r="O102" s="10"/>
      <c r="P102" s="10"/>
    </row>
    <row r="103" spans="1:16" x14ac:dyDescent="0.2">
      <c r="A103" s="8">
        <v>42470</v>
      </c>
      <c r="B103" s="27">
        <v>26.221</v>
      </c>
      <c r="C103" s="27">
        <v>27.332000000000001</v>
      </c>
      <c r="D103" s="28">
        <v>25.11</v>
      </c>
      <c r="E103" s="12">
        <f t="shared" si="8"/>
        <v>1.1110000000000007</v>
      </c>
      <c r="F103" s="9">
        <f>VLOOKUP(A103,Demand!$A:$B,2,FALSE)/29307.1</f>
        <v>93586.002095055475</v>
      </c>
      <c r="G103" s="9"/>
      <c r="H103" s="13">
        <f t="shared" si="9"/>
        <v>93586.002095055475</v>
      </c>
      <c r="I103" s="10">
        <f t="shared" si="10"/>
        <v>1559.6100000000001</v>
      </c>
      <c r="J103" s="10">
        <f t="shared" si="11"/>
        <v>7798.05</v>
      </c>
      <c r="K103" s="14">
        <f t="shared" si="12"/>
        <v>15596.11</v>
      </c>
      <c r="L103" s="15">
        <f t="shared" si="13"/>
        <v>103.97</v>
      </c>
      <c r="M103" s="15">
        <f t="shared" si="14"/>
        <v>519.87</v>
      </c>
      <c r="N103" s="14">
        <f t="shared" si="15"/>
        <v>1039.74</v>
      </c>
      <c r="O103" s="10"/>
      <c r="P103" s="10"/>
    </row>
    <row r="104" spans="1:16" x14ac:dyDescent="0.2">
      <c r="A104" s="8">
        <v>42471</v>
      </c>
      <c r="B104" s="27">
        <v>27.542999999999999</v>
      </c>
      <c r="C104" s="27">
        <v>28.654</v>
      </c>
      <c r="D104" s="28">
        <v>26.432000000000002</v>
      </c>
      <c r="E104" s="12">
        <f t="shared" si="8"/>
        <v>1.1110000000000007</v>
      </c>
      <c r="F104" s="9">
        <f>VLOOKUP(A104,Demand!$A:$B,2,FALSE)/29307.1</f>
        <v>95355.6017483818</v>
      </c>
      <c r="G104" s="9"/>
      <c r="H104" s="13">
        <f t="shared" si="9"/>
        <v>95355.6017483818</v>
      </c>
      <c r="I104" s="10">
        <f t="shared" si="10"/>
        <v>1589.1000000000001</v>
      </c>
      <c r="J104" s="10">
        <f t="shared" si="11"/>
        <v>7945.51</v>
      </c>
      <c r="K104" s="14">
        <f t="shared" si="12"/>
        <v>15891.01</v>
      </c>
      <c r="L104" s="15">
        <f t="shared" si="13"/>
        <v>105.94</v>
      </c>
      <c r="M104" s="15">
        <f t="shared" si="14"/>
        <v>529.70000000000005</v>
      </c>
      <c r="N104" s="14">
        <f t="shared" si="15"/>
        <v>1059.4000000000001</v>
      </c>
      <c r="O104" s="10"/>
      <c r="P104" s="10"/>
    </row>
    <row r="105" spans="1:16" x14ac:dyDescent="0.2">
      <c r="A105" s="8">
        <v>42472</v>
      </c>
      <c r="B105" s="27">
        <v>27.76</v>
      </c>
      <c r="C105" s="27">
        <v>28.87</v>
      </c>
      <c r="D105" s="28">
        <v>26.649000000000001</v>
      </c>
      <c r="E105" s="12">
        <f t="shared" si="8"/>
        <v>1.1110000000000007</v>
      </c>
      <c r="F105" s="9">
        <f>VLOOKUP(A105,Demand!$A:$B,2,FALSE)/29307.1</f>
        <v>102340.96007452119</v>
      </c>
      <c r="G105" s="9"/>
      <c r="H105" s="13">
        <f t="shared" si="9"/>
        <v>102340.96007452119</v>
      </c>
      <c r="I105" s="10">
        <f t="shared" si="10"/>
        <v>1705.51</v>
      </c>
      <c r="J105" s="10">
        <f t="shared" si="11"/>
        <v>8527.56</v>
      </c>
      <c r="K105" s="14">
        <f t="shared" si="12"/>
        <v>17055.12</v>
      </c>
      <c r="L105" s="15">
        <f t="shared" si="13"/>
        <v>113.7</v>
      </c>
      <c r="M105" s="15">
        <f t="shared" si="14"/>
        <v>568.5</v>
      </c>
      <c r="N105" s="14">
        <f t="shared" si="15"/>
        <v>1137.01</v>
      </c>
      <c r="O105" s="10"/>
      <c r="P105" s="10"/>
    </row>
    <row r="106" spans="1:16" x14ac:dyDescent="0.2">
      <c r="A106" s="8">
        <v>42473</v>
      </c>
      <c r="B106" s="27">
        <v>29.048999999999999</v>
      </c>
      <c r="C106" s="27">
        <v>30.16</v>
      </c>
      <c r="D106" s="28">
        <v>27.937999999999999</v>
      </c>
      <c r="E106" s="12">
        <f t="shared" si="8"/>
        <v>1.1110000000000007</v>
      </c>
      <c r="F106" s="9">
        <f>VLOOKUP(A106,Demand!$A:$B,2,FALSE)/29307.1</f>
        <v>95289.159862285931</v>
      </c>
      <c r="G106" s="9"/>
      <c r="H106" s="13">
        <f t="shared" si="9"/>
        <v>95289.159862285931</v>
      </c>
      <c r="I106" s="10">
        <f t="shared" si="10"/>
        <v>1587.99</v>
      </c>
      <c r="J106" s="10">
        <f t="shared" si="11"/>
        <v>7939.97</v>
      </c>
      <c r="K106" s="14">
        <f t="shared" si="12"/>
        <v>15879.94</v>
      </c>
      <c r="L106" s="15">
        <f t="shared" si="13"/>
        <v>105.87</v>
      </c>
      <c r="M106" s="15">
        <f t="shared" si="14"/>
        <v>529.33000000000004</v>
      </c>
      <c r="N106" s="14">
        <f t="shared" si="15"/>
        <v>1058.6600000000001</v>
      </c>
      <c r="O106" s="10"/>
      <c r="P106" s="10"/>
    </row>
    <row r="107" spans="1:16" x14ac:dyDescent="0.2">
      <c r="A107" s="8">
        <v>42474</v>
      </c>
      <c r="B107" s="27">
        <v>28.554000000000002</v>
      </c>
      <c r="C107" s="27">
        <v>29.664999999999999</v>
      </c>
      <c r="D107" s="28">
        <v>27.443000000000001</v>
      </c>
      <c r="E107" s="12">
        <f t="shared" si="8"/>
        <v>1.1110000000000007</v>
      </c>
      <c r="F107" s="9">
        <f>VLOOKUP(A107,Demand!$A:$B,2,FALSE)/29307.1</f>
        <v>94538.123833473801</v>
      </c>
      <c r="G107" s="9"/>
      <c r="H107" s="13">
        <f t="shared" si="9"/>
        <v>94538.123833473801</v>
      </c>
      <c r="I107" s="10">
        <f t="shared" si="10"/>
        <v>1575.48</v>
      </c>
      <c r="J107" s="10">
        <f t="shared" si="11"/>
        <v>7877.39</v>
      </c>
      <c r="K107" s="14">
        <f t="shared" si="12"/>
        <v>15754.78</v>
      </c>
      <c r="L107" s="15">
        <f t="shared" si="13"/>
        <v>105.03</v>
      </c>
      <c r="M107" s="15">
        <f t="shared" si="14"/>
        <v>525.16</v>
      </c>
      <c r="N107" s="14">
        <f t="shared" si="15"/>
        <v>1050.32</v>
      </c>
      <c r="O107" s="10"/>
      <c r="P107" s="10"/>
    </row>
    <row r="108" spans="1:16" x14ac:dyDescent="0.2">
      <c r="A108" s="8">
        <v>42475</v>
      </c>
      <c r="B108" s="27">
        <v>29.213000000000001</v>
      </c>
      <c r="C108" s="27">
        <v>30.324000000000002</v>
      </c>
      <c r="D108" s="28">
        <v>28.103000000000002</v>
      </c>
      <c r="E108" s="12">
        <f t="shared" si="8"/>
        <v>1.1110000000000007</v>
      </c>
      <c r="F108" s="9">
        <f>VLOOKUP(A108,Demand!$A:$B,2,FALSE)/29307.1</f>
        <v>100422.27931115669</v>
      </c>
      <c r="G108" s="9"/>
      <c r="H108" s="13">
        <f t="shared" si="9"/>
        <v>100422.27931115669</v>
      </c>
      <c r="I108" s="10">
        <f t="shared" si="10"/>
        <v>1673.54</v>
      </c>
      <c r="J108" s="10">
        <f t="shared" si="11"/>
        <v>8367.69</v>
      </c>
      <c r="K108" s="14">
        <f t="shared" si="12"/>
        <v>16735.37</v>
      </c>
      <c r="L108" s="15">
        <f t="shared" si="13"/>
        <v>111.57000000000001</v>
      </c>
      <c r="M108" s="15">
        <f t="shared" si="14"/>
        <v>557.85</v>
      </c>
      <c r="N108" s="14">
        <f t="shared" si="15"/>
        <v>1115.69</v>
      </c>
      <c r="O108" s="10"/>
      <c r="P108" s="10"/>
    </row>
    <row r="109" spans="1:16" x14ac:dyDescent="0.2">
      <c r="A109" s="8">
        <v>42476</v>
      </c>
      <c r="B109" s="27">
        <v>29.240000000000002</v>
      </c>
      <c r="C109" s="27">
        <v>30.35</v>
      </c>
      <c r="D109" s="28">
        <v>28.129000000000001</v>
      </c>
      <c r="E109" s="12">
        <f t="shared" si="8"/>
        <v>1.1110000000000007</v>
      </c>
      <c r="F109" s="9">
        <f>VLOOKUP(A109,Demand!$A:$B,2,FALSE)/29307.1</f>
        <v>98381.637555404668</v>
      </c>
      <c r="G109" s="9"/>
      <c r="H109" s="13">
        <f t="shared" si="9"/>
        <v>98381.637555404668</v>
      </c>
      <c r="I109" s="10">
        <f t="shared" si="10"/>
        <v>1639.53</v>
      </c>
      <c r="J109" s="10">
        <f t="shared" si="11"/>
        <v>8197.65</v>
      </c>
      <c r="K109" s="14">
        <f t="shared" si="12"/>
        <v>16395.3</v>
      </c>
      <c r="L109" s="15">
        <f t="shared" si="13"/>
        <v>109.3</v>
      </c>
      <c r="M109" s="15">
        <f t="shared" si="14"/>
        <v>546.51</v>
      </c>
      <c r="N109" s="14">
        <f t="shared" si="15"/>
        <v>1093.02</v>
      </c>
      <c r="O109" s="10"/>
      <c r="P109" s="10"/>
    </row>
    <row r="110" spans="1:16" x14ac:dyDescent="0.2">
      <c r="A110" s="8">
        <v>42477</v>
      </c>
      <c r="B110" s="27">
        <v>27.557000000000002</v>
      </c>
      <c r="C110" s="27">
        <v>28.667999999999999</v>
      </c>
      <c r="D110" s="28">
        <v>26.446999999999999</v>
      </c>
      <c r="E110" s="12">
        <f t="shared" si="8"/>
        <v>1.1109999999999971</v>
      </c>
      <c r="F110" s="9">
        <f>VLOOKUP(A110,Demand!$A:$B,2,FALSE)/29307.1</f>
        <v>94140.519464566605</v>
      </c>
      <c r="G110" s="9"/>
      <c r="H110" s="13">
        <f t="shared" si="9"/>
        <v>94140.519464566605</v>
      </c>
      <c r="I110" s="10">
        <f t="shared" si="10"/>
        <v>1568.8500000000001</v>
      </c>
      <c r="J110" s="10">
        <f t="shared" si="11"/>
        <v>7844.26</v>
      </c>
      <c r="K110" s="14">
        <f t="shared" si="12"/>
        <v>15688.52</v>
      </c>
      <c r="L110" s="15">
        <f t="shared" si="13"/>
        <v>104.59</v>
      </c>
      <c r="M110" s="15">
        <f t="shared" si="14"/>
        <v>522.95000000000005</v>
      </c>
      <c r="N110" s="14">
        <f t="shared" si="15"/>
        <v>1045.9000000000001</v>
      </c>
      <c r="O110" s="10"/>
      <c r="P110" s="10"/>
    </row>
    <row r="111" spans="1:16" x14ac:dyDescent="0.2">
      <c r="A111" s="8">
        <v>42478</v>
      </c>
      <c r="B111" s="27">
        <v>29.638000000000002</v>
      </c>
      <c r="C111" s="27">
        <v>30.749000000000002</v>
      </c>
      <c r="D111" s="28">
        <v>28.528000000000002</v>
      </c>
      <c r="E111" s="12">
        <f t="shared" si="8"/>
        <v>1.1110000000000007</v>
      </c>
      <c r="F111" s="9">
        <f>VLOOKUP(A111,Demand!$A:$B,2,FALSE)/29307.1</f>
        <v>99724.298685301517</v>
      </c>
      <c r="G111" s="9"/>
      <c r="H111" s="13">
        <f t="shared" si="9"/>
        <v>99724.298685301517</v>
      </c>
      <c r="I111" s="10">
        <f t="shared" si="10"/>
        <v>1661.91</v>
      </c>
      <c r="J111" s="10">
        <f t="shared" si="11"/>
        <v>8309.5300000000007</v>
      </c>
      <c r="K111" s="14">
        <f t="shared" si="12"/>
        <v>16619.05</v>
      </c>
      <c r="L111" s="15">
        <f t="shared" si="13"/>
        <v>110.79</v>
      </c>
      <c r="M111" s="15">
        <f t="shared" si="14"/>
        <v>553.97</v>
      </c>
      <c r="N111" s="14">
        <f t="shared" si="15"/>
        <v>1107.94</v>
      </c>
      <c r="O111" s="10"/>
      <c r="P111" s="10"/>
    </row>
    <row r="112" spans="1:16" x14ac:dyDescent="0.2">
      <c r="A112" s="8">
        <v>42479</v>
      </c>
      <c r="B112" s="27">
        <v>28.19</v>
      </c>
      <c r="C112" s="27">
        <v>29.301000000000002</v>
      </c>
      <c r="D112" s="28">
        <v>27.080000000000002</v>
      </c>
      <c r="E112" s="12">
        <f t="shared" si="8"/>
        <v>1.1110000000000007</v>
      </c>
      <c r="F112" s="9">
        <f>VLOOKUP(A112,Demand!$A:$B,2,FALSE)/29307.1</f>
        <v>91360.600639435506</v>
      </c>
      <c r="G112" s="9"/>
      <c r="H112" s="13">
        <f t="shared" si="9"/>
        <v>91360.600639435506</v>
      </c>
      <c r="I112" s="10">
        <f t="shared" si="10"/>
        <v>1522.52</v>
      </c>
      <c r="J112" s="10">
        <f t="shared" si="11"/>
        <v>7612.62</v>
      </c>
      <c r="K112" s="14">
        <f t="shared" si="12"/>
        <v>15225.24</v>
      </c>
      <c r="L112" s="15">
        <f t="shared" si="13"/>
        <v>101.5</v>
      </c>
      <c r="M112" s="15">
        <f t="shared" si="14"/>
        <v>507.51</v>
      </c>
      <c r="N112" s="14">
        <f t="shared" si="15"/>
        <v>1015.02</v>
      </c>
      <c r="O112" s="10"/>
      <c r="P112" s="10"/>
    </row>
    <row r="113" spans="1:16" x14ac:dyDescent="0.2">
      <c r="A113" s="8">
        <v>42480</v>
      </c>
      <c r="B113" s="27">
        <v>28.108000000000001</v>
      </c>
      <c r="C113" s="27">
        <v>29.219000000000001</v>
      </c>
      <c r="D113" s="28">
        <v>26.998000000000001</v>
      </c>
      <c r="E113" s="12">
        <f t="shared" si="8"/>
        <v>1.1110000000000007</v>
      </c>
      <c r="F113" s="9">
        <f>VLOOKUP(A113,Demand!$A:$B,2,FALSE)/29307.1</f>
        <v>93684.394907718612</v>
      </c>
      <c r="G113" s="9"/>
      <c r="H113" s="13">
        <f t="shared" si="9"/>
        <v>93684.394907718612</v>
      </c>
      <c r="I113" s="10">
        <f t="shared" si="10"/>
        <v>1561.25</v>
      </c>
      <c r="J113" s="10">
        <f t="shared" si="11"/>
        <v>7806.25</v>
      </c>
      <c r="K113" s="14">
        <f t="shared" si="12"/>
        <v>15612.5</v>
      </c>
      <c r="L113" s="15">
        <f t="shared" si="13"/>
        <v>104.08</v>
      </c>
      <c r="M113" s="15">
        <f t="shared" si="14"/>
        <v>520.41999999999996</v>
      </c>
      <c r="N113" s="14">
        <f t="shared" si="15"/>
        <v>1040.83</v>
      </c>
      <c r="O113" s="10"/>
      <c r="P113" s="10"/>
    </row>
    <row r="114" spans="1:16" x14ac:dyDescent="0.2">
      <c r="A114" s="8">
        <v>42481</v>
      </c>
      <c r="B114" s="27">
        <v>30.67</v>
      </c>
      <c r="C114" s="27">
        <v>31.781000000000002</v>
      </c>
      <c r="D114" s="28">
        <v>29.559000000000001</v>
      </c>
      <c r="E114" s="12">
        <f t="shared" si="8"/>
        <v>1.1110000000000007</v>
      </c>
      <c r="F114" s="9">
        <f>VLOOKUP(A114,Demand!$A:$B,2,FALSE)/29307.1</f>
        <v>91485.009127481055</v>
      </c>
      <c r="G114" s="9"/>
      <c r="H114" s="13">
        <f t="shared" si="9"/>
        <v>91485.009127481055</v>
      </c>
      <c r="I114" s="10">
        <f t="shared" si="10"/>
        <v>1524.6000000000001</v>
      </c>
      <c r="J114" s="10">
        <f t="shared" si="11"/>
        <v>7622.99</v>
      </c>
      <c r="K114" s="14">
        <f t="shared" si="12"/>
        <v>15245.98</v>
      </c>
      <c r="L114" s="15">
        <f t="shared" si="13"/>
        <v>101.64</v>
      </c>
      <c r="M114" s="15">
        <f t="shared" si="14"/>
        <v>508.2</v>
      </c>
      <c r="N114" s="14">
        <f t="shared" si="15"/>
        <v>1016.4</v>
      </c>
      <c r="O114" s="10"/>
      <c r="P114" s="10"/>
    </row>
    <row r="115" spans="1:16" x14ac:dyDescent="0.2">
      <c r="A115" s="8">
        <v>42482</v>
      </c>
      <c r="B115" s="27">
        <v>32.622</v>
      </c>
      <c r="C115" s="27">
        <v>33.731999999999999</v>
      </c>
      <c r="D115" s="28">
        <v>31.510999999999999</v>
      </c>
      <c r="E115" s="12">
        <f t="shared" si="8"/>
        <v>1.1110000000000007</v>
      </c>
      <c r="F115" s="9">
        <f>VLOOKUP(A115,Demand!$A:$B,2,FALSE)/29307.1</f>
        <v>97068.758082512431</v>
      </c>
      <c r="G115" s="9"/>
      <c r="H115" s="13">
        <f t="shared" si="9"/>
        <v>97068.758082512431</v>
      </c>
      <c r="I115" s="10">
        <f t="shared" si="10"/>
        <v>1617.65</v>
      </c>
      <c r="J115" s="10">
        <f t="shared" si="11"/>
        <v>8088.25</v>
      </c>
      <c r="K115" s="14">
        <f t="shared" si="12"/>
        <v>16176.51</v>
      </c>
      <c r="L115" s="15">
        <f t="shared" si="13"/>
        <v>107.84</v>
      </c>
      <c r="M115" s="15">
        <f t="shared" si="14"/>
        <v>539.22</v>
      </c>
      <c r="N115" s="14">
        <f t="shared" si="15"/>
        <v>1078.43</v>
      </c>
      <c r="O115" s="10"/>
      <c r="P115" s="10"/>
    </row>
    <row r="116" spans="1:16" x14ac:dyDescent="0.2">
      <c r="A116" s="8">
        <v>42483</v>
      </c>
      <c r="B116" s="27">
        <v>30.760999999999999</v>
      </c>
      <c r="C116" s="27">
        <v>31.871000000000002</v>
      </c>
      <c r="D116" s="28">
        <v>29.650000000000002</v>
      </c>
      <c r="E116" s="12">
        <f t="shared" si="8"/>
        <v>1.1109999999999971</v>
      </c>
      <c r="F116" s="9">
        <f>VLOOKUP(A116,Demand!$A:$B,2,FALSE)/29307.1</f>
        <v>90354.544223072226</v>
      </c>
      <c r="G116" s="9"/>
      <c r="H116" s="13">
        <f t="shared" si="9"/>
        <v>90354.544223072226</v>
      </c>
      <c r="I116" s="10">
        <f t="shared" si="10"/>
        <v>1505.76</v>
      </c>
      <c r="J116" s="10">
        <f t="shared" si="11"/>
        <v>7528.79</v>
      </c>
      <c r="K116" s="14">
        <f t="shared" si="12"/>
        <v>15057.58</v>
      </c>
      <c r="L116" s="15">
        <f t="shared" si="13"/>
        <v>100.38</v>
      </c>
      <c r="M116" s="15">
        <f t="shared" si="14"/>
        <v>501.92</v>
      </c>
      <c r="N116" s="14">
        <f t="shared" si="15"/>
        <v>1003.84</v>
      </c>
      <c r="O116" s="10"/>
      <c r="P116" s="10"/>
    </row>
    <row r="117" spans="1:16" x14ac:dyDescent="0.2">
      <c r="A117" s="8">
        <v>42484</v>
      </c>
      <c r="B117" s="27">
        <v>30.813000000000002</v>
      </c>
      <c r="C117" s="27">
        <v>31.923999999999999</v>
      </c>
      <c r="D117" s="28">
        <v>29.702999999999999</v>
      </c>
      <c r="E117" s="12">
        <f t="shared" si="8"/>
        <v>1.1109999999999971</v>
      </c>
      <c r="F117" s="9">
        <f>VLOOKUP(A117,Demand!$A:$B,2,FALSE)/29307.1</f>
        <v>92656.016460175189</v>
      </c>
      <c r="G117" s="9"/>
      <c r="H117" s="13">
        <f t="shared" si="9"/>
        <v>92656.016460175189</v>
      </c>
      <c r="I117" s="10">
        <f t="shared" si="10"/>
        <v>1544.1100000000001</v>
      </c>
      <c r="J117" s="10">
        <f t="shared" si="11"/>
        <v>7720.56</v>
      </c>
      <c r="K117" s="14">
        <f t="shared" si="12"/>
        <v>15441.130000000001</v>
      </c>
      <c r="L117" s="15">
        <f t="shared" si="13"/>
        <v>102.94</v>
      </c>
      <c r="M117" s="15">
        <f t="shared" si="14"/>
        <v>514.70000000000005</v>
      </c>
      <c r="N117" s="14">
        <f t="shared" si="15"/>
        <v>1029.4100000000001</v>
      </c>
      <c r="O117" s="10"/>
      <c r="P117" s="10"/>
    </row>
    <row r="118" spans="1:16" x14ac:dyDescent="0.2">
      <c r="A118" s="8">
        <v>42485</v>
      </c>
      <c r="B118" s="27">
        <v>31.722000000000001</v>
      </c>
      <c r="C118" s="27">
        <v>32.832999999999998</v>
      </c>
      <c r="D118" s="28">
        <v>30.611000000000001</v>
      </c>
      <c r="E118" s="12">
        <f t="shared" si="8"/>
        <v>1.1110000000000007</v>
      </c>
      <c r="F118" s="9">
        <f>VLOOKUP(A118,Demand!$A:$B,2,FALSE)/29307.1</f>
        <v>101382.82518570586</v>
      </c>
      <c r="G118" s="9"/>
      <c r="H118" s="13">
        <f t="shared" si="9"/>
        <v>101382.82518570586</v>
      </c>
      <c r="I118" s="10">
        <f t="shared" si="10"/>
        <v>1689.54</v>
      </c>
      <c r="J118" s="10">
        <f t="shared" si="11"/>
        <v>8447.7199999999993</v>
      </c>
      <c r="K118" s="14">
        <f t="shared" si="12"/>
        <v>16895.45</v>
      </c>
      <c r="L118" s="15">
        <f t="shared" si="13"/>
        <v>112.64</v>
      </c>
      <c r="M118" s="15">
        <f t="shared" si="14"/>
        <v>563.18000000000006</v>
      </c>
      <c r="N118" s="14">
        <f t="shared" si="15"/>
        <v>1126.3600000000001</v>
      </c>
      <c r="O118" s="10"/>
      <c r="P118" s="10"/>
    </row>
    <row r="119" spans="1:16" x14ac:dyDescent="0.2">
      <c r="A119" s="8">
        <v>42486</v>
      </c>
      <c r="B119" s="27">
        <v>37.704000000000001</v>
      </c>
      <c r="C119" s="27">
        <v>38.814</v>
      </c>
      <c r="D119" s="28">
        <v>36.593000000000004</v>
      </c>
      <c r="E119" s="12">
        <f t="shared" si="8"/>
        <v>1.1109999999999971</v>
      </c>
      <c r="F119" s="9" t="e">
        <f>VLOOKUP(A119,Demand!$A:$B,2,FALSE)/29307.1</f>
        <v>#N/A</v>
      </c>
      <c r="G119" s="9" t="s">
        <v>11</v>
      </c>
      <c r="H119" s="13">
        <f>AVERAGE(H118,H120)</f>
        <v>107435.48247694244</v>
      </c>
      <c r="I119" s="10">
        <f t="shared" si="10"/>
        <v>1790.41</v>
      </c>
      <c r="J119" s="10">
        <f t="shared" si="11"/>
        <v>8952.06</v>
      </c>
      <c r="K119" s="14">
        <f t="shared" si="12"/>
        <v>17904.12</v>
      </c>
      <c r="L119" s="15">
        <f t="shared" si="13"/>
        <v>119.36</v>
      </c>
      <c r="M119" s="15">
        <f t="shared" si="14"/>
        <v>596.80000000000007</v>
      </c>
      <c r="N119" s="14">
        <f t="shared" si="15"/>
        <v>1193.6100000000001</v>
      </c>
      <c r="O119" s="10"/>
      <c r="P119" s="10"/>
    </row>
    <row r="120" spans="1:16" x14ac:dyDescent="0.2">
      <c r="A120" s="8">
        <v>42487</v>
      </c>
      <c r="B120" s="27">
        <v>33.527000000000001</v>
      </c>
      <c r="C120" s="27">
        <v>34.637999999999998</v>
      </c>
      <c r="D120" s="28">
        <v>32.417000000000002</v>
      </c>
      <c r="E120" s="12">
        <f t="shared" si="8"/>
        <v>1.1109999999999971</v>
      </c>
      <c r="F120" s="9">
        <f>VLOOKUP(A120,Demand!$A:$B,2,FALSE)/29307.1</f>
        <v>113488.13976817904</v>
      </c>
      <c r="G120" s="9"/>
      <c r="H120" s="13">
        <f t="shared" si="9"/>
        <v>113488.13976817904</v>
      </c>
      <c r="I120" s="10">
        <f t="shared" si="10"/>
        <v>1891.28</v>
      </c>
      <c r="J120" s="10">
        <f t="shared" si="11"/>
        <v>9456.4</v>
      </c>
      <c r="K120" s="14">
        <f t="shared" si="12"/>
        <v>18912.8</v>
      </c>
      <c r="L120" s="15">
        <f t="shared" si="13"/>
        <v>126.09</v>
      </c>
      <c r="M120" s="15">
        <f t="shared" si="14"/>
        <v>630.43000000000006</v>
      </c>
      <c r="N120" s="14">
        <f t="shared" si="15"/>
        <v>1260.8500000000001</v>
      </c>
      <c r="O120" s="10"/>
      <c r="P120" s="10"/>
    </row>
    <row r="121" spans="1:16" x14ac:dyDescent="0.2">
      <c r="A121" s="8">
        <v>42488</v>
      </c>
      <c r="B121" s="27">
        <v>32.707000000000001</v>
      </c>
      <c r="C121" s="27">
        <v>33.817</v>
      </c>
      <c r="D121" s="28">
        <v>31.596</v>
      </c>
      <c r="E121" s="12">
        <f t="shared" si="8"/>
        <v>1.1110000000000007</v>
      </c>
      <c r="F121" s="9" t="e">
        <f>VLOOKUP(A121,Demand!$A:$B,2,FALSE)/29307.1</f>
        <v>#N/A</v>
      </c>
      <c r="G121" s="9" t="s">
        <v>11</v>
      </c>
      <c r="H121" s="13">
        <f>AVERAGE(H120,H122)</f>
        <v>108388.80416349621</v>
      </c>
      <c r="I121" s="10">
        <f t="shared" si="10"/>
        <v>1806.3</v>
      </c>
      <c r="J121" s="10">
        <f t="shared" si="11"/>
        <v>9031.5</v>
      </c>
      <c r="K121" s="14">
        <f t="shared" si="12"/>
        <v>18062.990000000002</v>
      </c>
      <c r="L121" s="15">
        <f t="shared" si="13"/>
        <v>120.42</v>
      </c>
      <c r="M121" s="15">
        <f t="shared" si="14"/>
        <v>602.1</v>
      </c>
      <c r="N121" s="14">
        <f t="shared" si="15"/>
        <v>1204.2</v>
      </c>
      <c r="O121" s="10"/>
      <c r="P121" s="10"/>
    </row>
    <row r="122" spans="1:16" x14ac:dyDescent="0.2">
      <c r="A122" s="8">
        <v>42489</v>
      </c>
      <c r="B122" s="27">
        <v>31.312000000000001</v>
      </c>
      <c r="C122" s="27">
        <v>32.422000000000004</v>
      </c>
      <c r="D122" s="28">
        <v>30.201000000000001</v>
      </c>
      <c r="E122" s="12">
        <f t="shared" si="8"/>
        <v>1.1110000000000007</v>
      </c>
      <c r="F122" s="9">
        <f>VLOOKUP(A122,Demand!$A:$B,2,FALSE)/29307.1</f>
        <v>103289.4685588134</v>
      </c>
      <c r="G122" s="9"/>
      <c r="H122" s="13">
        <f t="shared" si="9"/>
        <v>103289.4685588134</v>
      </c>
      <c r="I122" s="10">
        <f t="shared" si="10"/>
        <v>1721.32</v>
      </c>
      <c r="J122" s="10">
        <f t="shared" si="11"/>
        <v>8606.59</v>
      </c>
      <c r="K122" s="14">
        <f t="shared" si="12"/>
        <v>17213.189999999999</v>
      </c>
      <c r="L122" s="15">
        <f t="shared" si="13"/>
        <v>114.75</v>
      </c>
      <c r="M122" s="15">
        <f t="shared" si="14"/>
        <v>573.77</v>
      </c>
      <c r="N122" s="14">
        <f t="shared" si="15"/>
        <v>1147.55</v>
      </c>
      <c r="O122" s="10"/>
      <c r="P122" s="10"/>
    </row>
    <row r="123" spans="1:16" x14ac:dyDescent="0.2">
      <c r="A123" s="8">
        <v>42490</v>
      </c>
      <c r="B123" s="27">
        <v>32.677</v>
      </c>
      <c r="C123" s="27">
        <v>33.788000000000004</v>
      </c>
      <c r="D123" s="28">
        <v>31.567</v>
      </c>
      <c r="E123" s="12">
        <f t="shared" si="8"/>
        <v>1.1110000000000042</v>
      </c>
      <c r="F123" s="9">
        <f>VLOOKUP(A123,Demand!$A:$B,2,FALSE)/29307.1</f>
        <v>93602.377376130709</v>
      </c>
      <c r="G123" s="9"/>
      <c r="H123" s="13">
        <f t="shared" si="9"/>
        <v>93602.377376130709</v>
      </c>
      <c r="I123" s="10">
        <f t="shared" si="10"/>
        <v>1559.88</v>
      </c>
      <c r="J123" s="10">
        <f t="shared" si="11"/>
        <v>7799.42</v>
      </c>
      <c r="K123" s="14">
        <f t="shared" si="12"/>
        <v>15598.84</v>
      </c>
      <c r="L123" s="15">
        <f t="shared" si="13"/>
        <v>103.99000000000001</v>
      </c>
      <c r="M123" s="15">
        <f t="shared" si="14"/>
        <v>519.96</v>
      </c>
      <c r="N123" s="14">
        <f t="shared" si="15"/>
        <v>1039.92</v>
      </c>
      <c r="O123" s="10"/>
      <c r="P123" s="10"/>
    </row>
    <row r="124" spans="1:16" x14ac:dyDescent="0.2">
      <c r="A124" s="8">
        <v>42491</v>
      </c>
      <c r="B124" s="27">
        <v>30.515000000000001</v>
      </c>
      <c r="C124" s="27">
        <v>31.625</v>
      </c>
      <c r="D124" s="28">
        <v>29.404</v>
      </c>
      <c r="E124" s="12">
        <f t="shared" si="8"/>
        <v>1.1110000000000007</v>
      </c>
      <c r="F124" s="9">
        <f>VLOOKUP(A124,Demand!$A:$B,2,FALSE)/29307.1</f>
        <v>89743.267126395993</v>
      </c>
      <c r="G124" s="9"/>
      <c r="H124" s="13">
        <f t="shared" si="9"/>
        <v>89743.267126395993</v>
      </c>
      <c r="I124" s="10">
        <f t="shared" si="10"/>
        <v>1495.57</v>
      </c>
      <c r="J124" s="10">
        <f t="shared" si="11"/>
        <v>7477.8600000000006</v>
      </c>
      <c r="K124" s="14">
        <f t="shared" si="12"/>
        <v>14955.720000000001</v>
      </c>
      <c r="L124" s="15">
        <f t="shared" si="13"/>
        <v>99.7</v>
      </c>
      <c r="M124" s="15">
        <f t="shared" si="14"/>
        <v>498.52000000000004</v>
      </c>
      <c r="N124" s="14">
        <f t="shared" si="15"/>
        <v>997.05000000000007</v>
      </c>
      <c r="O124" s="10"/>
      <c r="P124" s="10"/>
    </row>
    <row r="125" spans="1:16" x14ac:dyDescent="0.2">
      <c r="A125" s="8">
        <v>42492</v>
      </c>
      <c r="B125" s="27">
        <v>29.43</v>
      </c>
      <c r="C125" s="27">
        <v>30.541</v>
      </c>
      <c r="D125" s="28">
        <v>28.318999999999999</v>
      </c>
      <c r="E125" s="12">
        <f t="shared" si="8"/>
        <v>1.1110000000000007</v>
      </c>
      <c r="F125" s="9">
        <f>VLOOKUP(A125,Demand!$A:$B,2,FALSE)/29307.1</f>
        <v>89127.487161814031</v>
      </c>
      <c r="G125" s="9"/>
      <c r="H125" s="13">
        <f t="shared" si="9"/>
        <v>89127.487161814031</v>
      </c>
      <c r="I125" s="10">
        <f t="shared" si="10"/>
        <v>1485.31</v>
      </c>
      <c r="J125" s="10">
        <f t="shared" si="11"/>
        <v>7426.55</v>
      </c>
      <c r="K125" s="14">
        <f t="shared" si="12"/>
        <v>14853.1</v>
      </c>
      <c r="L125" s="15">
        <f t="shared" si="13"/>
        <v>99.02</v>
      </c>
      <c r="M125" s="15">
        <f t="shared" si="14"/>
        <v>495.1</v>
      </c>
      <c r="N125" s="14">
        <f t="shared" si="15"/>
        <v>990.21</v>
      </c>
      <c r="O125" s="10"/>
      <c r="P125" s="10"/>
    </row>
    <row r="126" spans="1:16" x14ac:dyDescent="0.2">
      <c r="A126" s="8">
        <v>42493</v>
      </c>
      <c r="B126" s="27">
        <v>28.135000000000002</v>
      </c>
      <c r="C126" s="27">
        <v>29.246000000000002</v>
      </c>
      <c r="D126" s="28">
        <v>27.024000000000001</v>
      </c>
      <c r="E126" s="12">
        <f t="shared" si="8"/>
        <v>1.1110000000000007</v>
      </c>
      <c r="F126" s="9">
        <f>VLOOKUP(A126,Demand!$A:$B,2,FALSE)/29307.1</f>
        <v>97529.663972211521</v>
      </c>
      <c r="G126" s="9"/>
      <c r="H126" s="13">
        <f t="shared" si="9"/>
        <v>97529.663972211521</v>
      </c>
      <c r="I126" s="10">
        <f t="shared" si="10"/>
        <v>1625.33</v>
      </c>
      <c r="J126" s="10">
        <f t="shared" si="11"/>
        <v>8126.66</v>
      </c>
      <c r="K126" s="14">
        <f t="shared" si="12"/>
        <v>16253.32</v>
      </c>
      <c r="L126" s="15">
        <f t="shared" si="13"/>
        <v>108.36</v>
      </c>
      <c r="M126" s="15">
        <f t="shared" si="14"/>
        <v>541.78</v>
      </c>
      <c r="N126" s="14">
        <f t="shared" si="15"/>
        <v>1083.55</v>
      </c>
      <c r="O126" s="10"/>
      <c r="P126" s="10"/>
    </row>
    <row r="127" spans="1:16" x14ac:dyDescent="0.2">
      <c r="A127" s="8">
        <v>42494</v>
      </c>
      <c r="B127" s="27">
        <v>27.387</v>
      </c>
      <c r="C127" s="27">
        <v>28.498000000000001</v>
      </c>
      <c r="D127" s="28">
        <v>26.277000000000001</v>
      </c>
      <c r="E127" s="12">
        <f t="shared" si="8"/>
        <v>1.1110000000000007</v>
      </c>
      <c r="F127" s="9">
        <f>VLOOKUP(A127,Demand!$A:$B,2,FALSE)/29307.1</f>
        <v>39226.850217182866</v>
      </c>
      <c r="G127" s="9" t="s">
        <v>11</v>
      </c>
      <c r="H127" s="13">
        <f>AVERAGE(H126,H128)</f>
        <v>89428.429459073057</v>
      </c>
      <c r="I127" s="10">
        <f t="shared" si="10"/>
        <v>1490.32</v>
      </c>
      <c r="J127" s="10">
        <f t="shared" si="11"/>
        <v>7451.62</v>
      </c>
      <c r="K127" s="14">
        <f t="shared" si="12"/>
        <v>14903.25</v>
      </c>
      <c r="L127" s="15">
        <f t="shared" si="13"/>
        <v>99.350000000000009</v>
      </c>
      <c r="M127" s="15">
        <f t="shared" si="14"/>
        <v>496.77000000000004</v>
      </c>
      <c r="N127" s="14">
        <f t="shared" si="15"/>
        <v>993.55000000000007</v>
      </c>
      <c r="O127" s="10"/>
      <c r="P127" s="10"/>
    </row>
    <row r="128" spans="1:16" x14ac:dyDescent="0.2">
      <c r="A128" s="8">
        <v>42495</v>
      </c>
      <c r="B128" s="27">
        <v>29.344999999999999</v>
      </c>
      <c r="C128" s="27">
        <v>30.456</v>
      </c>
      <c r="D128" s="28">
        <v>27.001000000000001</v>
      </c>
      <c r="E128" s="12">
        <f t="shared" si="8"/>
        <v>2.3439999999999976</v>
      </c>
      <c r="F128" s="9">
        <f>VLOOKUP(A128,Demand!$A:$B,2,FALSE)/29307.1</f>
        <v>81327.194945934607</v>
      </c>
      <c r="G128" s="9"/>
      <c r="H128" s="13">
        <f t="shared" si="9"/>
        <v>81327.194945934607</v>
      </c>
      <c r="I128" s="10">
        <f t="shared" si="10"/>
        <v>2859.46</v>
      </c>
      <c r="J128" s="10">
        <f t="shared" si="11"/>
        <v>14297.32</v>
      </c>
      <c r="K128" s="14">
        <f t="shared" si="12"/>
        <v>28594.639999999999</v>
      </c>
      <c r="L128" s="15">
        <f t="shared" si="13"/>
        <v>190.63</v>
      </c>
      <c r="M128" s="15">
        <f t="shared" si="14"/>
        <v>953.15</v>
      </c>
      <c r="N128" s="14">
        <f t="shared" si="15"/>
        <v>1906.31</v>
      </c>
      <c r="O128" s="10"/>
      <c r="P128" s="10"/>
    </row>
    <row r="129" spans="1:16" x14ac:dyDescent="0.2">
      <c r="A129" s="8">
        <v>42496</v>
      </c>
      <c r="B129" s="27">
        <v>29.533000000000001</v>
      </c>
      <c r="C129" s="27">
        <v>30.644000000000002</v>
      </c>
      <c r="D129" s="28">
        <v>28</v>
      </c>
      <c r="E129" s="12">
        <f t="shared" si="8"/>
        <v>1.5330000000000013</v>
      </c>
      <c r="F129" s="9">
        <f>VLOOKUP(A129,Demand!$A:$B,2,FALSE)/29307.1</f>
        <v>87350.396934531222</v>
      </c>
      <c r="G129" s="9"/>
      <c r="H129" s="13">
        <f t="shared" si="9"/>
        <v>87350.396934531222</v>
      </c>
      <c r="I129" s="10">
        <f t="shared" si="10"/>
        <v>2008.6200000000001</v>
      </c>
      <c r="J129" s="10">
        <f t="shared" si="11"/>
        <v>10043.11</v>
      </c>
      <c r="K129" s="14">
        <f t="shared" si="12"/>
        <v>20086.22</v>
      </c>
      <c r="L129" s="15">
        <f t="shared" si="13"/>
        <v>133.91</v>
      </c>
      <c r="M129" s="15">
        <f t="shared" si="14"/>
        <v>669.54</v>
      </c>
      <c r="N129" s="14">
        <f t="shared" si="15"/>
        <v>1339.08</v>
      </c>
      <c r="O129" s="10"/>
      <c r="P129" s="10"/>
    </row>
    <row r="130" spans="1:16" x14ac:dyDescent="0.2">
      <c r="A130" s="8">
        <v>42497</v>
      </c>
      <c r="B130" s="27">
        <v>28.879000000000001</v>
      </c>
      <c r="C130" s="27">
        <v>29.990000000000002</v>
      </c>
      <c r="D130" s="28">
        <v>27.768000000000001</v>
      </c>
      <c r="E130" s="12">
        <f t="shared" si="8"/>
        <v>1.1110000000000007</v>
      </c>
      <c r="F130" s="9">
        <f>VLOOKUP(A130,Demand!$A:$B,2,FALSE)/29307.1</f>
        <v>72322.941232670579</v>
      </c>
      <c r="G130" s="9"/>
      <c r="H130" s="13">
        <f t="shared" si="9"/>
        <v>72322.941232670579</v>
      </c>
      <c r="I130" s="10">
        <f t="shared" si="10"/>
        <v>1205.26</v>
      </c>
      <c r="J130" s="10">
        <f t="shared" si="11"/>
        <v>6026.31</v>
      </c>
      <c r="K130" s="14">
        <f t="shared" si="12"/>
        <v>12052.62</v>
      </c>
      <c r="L130" s="15">
        <f t="shared" si="13"/>
        <v>80.350000000000009</v>
      </c>
      <c r="M130" s="15">
        <f t="shared" si="14"/>
        <v>401.75</v>
      </c>
      <c r="N130" s="14">
        <f t="shared" si="15"/>
        <v>803.51</v>
      </c>
      <c r="O130" s="10"/>
      <c r="P130" s="10"/>
    </row>
    <row r="131" spans="1:16" x14ac:dyDescent="0.2">
      <c r="A131" s="8">
        <v>42498</v>
      </c>
      <c r="B131" s="27">
        <v>28.818000000000001</v>
      </c>
      <c r="C131" s="27">
        <v>29.928000000000001</v>
      </c>
      <c r="D131" s="28">
        <v>27.707000000000001</v>
      </c>
      <c r="E131" s="12">
        <f t="shared" si="8"/>
        <v>1.1110000000000007</v>
      </c>
      <c r="F131" s="9">
        <f>VLOOKUP(A131,Demand!$A:$B,2,FALSE)/29307.1</f>
        <v>67205.227675204995</v>
      </c>
      <c r="G131" s="9"/>
      <c r="H131" s="13">
        <f t="shared" si="9"/>
        <v>67205.227675204995</v>
      </c>
      <c r="I131" s="10">
        <f t="shared" si="10"/>
        <v>1119.98</v>
      </c>
      <c r="J131" s="10">
        <f t="shared" si="11"/>
        <v>5599.88</v>
      </c>
      <c r="K131" s="14">
        <f t="shared" si="12"/>
        <v>11199.75</v>
      </c>
      <c r="L131" s="15">
        <f t="shared" si="13"/>
        <v>74.67</v>
      </c>
      <c r="M131" s="15">
        <f t="shared" si="14"/>
        <v>373.33</v>
      </c>
      <c r="N131" s="14">
        <f t="shared" si="15"/>
        <v>746.65</v>
      </c>
      <c r="O131" s="10"/>
      <c r="P131" s="10"/>
    </row>
    <row r="132" spans="1:16" x14ac:dyDescent="0.2">
      <c r="A132" s="8">
        <v>42499</v>
      </c>
      <c r="B132" s="27">
        <v>30.605</v>
      </c>
      <c r="C132" s="27">
        <v>31.716000000000001</v>
      </c>
      <c r="D132" s="28">
        <v>29.495000000000001</v>
      </c>
      <c r="E132" s="12">
        <f t="shared" ref="E132:E195" si="16">MAX(C132-B132,B132-D132)</f>
        <v>1.1110000000000007</v>
      </c>
      <c r="F132" s="9">
        <f>VLOOKUP(A132,Demand!$A:$B,2,FALSE)/29307.1</f>
        <v>74412.609231210183</v>
      </c>
      <c r="G132" s="9"/>
      <c r="H132" s="13">
        <f t="shared" ref="H132:H195" si="17">F132</f>
        <v>74412.609231210183</v>
      </c>
      <c r="I132" s="10">
        <f t="shared" ref="I132:I195" si="18">MROUND(($H132*1000)*0.15*0.01*($E132/100),0.01)</f>
        <v>1240.0899999999999</v>
      </c>
      <c r="J132" s="10">
        <f t="shared" ref="J132:J195" si="19">MROUND(($H132*1000)*0.15*0.05*($E132/100),0.01)</f>
        <v>6200.43</v>
      </c>
      <c r="K132" s="14">
        <f t="shared" ref="K132:K195" si="20">MROUND(($H132*1000)*0.15*0.1*($E132/100),0.01)</f>
        <v>12400.86</v>
      </c>
      <c r="L132" s="15">
        <f t="shared" ref="L132:L195" si="21">MROUND(($H132*1000)*0.01*0.01*($E132/100),0.01)</f>
        <v>82.67</v>
      </c>
      <c r="M132" s="15">
        <f t="shared" ref="M132:M195" si="22">MROUND(($H132*1000)*0.01*0.05*($E132/100),0.01)</f>
        <v>413.36</v>
      </c>
      <c r="N132" s="14">
        <f t="shared" ref="N132:N195" si="23">MROUND(($H132*1000)*0.01*0.1*($E132/100),0.01)</f>
        <v>826.72</v>
      </c>
      <c r="O132" s="10"/>
      <c r="P132" s="10"/>
    </row>
    <row r="133" spans="1:16" x14ac:dyDescent="0.2">
      <c r="A133" s="8">
        <v>42500</v>
      </c>
      <c r="B133" s="27">
        <v>30.257000000000001</v>
      </c>
      <c r="C133" s="27">
        <v>31.367000000000001</v>
      </c>
      <c r="D133" s="28">
        <v>29.146000000000001</v>
      </c>
      <c r="E133" s="12">
        <f t="shared" si="16"/>
        <v>1.1110000000000007</v>
      </c>
      <c r="F133" s="9">
        <f>VLOOKUP(A133,Demand!$A:$B,2,FALSE)/29307.1</f>
        <v>80975.275957020654</v>
      </c>
      <c r="G133" s="9"/>
      <c r="H133" s="13">
        <f t="shared" si="17"/>
        <v>80975.275957020654</v>
      </c>
      <c r="I133" s="10">
        <f t="shared" si="18"/>
        <v>1349.45</v>
      </c>
      <c r="J133" s="10">
        <f t="shared" si="19"/>
        <v>6747.26</v>
      </c>
      <c r="K133" s="14">
        <f t="shared" si="20"/>
        <v>13494.53</v>
      </c>
      <c r="L133" s="15">
        <f t="shared" si="21"/>
        <v>89.960000000000008</v>
      </c>
      <c r="M133" s="15">
        <f t="shared" si="22"/>
        <v>449.82</v>
      </c>
      <c r="N133" s="14">
        <f t="shared" si="23"/>
        <v>899.64</v>
      </c>
      <c r="O133" s="10"/>
      <c r="P133" s="10"/>
    </row>
    <row r="134" spans="1:16" x14ac:dyDescent="0.2">
      <c r="A134" s="8">
        <v>42501</v>
      </c>
      <c r="B134" s="27">
        <v>31.318000000000001</v>
      </c>
      <c r="C134" s="27">
        <v>32.427999999999997</v>
      </c>
      <c r="D134" s="28">
        <v>30.207000000000001</v>
      </c>
      <c r="E134" s="12">
        <f t="shared" si="16"/>
        <v>1.1110000000000007</v>
      </c>
      <c r="F134" s="9">
        <f>VLOOKUP(A134,Demand!$A:$B,2,FALSE)/29307.1</f>
        <v>83927.074736156093</v>
      </c>
      <c r="G134" s="9"/>
      <c r="H134" s="13">
        <f t="shared" si="17"/>
        <v>83927.074736156093</v>
      </c>
      <c r="I134" s="10">
        <f t="shared" si="18"/>
        <v>1398.64</v>
      </c>
      <c r="J134" s="10">
        <f t="shared" si="19"/>
        <v>6993.22</v>
      </c>
      <c r="K134" s="14">
        <f t="shared" si="20"/>
        <v>13986.45</v>
      </c>
      <c r="L134" s="15">
        <f t="shared" si="21"/>
        <v>93.24</v>
      </c>
      <c r="M134" s="15">
        <f t="shared" si="22"/>
        <v>466.21000000000004</v>
      </c>
      <c r="N134" s="14">
        <f t="shared" si="23"/>
        <v>932.43000000000006</v>
      </c>
      <c r="O134" s="10"/>
      <c r="P134" s="10"/>
    </row>
    <row r="135" spans="1:16" x14ac:dyDescent="0.2">
      <c r="A135" s="8">
        <v>42502</v>
      </c>
      <c r="B135" s="27">
        <v>29.518000000000001</v>
      </c>
      <c r="C135" s="27">
        <v>30.629000000000001</v>
      </c>
      <c r="D135" s="28">
        <v>28.407</v>
      </c>
      <c r="E135" s="12">
        <f t="shared" si="16"/>
        <v>1.1110000000000007</v>
      </c>
      <c r="F135" s="9">
        <f>VLOOKUP(A135,Demand!$A:$B,2,FALSE)/29307.1</f>
        <v>79895.319291229767</v>
      </c>
      <c r="G135" s="9"/>
      <c r="H135" s="13">
        <f t="shared" si="17"/>
        <v>79895.319291229767</v>
      </c>
      <c r="I135" s="10">
        <f t="shared" si="18"/>
        <v>1331.46</v>
      </c>
      <c r="J135" s="10">
        <f t="shared" si="19"/>
        <v>6657.28</v>
      </c>
      <c r="K135" s="14">
        <f t="shared" si="20"/>
        <v>13314.550000000001</v>
      </c>
      <c r="L135" s="15">
        <f t="shared" si="21"/>
        <v>88.76</v>
      </c>
      <c r="M135" s="15">
        <f t="shared" si="22"/>
        <v>443.82</v>
      </c>
      <c r="N135" s="14">
        <f t="shared" si="23"/>
        <v>887.64</v>
      </c>
      <c r="O135" s="10"/>
      <c r="P135" s="10"/>
    </row>
    <row r="136" spans="1:16" x14ac:dyDescent="0.2">
      <c r="A136" s="8">
        <v>42503</v>
      </c>
      <c r="B136" s="27">
        <v>30.113</v>
      </c>
      <c r="C136" s="27">
        <v>31.224</v>
      </c>
      <c r="D136" s="28">
        <v>29.001999999999999</v>
      </c>
      <c r="E136" s="12">
        <f t="shared" si="16"/>
        <v>1.1110000000000007</v>
      </c>
      <c r="F136" s="9">
        <f>VLOOKUP(A136,Demand!$A:$B,2,FALSE)/29307.1</f>
        <v>82365.291243418833</v>
      </c>
      <c r="G136" s="9"/>
      <c r="H136" s="13">
        <f t="shared" si="17"/>
        <v>82365.291243418833</v>
      </c>
      <c r="I136" s="10">
        <f t="shared" si="18"/>
        <v>1372.6200000000001</v>
      </c>
      <c r="J136" s="10">
        <f t="shared" si="19"/>
        <v>6863.09</v>
      </c>
      <c r="K136" s="14">
        <f t="shared" si="20"/>
        <v>13726.18</v>
      </c>
      <c r="L136" s="15">
        <f t="shared" si="21"/>
        <v>91.51</v>
      </c>
      <c r="M136" s="15">
        <f t="shared" si="22"/>
        <v>457.54</v>
      </c>
      <c r="N136" s="14">
        <f t="shared" si="23"/>
        <v>915.08</v>
      </c>
      <c r="O136" s="10"/>
      <c r="P136" s="10"/>
    </row>
    <row r="137" spans="1:16" x14ac:dyDescent="0.2">
      <c r="A137" s="8">
        <v>42504</v>
      </c>
      <c r="B137" s="27">
        <v>29.163</v>
      </c>
      <c r="C137" s="27">
        <v>30.274000000000001</v>
      </c>
      <c r="D137" s="28">
        <v>28</v>
      </c>
      <c r="E137" s="12">
        <f t="shared" si="16"/>
        <v>1.1630000000000003</v>
      </c>
      <c r="F137" s="9">
        <f>VLOOKUP(A137,Demand!$A:$B,2,FALSE)/29307.1</f>
        <v>80220.534819207634</v>
      </c>
      <c r="G137" s="9"/>
      <c r="H137" s="13">
        <f t="shared" si="17"/>
        <v>80220.534819207634</v>
      </c>
      <c r="I137" s="10">
        <f t="shared" si="18"/>
        <v>1399.45</v>
      </c>
      <c r="J137" s="10">
        <f t="shared" si="19"/>
        <v>6997.24</v>
      </c>
      <c r="K137" s="14">
        <f t="shared" si="20"/>
        <v>13994.470000000001</v>
      </c>
      <c r="L137" s="15">
        <f t="shared" si="21"/>
        <v>93.3</v>
      </c>
      <c r="M137" s="15">
        <f t="shared" si="22"/>
        <v>466.48</v>
      </c>
      <c r="N137" s="14">
        <f t="shared" si="23"/>
        <v>932.96</v>
      </c>
      <c r="O137" s="10"/>
      <c r="P137" s="10"/>
    </row>
    <row r="138" spans="1:16" x14ac:dyDescent="0.2">
      <c r="A138" s="8">
        <v>42505</v>
      </c>
      <c r="B138" s="27">
        <v>28.785</v>
      </c>
      <c r="C138" s="27">
        <v>29.896000000000001</v>
      </c>
      <c r="D138" s="28">
        <v>27.675000000000001</v>
      </c>
      <c r="E138" s="12">
        <f t="shared" si="16"/>
        <v>1.1110000000000007</v>
      </c>
      <c r="F138" s="9">
        <f>VLOOKUP(A138,Demand!$A:$B,2,FALSE)/29307.1</f>
        <v>79985.194713908917</v>
      </c>
      <c r="G138" s="9"/>
      <c r="H138" s="13">
        <f t="shared" si="17"/>
        <v>79985.194713908917</v>
      </c>
      <c r="I138" s="10">
        <f t="shared" si="18"/>
        <v>1332.95</v>
      </c>
      <c r="J138" s="10">
        <f t="shared" si="19"/>
        <v>6664.77</v>
      </c>
      <c r="K138" s="14">
        <f t="shared" si="20"/>
        <v>13329.53</v>
      </c>
      <c r="L138" s="15">
        <f t="shared" si="21"/>
        <v>88.86</v>
      </c>
      <c r="M138" s="15">
        <f t="shared" si="22"/>
        <v>444.32</v>
      </c>
      <c r="N138" s="14">
        <f t="shared" si="23"/>
        <v>888.64</v>
      </c>
      <c r="O138" s="10"/>
      <c r="P138" s="10"/>
    </row>
    <row r="139" spans="1:16" x14ac:dyDescent="0.2">
      <c r="A139" s="8">
        <v>42506</v>
      </c>
      <c r="B139" s="27">
        <v>30.198</v>
      </c>
      <c r="C139" s="27">
        <v>31.309000000000001</v>
      </c>
      <c r="D139" s="28">
        <v>29.087</v>
      </c>
      <c r="E139" s="12">
        <f t="shared" si="16"/>
        <v>1.1110000000000007</v>
      </c>
      <c r="F139" s="9">
        <f>VLOOKUP(A139,Demand!$A:$B,2,FALSE)/29307.1</f>
        <v>87415.753213385164</v>
      </c>
      <c r="G139" s="9"/>
      <c r="H139" s="13">
        <f t="shared" si="17"/>
        <v>87415.753213385164</v>
      </c>
      <c r="I139" s="10">
        <f t="shared" si="18"/>
        <v>1456.78</v>
      </c>
      <c r="J139" s="10">
        <f t="shared" si="19"/>
        <v>7283.92</v>
      </c>
      <c r="K139" s="14">
        <f t="shared" si="20"/>
        <v>14567.84</v>
      </c>
      <c r="L139" s="15">
        <f t="shared" si="21"/>
        <v>97.12</v>
      </c>
      <c r="M139" s="15">
        <f t="shared" si="22"/>
        <v>485.59000000000003</v>
      </c>
      <c r="N139" s="14">
        <f t="shared" si="23"/>
        <v>971.19</v>
      </c>
      <c r="O139" s="10"/>
      <c r="P139" s="10"/>
    </row>
    <row r="140" spans="1:16" x14ac:dyDescent="0.2">
      <c r="A140" s="8">
        <v>42507</v>
      </c>
      <c r="B140" s="27">
        <v>31.063000000000002</v>
      </c>
      <c r="C140" s="27">
        <v>32.173000000000002</v>
      </c>
      <c r="D140" s="28">
        <v>29.952000000000002</v>
      </c>
      <c r="E140" s="12">
        <f t="shared" si="16"/>
        <v>1.1110000000000007</v>
      </c>
      <c r="F140" s="9">
        <f>VLOOKUP(A140,Demand!$A:$B,2,FALSE)/29307.1</f>
        <v>87472.286203684431</v>
      </c>
      <c r="G140" s="9"/>
      <c r="H140" s="13">
        <f t="shared" si="17"/>
        <v>87472.286203684431</v>
      </c>
      <c r="I140" s="10">
        <f t="shared" si="18"/>
        <v>1457.73</v>
      </c>
      <c r="J140" s="10">
        <f t="shared" si="19"/>
        <v>7288.63</v>
      </c>
      <c r="K140" s="14">
        <f t="shared" si="20"/>
        <v>14577.26</v>
      </c>
      <c r="L140" s="15">
        <f t="shared" si="21"/>
        <v>97.18</v>
      </c>
      <c r="M140" s="15">
        <f t="shared" si="22"/>
        <v>485.91</v>
      </c>
      <c r="N140" s="14">
        <f t="shared" si="23"/>
        <v>971.82</v>
      </c>
      <c r="O140" s="10"/>
      <c r="P140" s="10"/>
    </row>
    <row r="141" spans="1:16" x14ac:dyDescent="0.2">
      <c r="A141" s="8">
        <v>42508</v>
      </c>
      <c r="B141" s="27">
        <v>31.224</v>
      </c>
      <c r="C141" s="27">
        <v>32.335000000000001</v>
      </c>
      <c r="D141" s="28">
        <v>30.113</v>
      </c>
      <c r="E141" s="12">
        <f t="shared" si="16"/>
        <v>1.1110000000000007</v>
      </c>
      <c r="F141" s="9">
        <f>VLOOKUP(A141,Demand!$A:$B,2,FALSE)/29307.1</f>
        <v>92611.808844955667</v>
      </c>
      <c r="G141" s="9"/>
      <c r="H141" s="13">
        <f t="shared" si="17"/>
        <v>92611.808844955667</v>
      </c>
      <c r="I141" s="10">
        <f t="shared" si="18"/>
        <v>1543.38</v>
      </c>
      <c r="J141" s="10">
        <f t="shared" si="19"/>
        <v>7716.88</v>
      </c>
      <c r="K141" s="14">
        <f t="shared" si="20"/>
        <v>15433.76</v>
      </c>
      <c r="L141" s="15">
        <f t="shared" si="21"/>
        <v>102.89</v>
      </c>
      <c r="M141" s="15">
        <f t="shared" si="22"/>
        <v>514.46</v>
      </c>
      <c r="N141" s="14">
        <f t="shared" si="23"/>
        <v>1028.92</v>
      </c>
      <c r="O141" s="10"/>
      <c r="P141" s="10"/>
    </row>
    <row r="142" spans="1:16" x14ac:dyDescent="0.2">
      <c r="A142" s="8">
        <v>42509</v>
      </c>
      <c r="B142" s="27">
        <v>30.23</v>
      </c>
      <c r="C142" s="27">
        <v>31.341000000000001</v>
      </c>
      <c r="D142" s="28">
        <v>29.12</v>
      </c>
      <c r="E142" s="12">
        <f t="shared" si="16"/>
        <v>1.1110000000000007</v>
      </c>
      <c r="F142" s="9">
        <f>VLOOKUP(A142,Demand!$A:$B,2,FALSE)/29307.1</f>
        <v>86020.864841625415</v>
      </c>
      <c r="G142" s="9"/>
      <c r="H142" s="13">
        <f t="shared" si="17"/>
        <v>86020.864841625415</v>
      </c>
      <c r="I142" s="10">
        <f t="shared" si="18"/>
        <v>1433.54</v>
      </c>
      <c r="J142" s="10">
        <f t="shared" si="19"/>
        <v>7167.6900000000005</v>
      </c>
      <c r="K142" s="14">
        <f t="shared" si="20"/>
        <v>14335.380000000001</v>
      </c>
      <c r="L142" s="15">
        <f t="shared" si="21"/>
        <v>95.570000000000007</v>
      </c>
      <c r="M142" s="15">
        <f t="shared" si="22"/>
        <v>477.85</v>
      </c>
      <c r="N142" s="14">
        <f t="shared" si="23"/>
        <v>955.69</v>
      </c>
      <c r="O142" s="10"/>
      <c r="P142" s="10"/>
    </row>
    <row r="143" spans="1:16" x14ac:dyDescent="0.2">
      <c r="A143" s="8">
        <v>42510</v>
      </c>
      <c r="B143" s="27">
        <v>29.339000000000002</v>
      </c>
      <c r="C143" s="27">
        <v>30.45</v>
      </c>
      <c r="D143" s="28">
        <v>28.228999999999999</v>
      </c>
      <c r="E143" s="12">
        <f t="shared" si="16"/>
        <v>1.1109999999999971</v>
      </c>
      <c r="F143" s="9">
        <f>VLOOKUP(A143,Demand!$A:$B,2,FALSE)/29307.1</f>
        <v>80066.976193482129</v>
      </c>
      <c r="G143" s="9"/>
      <c r="H143" s="13">
        <f t="shared" si="17"/>
        <v>80066.976193482129</v>
      </c>
      <c r="I143" s="10">
        <f t="shared" si="18"/>
        <v>1334.32</v>
      </c>
      <c r="J143" s="10">
        <f t="shared" si="19"/>
        <v>6671.58</v>
      </c>
      <c r="K143" s="14">
        <f t="shared" si="20"/>
        <v>13343.16</v>
      </c>
      <c r="L143" s="15">
        <f t="shared" si="21"/>
        <v>88.95</v>
      </c>
      <c r="M143" s="15">
        <f t="shared" si="22"/>
        <v>444.77</v>
      </c>
      <c r="N143" s="14">
        <f t="shared" si="23"/>
        <v>889.54</v>
      </c>
      <c r="O143" s="10"/>
      <c r="P143" s="10"/>
    </row>
    <row r="144" spans="1:16" x14ac:dyDescent="0.2">
      <c r="A144" s="8">
        <v>42511</v>
      </c>
      <c r="B144" s="27">
        <v>28.419</v>
      </c>
      <c r="C144" s="27">
        <v>29.53</v>
      </c>
      <c r="D144" s="28">
        <v>27.308</v>
      </c>
      <c r="E144" s="12">
        <f t="shared" si="16"/>
        <v>1.1110000000000007</v>
      </c>
      <c r="F144" s="9">
        <f>VLOOKUP(A144,Demand!$A:$B,2,FALSE)/29307.1</f>
        <v>77842.473735033491</v>
      </c>
      <c r="G144" s="9"/>
      <c r="H144" s="13">
        <f t="shared" si="17"/>
        <v>77842.473735033491</v>
      </c>
      <c r="I144" s="10">
        <f t="shared" si="18"/>
        <v>1297.24</v>
      </c>
      <c r="J144" s="10">
        <f t="shared" si="19"/>
        <v>6486.22</v>
      </c>
      <c r="K144" s="14">
        <f t="shared" si="20"/>
        <v>12972.45</v>
      </c>
      <c r="L144" s="15">
        <f t="shared" si="21"/>
        <v>86.48</v>
      </c>
      <c r="M144" s="15">
        <f t="shared" si="22"/>
        <v>432.41</v>
      </c>
      <c r="N144" s="14">
        <f t="shared" si="23"/>
        <v>864.83</v>
      </c>
      <c r="O144" s="10"/>
      <c r="P144" s="10"/>
    </row>
    <row r="145" spans="1:16" x14ac:dyDescent="0.2">
      <c r="A145" s="8">
        <v>42512</v>
      </c>
      <c r="B145" s="27">
        <v>29.122</v>
      </c>
      <c r="C145" s="27">
        <v>30.233000000000001</v>
      </c>
      <c r="D145" s="28">
        <v>28.012</v>
      </c>
      <c r="E145" s="12">
        <f t="shared" si="16"/>
        <v>1.1110000000000007</v>
      </c>
      <c r="F145" s="9">
        <f>VLOOKUP(A145,Demand!$A:$B,2,FALSE)/29307.1</f>
        <v>76226.248008161841</v>
      </c>
      <c r="G145" s="9"/>
      <c r="H145" s="13">
        <f t="shared" si="17"/>
        <v>76226.248008161841</v>
      </c>
      <c r="I145" s="10">
        <f t="shared" si="18"/>
        <v>1270.31</v>
      </c>
      <c r="J145" s="10">
        <f t="shared" si="19"/>
        <v>6351.55</v>
      </c>
      <c r="K145" s="14">
        <f t="shared" si="20"/>
        <v>12703.1</v>
      </c>
      <c r="L145" s="15">
        <f t="shared" si="21"/>
        <v>84.69</v>
      </c>
      <c r="M145" s="15">
        <f t="shared" si="22"/>
        <v>423.44</v>
      </c>
      <c r="N145" s="14">
        <f t="shared" si="23"/>
        <v>846.87</v>
      </c>
      <c r="O145" s="10"/>
      <c r="P145" s="10"/>
    </row>
    <row r="146" spans="1:16" x14ac:dyDescent="0.2">
      <c r="A146" s="8">
        <v>42513</v>
      </c>
      <c r="B146" s="27">
        <v>30.333000000000002</v>
      </c>
      <c r="C146" s="27">
        <v>31.443999999999999</v>
      </c>
      <c r="D146" s="28">
        <v>29.222000000000001</v>
      </c>
      <c r="E146" s="12">
        <f t="shared" si="16"/>
        <v>1.1110000000000007</v>
      </c>
      <c r="F146" s="9">
        <f>VLOOKUP(A146,Demand!$A:$B,2,FALSE)/29307.1</f>
        <v>84711.395293290712</v>
      </c>
      <c r="G146" s="9"/>
      <c r="H146" s="13">
        <f t="shared" si="17"/>
        <v>84711.395293290712</v>
      </c>
      <c r="I146" s="10">
        <f t="shared" si="18"/>
        <v>1411.72</v>
      </c>
      <c r="J146" s="10">
        <f t="shared" si="19"/>
        <v>7058.58</v>
      </c>
      <c r="K146" s="14">
        <f t="shared" si="20"/>
        <v>14117.15</v>
      </c>
      <c r="L146" s="15">
        <f t="shared" si="21"/>
        <v>94.11</v>
      </c>
      <c r="M146" s="15">
        <f t="shared" si="22"/>
        <v>470.57</v>
      </c>
      <c r="N146" s="14">
        <f t="shared" si="23"/>
        <v>941.14</v>
      </c>
      <c r="O146" s="10"/>
      <c r="P146" s="10"/>
    </row>
    <row r="147" spans="1:16" x14ac:dyDescent="0.2">
      <c r="A147" s="8">
        <v>42514</v>
      </c>
      <c r="B147" s="27">
        <v>30.394000000000002</v>
      </c>
      <c r="C147" s="27">
        <v>31.504999999999999</v>
      </c>
      <c r="D147" s="28">
        <v>29.283999999999999</v>
      </c>
      <c r="E147" s="12">
        <f t="shared" si="16"/>
        <v>1.1109999999999971</v>
      </c>
      <c r="F147" s="9" t="e">
        <f>VLOOKUP(A147,Demand!$A:$B,2,FALSE)/29307.1</f>
        <v>#N/A</v>
      </c>
      <c r="G147" s="9" t="s">
        <v>11</v>
      </c>
      <c r="H147" s="13">
        <f>AVERAGE(H146,H148)</f>
        <v>89763.854014897428</v>
      </c>
      <c r="I147" s="10">
        <f t="shared" si="18"/>
        <v>1495.91</v>
      </c>
      <c r="J147" s="10">
        <f t="shared" si="19"/>
        <v>7479.57</v>
      </c>
      <c r="K147" s="14">
        <f t="shared" si="20"/>
        <v>14959.15</v>
      </c>
      <c r="L147" s="15">
        <f t="shared" si="21"/>
        <v>99.73</v>
      </c>
      <c r="M147" s="15">
        <f t="shared" si="22"/>
        <v>498.64</v>
      </c>
      <c r="N147" s="14">
        <f t="shared" si="23"/>
        <v>997.28</v>
      </c>
      <c r="O147" s="10"/>
      <c r="P147" s="10"/>
    </row>
    <row r="148" spans="1:16" x14ac:dyDescent="0.2">
      <c r="A148" s="8">
        <v>42515</v>
      </c>
      <c r="B148" s="27">
        <v>29.829000000000001</v>
      </c>
      <c r="C148" s="27">
        <v>30.94</v>
      </c>
      <c r="D148" s="28">
        <v>28.718</v>
      </c>
      <c r="E148" s="12">
        <f t="shared" si="16"/>
        <v>1.1110000000000007</v>
      </c>
      <c r="F148" s="9">
        <f>VLOOKUP(A148,Demand!$A:$B,2,FALSE)/29307.1</f>
        <v>94816.312736504129</v>
      </c>
      <c r="G148" s="9"/>
      <c r="H148" s="13">
        <f t="shared" si="17"/>
        <v>94816.312736504129</v>
      </c>
      <c r="I148" s="10">
        <f t="shared" si="18"/>
        <v>1580.1100000000001</v>
      </c>
      <c r="J148" s="10">
        <f t="shared" si="19"/>
        <v>7900.5700000000006</v>
      </c>
      <c r="K148" s="14">
        <f t="shared" si="20"/>
        <v>15801.140000000001</v>
      </c>
      <c r="L148" s="15">
        <f t="shared" si="21"/>
        <v>105.34</v>
      </c>
      <c r="M148" s="15">
        <f t="shared" si="22"/>
        <v>526.70000000000005</v>
      </c>
      <c r="N148" s="14">
        <f t="shared" si="23"/>
        <v>1053.4100000000001</v>
      </c>
      <c r="O148" s="10"/>
      <c r="P148" s="10"/>
    </row>
    <row r="149" spans="1:16" x14ac:dyDescent="0.2">
      <c r="A149" s="8">
        <v>42516</v>
      </c>
      <c r="B149" s="27">
        <v>34.927999999999997</v>
      </c>
      <c r="C149" s="27">
        <v>36.039000000000001</v>
      </c>
      <c r="D149" s="28">
        <v>33.817</v>
      </c>
      <c r="E149" s="12">
        <f t="shared" si="16"/>
        <v>1.1110000000000042</v>
      </c>
      <c r="F149" s="9">
        <f>VLOOKUP(A149,Demand!$A:$B,2,FALSE)/29307.1</f>
        <v>91008.108683561324</v>
      </c>
      <c r="G149" s="9"/>
      <c r="H149" s="13">
        <f t="shared" si="17"/>
        <v>91008.108683561324</v>
      </c>
      <c r="I149" s="10">
        <f t="shared" si="18"/>
        <v>1516.65</v>
      </c>
      <c r="J149" s="10">
        <f t="shared" si="19"/>
        <v>7583.25</v>
      </c>
      <c r="K149" s="14">
        <f t="shared" si="20"/>
        <v>15166.5</v>
      </c>
      <c r="L149" s="15">
        <f t="shared" si="21"/>
        <v>101.11</v>
      </c>
      <c r="M149" s="15">
        <f t="shared" si="22"/>
        <v>505.55</v>
      </c>
      <c r="N149" s="14">
        <f t="shared" si="23"/>
        <v>1011.1</v>
      </c>
      <c r="O149" s="10"/>
      <c r="P149" s="10"/>
    </row>
    <row r="150" spans="1:16" x14ac:dyDescent="0.2">
      <c r="A150" s="8">
        <v>42517</v>
      </c>
      <c r="B150" s="27">
        <v>31.196999999999999</v>
      </c>
      <c r="C150" s="27">
        <v>32.308</v>
      </c>
      <c r="D150" s="28">
        <v>30.087</v>
      </c>
      <c r="E150" s="12">
        <f t="shared" si="16"/>
        <v>1.1110000000000007</v>
      </c>
      <c r="F150" s="9">
        <f>VLOOKUP(A150,Demand!$A:$B,2,FALSE)/29307.1</f>
        <v>83670.51813383105</v>
      </c>
      <c r="G150" s="9"/>
      <c r="H150" s="13">
        <f t="shared" si="17"/>
        <v>83670.51813383105</v>
      </c>
      <c r="I150" s="10">
        <f t="shared" si="18"/>
        <v>1394.3700000000001</v>
      </c>
      <c r="J150" s="10">
        <f t="shared" si="19"/>
        <v>6971.85</v>
      </c>
      <c r="K150" s="14">
        <f t="shared" si="20"/>
        <v>13943.69</v>
      </c>
      <c r="L150" s="15">
        <f t="shared" si="21"/>
        <v>92.960000000000008</v>
      </c>
      <c r="M150" s="15">
        <f t="shared" si="22"/>
        <v>464.79</v>
      </c>
      <c r="N150" s="14">
        <f t="shared" si="23"/>
        <v>929.58</v>
      </c>
      <c r="O150" s="10"/>
      <c r="P150" s="10"/>
    </row>
    <row r="151" spans="1:16" x14ac:dyDescent="0.2">
      <c r="A151" s="8">
        <v>42518</v>
      </c>
      <c r="B151" s="27">
        <v>32.358000000000004</v>
      </c>
      <c r="C151" s="27">
        <v>33.469000000000001</v>
      </c>
      <c r="D151" s="28">
        <v>31.247</v>
      </c>
      <c r="E151" s="12">
        <f t="shared" si="16"/>
        <v>1.1110000000000042</v>
      </c>
      <c r="F151" s="9">
        <f>VLOOKUP(A151,Demand!$A:$B,2,FALSE)/29307.1</f>
        <v>66847.886177752152</v>
      </c>
      <c r="G151" s="9"/>
      <c r="H151" s="13">
        <f t="shared" si="17"/>
        <v>66847.886177752152</v>
      </c>
      <c r="I151" s="10">
        <f t="shared" si="18"/>
        <v>1114.02</v>
      </c>
      <c r="J151" s="10">
        <f t="shared" si="19"/>
        <v>5570.1</v>
      </c>
      <c r="K151" s="14">
        <f t="shared" si="20"/>
        <v>11140.2</v>
      </c>
      <c r="L151" s="15">
        <f t="shared" si="21"/>
        <v>74.27</v>
      </c>
      <c r="M151" s="15">
        <f t="shared" si="22"/>
        <v>371.34000000000003</v>
      </c>
      <c r="N151" s="14">
        <f t="shared" si="23"/>
        <v>742.68000000000006</v>
      </c>
      <c r="O151" s="10"/>
      <c r="P151" s="10"/>
    </row>
    <row r="152" spans="1:16" x14ac:dyDescent="0.2">
      <c r="A152" s="8">
        <v>42519</v>
      </c>
      <c r="B152" s="27">
        <v>30.821999999999999</v>
      </c>
      <c r="C152" s="27">
        <v>31.933</v>
      </c>
      <c r="D152" s="28">
        <v>29.712</v>
      </c>
      <c r="E152" s="12">
        <f t="shared" si="16"/>
        <v>1.1110000000000007</v>
      </c>
      <c r="F152" s="9">
        <f>VLOOKUP(A152,Demand!$A:$B,2,FALSE)/29307.1</f>
        <v>67841.147230534581</v>
      </c>
      <c r="G152" s="9"/>
      <c r="H152" s="13">
        <f t="shared" si="17"/>
        <v>67841.147230534581</v>
      </c>
      <c r="I152" s="10">
        <f t="shared" si="18"/>
        <v>1130.57</v>
      </c>
      <c r="J152" s="10">
        <f t="shared" si="19"/>
        <v>5652.86</v>
      </c>
      <c r="K152" s="14">
        <f t="shared" si="20"/>
        <v>11305.73</v>
      </c>
      <c r="L152" s="15">
        <f t="shared" si="21"/>
        <v>75.37</v>
      </c>
      <c r="M152" s="15">
        <f t="shared" si="22"/>
        <v>376.86</v>
      </c>
      <c r="N152" s="14">
        <f t="shared" si="23"/>
        <v>753.72</v>
      </c>
      <c r="O152" s="10"/>
      <c r="P152" s="10"/>
    </row>
    <row r="153" spans="1:16" x14ac:dyDescent="0.2">
      <c r="A153" s="8">
        <v>42520</v>
      </c>
      <c r="B153" s="27">
        <v>30.937000000000001</v>
      </c>
      <c r="C153" s="27">
        <v>32.047000000000004</v>
      </c>
      <c r="D153" s="28">
        <v>29.826000000000001</v>
      </c>
      <c r="E153" s="12">
        <f t="shared" si="16"/>
        <v>1.1110000000000007</v>
      </c>
      <c r="F153" s="9">
        <f>VLOOKUP(A153,Demand!$A:$B,2,FALSE)/29307.1</f>
        <v>74743.149782817141</v>
      </c>
      <c r="G153" s="9"/>
      <c r="H153" s="13">
        <f t="shared" si="17"/>
        <v>74743.149782817141</v>
      </c>
      <c r="I153" s="10">
        <f t="shared" si="18"/>
        <v>1245.5899999999999</v>
      </c>
      <c r="J153" s="10">
        <f t="shared" si="19"/>
        <v>6227.97</v>
      </c>
      <c r="K153" s="14">
        <f t="shared" si="20"/>
        <v>12455.95</v>
      </c>
      <c r="L153" s="15">
        <f t="shared" si="21"/>
        <v>83.04</v>
      </c>
      <c r="M153" s="15">
        <f t="shared" si="22"/>
        <v>415.2</v>
      </c>
      <c r="N153" s="14">
        <f t="shared" si="23"/>
        <v>830.4</v>
      </c>
      <c r="O153" s="10"/>
      <c r="P153" s="10"/>
    </row>
    <row r="154" spans="1:16" x14ac:dyDescent="0.2">
      <c r="A154" s="8">
        <v>42521</v>
      </c>
      <c r="B154" s="27">
        <v>34.392000000000003</v>
      </c>
      <c r="C154" s="27">
        <v>35.503</v>
      </c>
      <c r="D154" s="28">
        <v>33.280999999999999</v>
      </c>
      <c r="E154" s="12">
        <f t="shared" si="16"/>
        <v>1.1110000000000042</v>
      </c>
      <c r="F154" s="9">
        <f>VLOOKUP(A154,Demand!$A:$B,2,FALSE)/29307.1</f>
        <v>74225.226139740887</v>
      </c>
      <c r="G154" s="9"/>
      <c r="H154" s="13">
        <f t="shared" si="17"/>
        <v>74225.226139740887</v>
      </c>
      <c r="I154" s="10">
        <f t="shared" si="18"/>
        <v>1236.96</v>
      </c>
      <c r="J154" s="10">
        <f t="shared" si="19"/>
        <v>6184.82</v>
      </c>
      <c r="K154" s="14">
        <f t="shared" si="20"/>
        <v>12369.630000000001</v>
      </c>
      <c r="L154" s="15">
        <f t="shared" si="21"/>
        <v>82.460000000000008</v>
      </c>
      <c r="M154" s="15">
        <f t="shared" si="22"/>
        <v>412.32</v>
      </c>
      <c r="N154" s="14">
        <f t="shared" si="23"/>
        <v>824.64</v>
      </c>
      <c r="O154" s="10"/>
      <c r="P154" s="10"/>
    </row>
    <row r="155" spans="1:16" x14ac:dyDescent="0.2">
      <c r="A155" s="8">
        <v>42522</v>
      </c>
      <c r="B155" s="27">
        <v>35.816000000000003</v>
      </c>
      <c r="C155" s="27">
        <v>36.927</v>
      </c>
      <c r="D155" s="28">
        <v>34.704999999999998</v>
      </c>
      <c r="E155" s="12">
        <f t="shared" si="16"/>
        <v>1.1110000000000042</v>
      </c>
      <c r="F155" s="9">
        <f>VLOOKUP(A155,Demand!$A:$B,2,FALSE)/29307.1</f>
        <v>75477.631973139622</v>
      </c>
      <c r="G155" s="9"/>
      <c r="H155" s="13">
        <f t="shared" si="17"/>
        <v>75477.631973139622</v>
      </c>
      <c r="I155" s="10">
        <f t="shared" si="18"/>
        <v>1257.83</v>
      </c>
      <c r="J155" s="10">
        <f t="shared" si="19"/>
        <v>6289.17</v>
      </c>
      <c r="K155" s="14">
        <f t="shared" si="20"/>
        <v>12578.35</v>
      </c>
      <c r="L155" s="15">
        <f t="shared" si="21"/>
        <v>83.86</v>
      </c>
      <c r="M155" s="15">
        <f t="shared" si="22"/>
        <v>419.28000000000003</v>
      </c>
      <c r="N155" s="14">
        <f t="shared" si="23"/>
        <v>838.56000000000006</v>
      </c>
      <c r="O155" s="10"/>
      <c r="P155" s="10"/>
    </row>
    <row r="156" spans="1:16" x14ac:dyDescent="0.2">
      <c r="A156" s="8">
        <v>42523</v>
      </c>
      <c r="B156" s="27">
        <v>35.236000000000004</v>
      </c>
      <c r="C156" s="27">
        <v>36.347000000000001</v>
      </c>
      <c r="D156" s="28">
        <v>34.125</v>
      </c>
      <c r="E156" s="12">
        <f t="shared" si="16"/>
        <v>1.1110000000000042</v>
      </c>
      <c r="F156" s="9">
        <f>VLOOKUP(A156,Demand!$A:$B,2,FALSE)/29307.1</f>
        <v>74413.143538596458</v>
      </c>
      <c r="G156" s="9"/>
      <c r="H156" s="13">
        <f t="shared" si="17"/>
        <v>74413.143538596458</v>
      </c>
      <c r="I156" s="10">
        <f t="shared" si="18"/>
        <v>1240.1000000000001</v>
      </c>
      <c r="J156" s="10">
        <f t="shared" si="19"/>
        <v>6200.4800000000005</v>
      </c>
      <c r="K156" s="14">
        <f t="shared" si="20"/>
        <v>12400.95</v>
      </c>
      <c r="L156" s="15">
        <f t="shared" si="21"/>
        <v>82.67</v>
      </c>
      <c r="M156" s="15">
        <f t="shared" si="22"/>
        <v>413.37</v>
      </c>
      <c r="N156" s="14">
        <f t="shared" si="23"/>
        <v>826.73</v>
      </c>
      <c r="O156" s="10"/>
      <c r="P156" s="10"/>
    </row>
    <row r="157" spans="1:16" x14ac:dyDescent="0.2">
      <c r="A157" s="8">
        <v>42524</v>
      </c>
      <c r="B157" s="27">
        <v>36.602000000000004</v>
      </c>
      <c r="C157" s="27">
        <v>37.712000000000003</v>
      </c>
      <c r="D157" s="28">
        <v>35.491</v>
      </c>
      <c r="E157" s="12">
        <f t="shared" si="16"/>
        <v>1.1110000000000042</v>
      </c>
      <c r="F157" s="9">
        <f>VLOOKUP(A157,Demand!$A:$B,2,FALSE)/29307.1</f>
        <v>75694.020459206135</v>
      </c>
      <c r="G157" s="9"/>
      <c r="H157" s="13">
        <f t="shared" si="17"/>
        <v>75694.020459206135</v>
      </c>
      <c r="I157" s="10">
        <f t="shared" si="18"/>
        <v>1261.44</v>
      </c>
      <c r="J157" s="10">
        <f t="shared" si="19"/>
        <v>6307.2</v>
      </c>
      <c r="K157" s="14">
        <f t="shared" si="20"/>
        <v>12614.41</v>
      </c>
      <c r="L157" s="15">
        <f t="shared" si="21"/>
        <v>84.100000000000009</v>
      </c>
      <c r="M157" s="15">
        <f t="shared" si="22"/>
        <v>420.48</v>
      </c>
      <c r="N157" s="14">
        <f t="shared" si="23"/>
        <v>840.96</v>
      </c>
      <c r="O157" s="10"/>
      <c r="P157" s="10"/>
    </row>
    <row r="158" spans="1:16" x14ac:dyDescent="0.2">
      <c r="A158" s="8">
        <v>42525</v>
      </c>
      <c r="B158" s="27">
        <v>35.018999999999998</v>
      </c>
      <c r="C158" s="27">
        <v>36.130000000000003</v>
      </c>
      <c r="D158" s="28">
        <v>33.908000000000001</v>
      </c>
      <c r="E158" s="12">
        <f t="shared" si="16"/>
        <v>1.1110000000000042</v>
      </c>
      <c r="F158" s="9">
        <f>VLOOKUP(A158,Demand!$A:$B,2,FALSE)/29307.1</f>
        <v>68037.111996751642</v>
      </c>
      <c r="G158" s="9"/>
      <c r="H158" s="13">
        <f t="shared" si="17"/>
        <v>68037.111996751642</v>
      </c>
      <c r="I158" s="10">
        <f t="shared" si="18"/>
        <v>1133.8399999999999</v>
      </c>
      <c r="J158" s="10">
        <f t="shared" si="19"/>
        <v>5669.1900000000005</v>
      </c>
      <c r="K158" s="14">
        <f t="shared" si="20"/>
        <v>11338.380000000001</v>
      </c>
      <c r="L158" s="15">
        <f t="shared" si="21"/>
        <v>75.59</v>
      </c>
      <c r="M158" s="15">
        <f t="shared" si="22"/>
        <v>377.95</v>
      </c>
      <c r="N158" s="14">
        <f t="shared" si="23"/>
        <v>755.89</v>
      </c>
      <c r="O158" s="10"/>
      <c r="P158" s="10"/>
    </row>
    <row r="159" spans="1:16" x14ac:dyDescent="0.2">
      <c r="A159" s="8">
        <v>42526</v>
      </c>
      <c r="B159" s="27">
        <v>34.814</v>
      </c>
      <c r="C159" s="27">
        <v>35.925000000000004</v>
      </c>
      <c r="D159" s="28">
        <v>33.703000000000003</v>
      </c>
      <c r="E159" s="12">
        <f t="shared" si="16"/>
        <v>1.1110000000000042</v>
      </c>
      <c r="F159" s="9">
        <f>VLOOKUP(A159,Demand!$A:$B,2,FALSE)/29307.1</f>
        <v>63509.042211614251</v>
      </c>
      <c r="G159" s="9"/>
      <c r="H159" s="13">
        <f t="shared" si="17"/>
        <v>63509.042211614251</v>
      </c>
      <c r="I159" s="10">
        <f t="shared" si="18"/>
        <v>1058.3800000000001</v>
      </c>
      <c r="J159" s="10">
        <f t="shared" si="19"/>
        <v>5291.89</v>
      </c>
      <c r="K159" s="14">
        <f t="shared" si="20"/>
        <v>10583.78</v>
      </c>
      <c r="L159" s="15">
        <f t="shared" si="21"/>
        <v>70.56</v>
      </c>
      <c r="M159" s="15">
        <f t="shared" si="22"/>
        <v>352.79</v>
      </c>
      <c r="N159" s="14">
        <f t="shared" si="23"/>
        <v>705.59</v>
      </c>
      <c r="O159" s="10"/>
      <c r="P159" s="10"/>
    </row>
    <row r="160" spans="1:16" x14ac:dyDescent="0.2">
      <c r="A160" s="8">
        <v>42527</v>
      </c>
      <c r="B160" s="27">
        <v>36.08</v>
      </c>
      <c r="C160" s="27">
        <v>37.191000000000003</v>
      </c>
      <c r="D160" s="28">
        <v>34.969000000000001</v>
      </c>
      <c r="E160" s="12">
        <f t="shared" si="16"/>
        <v>1.1110000000000042</v>
      </c>
      <c r="F160" s="9">
        <f>VLOOKUP(A160,Demand!$A:$B,2,FALSE)/29307.1</f>
        <v>66368.450546113396</v>
      </c>
      <c r="G160" s="9"/>
      <c r="H160" s="13">
        <f t="shared" si="17"/>
        <v>66368.450546113396</v>
      </c>
      <c r="I160" s="10">
        <f t="shared" si="18"/>
        <v>1106.03</v>
      </c>
      <c r="J160" s="10">
        <f t="shared" si="19"/>
        <v>5530.1500000000005</v>
      </c>
      <c r="K160" s="14">
        <f t="shared" si="20"/>
        <v>11060.300000000001</v>
      </c>
      <c r="L160" s="15">
        <f t="shared" si="21"/>
        <v>73.739999999999995</v>
      </c>
      <c r="M160" s="15">
        <f t="shared" si="22"/>
        <v>368.68</v>
      </c>
      <c r="N160" s="14">
        <f t="shared" si="23"/>
        <v>737.35</v>
      </c>
      <c r="O160" s="10"/>
      <c r="P160" s="10"/>
    </row>
    <row r="161" spans="1:16" x14ac:dyDescent="0.2">
      <c r="A161" s="8">
        <v>42528</v>
      </c>
      <c r="B161" s="27">
        <v>34.417999999999999</v>
      </c>
      <c r="C161" s="27">
        <v>35.529000000000003</v>
      </c>
      <c r="D161" s="28">
        <v>33.308</v>
      </c>
      <c r="E161" s="12">
        <f t="shared" si="16"/>
        <v>1.1110000000000042</v>
      </c>
      <c r="F161" s="9">
        <f>VLOOKUP(A161,Demand!$A:$B,2,FALSE)/29307.1</f>
        <v>69059.516874750494</v>
      </c>
      <c r="G161" s="9"/>
      <c r="H161" s="13">
        <f t="shared" si="17"/>
        <v>69059.516874750494</v>
      </c>
      <c r="I161" s="10">
        <f t="shared" si="18"/>
        <v>1150.8800000000001</v>
      </c>
      <c r="J161" s="10">
        <f t="shared" si="19"/>
        <v>5754.38</v>
      </c>
      <c r="K161" s="14">
        <f t="shared" si="20"/>
        <v>11508.77</v>
      </c>
      <c r="L161" s="15">
        <f t="shared" si="21"/>
        <v>76.73</v>
      </c>
      <c r="M161" s="15">
        <f t="shared" si="22"/>
        <v>383.63</v>
      </c>
      <c r="N161" s="14">
        <f t="shared" si="23"/>
        <v>767.25</v>
      </c>
      <c r="O161" s="10"/>
      <c r="P161" s="10"/>
    </row>
    <row r="162" spans="1:16" x14ac:dyDescent="0.2">
      <c r="A162" s="8">
        <v>42529</v>
      </c>
      <c r="B162" s="27">
        <v>34.782000000000004</v>
      </c>
      <c r="C162" s="27">
        <v>35.892000000000003</v>
      </c>
      <c r="D162" s="28">
        <v>33.670999999999999</v>
      </c>
      <c r="E162" s="12">
        <f t="shared" si="16"/>
        <v>1.1110000000000042</v>
      </c>
      <c r="F162" s="9">
        <f>VLOOKUP(A162,Demand!$A:$B,2,FALSE)/29307.1</f>
        <v>69559.0250144163</v>
      </c>
      <c r="G162" s="9"/>
      <c r="H162" s="13">
        <f t="shared" si="17"/>
        <v>69559.0250144163</v>
      </c>
      <c r="I162" s="10">
        <f t="shared" si="18"/>
        <v>1159.2</v>
      </c>
      <c r="J162" s="10">
        <f t="shared" si="19"/>
        <v>5796.01</v>
      </c>
      <c r="K162" s="14">
        <f t="shared" si="20"/>
        <v>11592.01</v>
      </c>
      <c r="L162" s="15">
        <f t="shared" si="21"/>
        <v>77.28</v>
      </c>
      <c r="M162" s="15">
        <f t="shared" si="22"/>
        <v>386.40000000000003</v>
      </c>
      <c r="N162" s="14">
        <f t="shared" si="23"/>
        <v>772.80000000000007</v>
      </c>
      <c r="O162" s="10"/>
      <c r="P162" s="10"/>
    </row>
    <row r="163" spans="1:16" x14ac:dyDescent="0.2">
      <c r="A163" s="8">
        <v>42530</v>
      </c>
      <c r="B163" s="27">
        <v>34.752000000000002</v>
      </c>
      <c r="C163" s="27">
        <v>35.863</v>
      </c>
      <c r="D163" s="28">
        <v>33.642000000000003</v>
      </c>
      <c r="E163" s="12">
        <f t="shared" si="16"/>
        <v>1.1109999999999971</v>
      </c>
      <c r="F163" s="9">
        <f>VLOOKUP(A163,Demand!$A:$B,2,FALSE)/29307.1</f>
        <v>70380.222471687754</v>
      </c>
      <c r="G163" s="9"/>
      <c r="H163" s="13">
        <f t="shared" si="17"/>
        <v>70380.222471687754</v>
      </c>
      <c r="I163" s="10">
        <f t="shared" si="18"/>
        <v>1172.8900000000001</v>
      </c>
      <c r="J163" s="10">
        <f t="shared" si="19"/>
        <v>5864.43</v>
      </c>
      <c r="K163" s="14">
        <f t="shared" si="20"/>
        <v>11728.86</v>
      </c>
      <c r="L163" s="15">
        <f t="shared" si="21"/>
        <v>78.19</v>
      </c>
      <c r="M163" s="15">
        <f t="shared" si="22"/>
        <v>390.96000000000004</v>
      </c>
      <c r="N163" s="14">
        <f t="shared" si="23"/>
        <v>781.92000000000007</v>
      </c>
      <c r="O163" s="10"/>
      <c r="P163" s="10"/>
    </row>
    <row r="164" spans="1:16" x14ac:dyDescent="0.2">
      <c r="A164" s="8">
        <v>42531</v>
      </c>
      <c r="B164" s="27">
        <v>36.502000000000002</v>
      </c>
      <c r="C164" s="27">
        <v>37.613</v>
      </c>
      <c r="D164" s="28">
        <v>35.390999999999998</v>
      </c>
      <c r="E164" s="12">
        <f t="shared" si="16"/>
        <v>1.1110000000000042</v>
      </c>
      <c r="F164" s="9">
        <f>VLOOKUP(A164,Demand!$A:$B,2,FALSE)/29307.1</f>
        <v>65774.469292424023</v>
      </c>
      <c r="G164" s="9"/>
      <c r="H164" s="13">
        <f t="shared" si="17"/>
        <v>65774.469292424023</v>
      </c>
      <c r="I164" s="10">
        <f t="shared" si="18"/>
        <v>1096.1300000000001</v>
      </c>
      <c r="J164" s="10">
        <f t="shared" si="19"/>
        <v>5480.66</v>
      </c>
      <c r="K164" s="14">
        <f t="shared" si="20"/>
        <v>10961.32</v>
      </c>
      <c r="L164" s="15">
        <f t="shared" si="21"/>
        <v>73.08</v>
      </c>
      <c r="M164" s="15">
        <f t="shared" si="22"/>
        <v>365.38</v>
      </c>
      <c r="N164" s="14">
        <f t="shared" si="23"/>
        <v>730.75</v>
      </c>
      <c r="O164" s="10"/>
      <c r="P164" s="10"/>
    </row>
    <row r="165" spans="1:16" x14ac:dyDescent="0.2">
      <c r="A165" s="8">
        <v>42532</v>
      </c>
      <c r="B165" s="27">
        <v>32.950000000000003</v>
      </c>
      <c r="C165" s="27">
        <v>34.061</v>
      </c>
      <c r="D165" s="28">
        <v>31.839000000000002</v>
      </c>
      <c r="E165" s="12">
        <f t="shared" si="16"/>
        <v>1.1110000000000007</v>
      </c>
      <c r="F165" s="9">
        <f>VLOOKUP(A165,Demand!$A:$B,2,FALSE)/29307.1</f>
        <v>67326.85284453255</v>
      </c>
      <c r="G165" s="9"/>
      <c r="H165" s="13">
        <f t="shared" si="17"/>
        <v>67326.85284453255</v>
      </c>
      <c r="I165" s="10">
        <f t="shared" si="18"/>
        <v>1122</v>
      </c>
      <c r="J165" s="10">
        <f t="shared" si="19"/>
        <v>5610.01</v>
      </c>
      <c r="K165" s="14">
        <f t="shared" si="20"/>
        <v>11220.02</v>
      </c>
      <c r="L165" s="15">
        <f t="shared" si="21"/>
        <v>74.8</v>
      </c>
      <c r="M165" s="15">
        <f t="shared" si="22"/>
        <v>374</v>
      </c>
      <c r="N165" s="14">
        <f t="shared" si="23"/>
        <v>748</v>
      </c>
      <c r="O165" s="10"/>
      <c r="P165" s="10"/>
    </row>
    <row r="166" spans="1:16" x14ac:dyDescent="0.2">
      <c r="A166" s="8">
        <v>42533</v>
      </c>
      <c r="B166" s="27">
        <v>32.600999999999999</v>
      </c>
      <c r="C166" s="27">
        <v>33.712000000000003</v>
      </c>
      <c r="D166" s="28">
        <v>31.490000000000002</v>
      </c>
      <c r="E166" s="12">
        <f t="shared" si="16"/>
        <v>1.1110000000000042</v>
      </c>
      <c r="F166" s="9">
        <f>VLOOKUP(A166,Demand!$A:$B,2,FALSE)/29307.1</f>
        <v>70435.173831597131</v>
      </c>
      <c r="G166" s="9"/>
      <c r="H166" s="13">
        <f t="shared" si="17"/>
        <v>70435.173831597131</v>
      </c>
      <c r="I166" s="10">
        <f t="shared" si="18"/>
        <v>1173.8</v>
      </c>
      <c r="J166" s="10">
        <f t="shared" si="19"/>
        <v>5869.01</v>
      </c>
      <c r="K166" s="14">
        <f t="shared" si="20"/>
        <v>11738.02</v>
      </c>
      <c r="L166" s="15">
        <f t="shared" si="21"/>
        <v>78.25</v>
      </c>
      <c r="M166" s="15">
        <f t="shared" si="22"/>
        <v>391.27</v>
      </c>
      <c r="N166" s="14">
        <f t="shared" si="23"/>
        <v>782.53</v>
      </c>
      <c r="O166" s="10"/>
      <c r="P166" s="10"/>
    </row>
    <row r="167" spans="1:16" x14ac:dyDescent="0.2">
      <c r="A167" s="8">
        <v>42534</v>
      </c>
      <c r="B167" s="27">
        <v>31.948</v>
      </c>
      <c r="C167" s="27">
        <v>33.058</v>
      </c>
      <c r="D167" s="28">
        <v>30.837</v>
      </c>
      <c r="E167" s="12">
        <f t="shared" si="16"/>
        <v>1.1110000000000007</v>
      </c>
      <c r="F167" s="9">
        <f>VLOOKUP(A167,Demand!$A:$B,2,FALSE)/29307.1</f>
        <v>76329.324668766276</v>
      </c>
      <c r="G167" s="9"/>
      <c r="H167" s="13">
        <f t="shared" si="17"/>
        <v>76329.324668766276</v>
      </c>
      <c r="I167" s="10">
        <f t="shared" si="18"/>
        <v>1272.03</v>
      </c>
      <c r="J167" s="10">
        <f t="shared" si="19"/>
        <v>6360.14</v>
      </c>
      <c r="K167" s="14">
        <f t="shared" si="20"/>
        <v>12720.28</v>
      </c>
      <c r="L167" s="15">
        <f t="shared" si="21"/>
        <v>84.8</v>
      </c>
      <c r="M167" s="15">
        <f t="shared" si="22"/>
        <v>424.01</v>
      </c>
      <c r="N167" s="14">
        <f t="shared" si="23"/>
        <v>848.02</v>
      </c>
      <c r="O167" s="10"/>
      <c r="P167" s="10"/>
    </row>
    <row r="168" spans="1:16" x14ac:dyDescent="0.2">
      <c r="A168" s="8">
        <v>42535</v>
      </c>
      <c r="B168" s="27">
        <v>32.923999999999999</v>
      </c>
      <c r="C168" s="27">
        <v>34.033999999999999</v>
      </c>
      <c r="D168" s="28">
        <v>31.813000000000002</v>
      </c>
      <c r="E168" s="12">
        <f t="shared" si="16"/>
        <v>1.1109999999999971</v>
      </c>
      <c r="F168" s="9">
        <f>VLOOKUP(A168,Demand!$A:$B,2,FALSE)/29307.1</f>
        <v>77633.312166676333</v>
      </c>
      <c r="G168" s="9"/>
      <c r="H168" s="13">
        <f t="shared" si="17"/>
        <v>77633.312166676333</v>
      </c>
      <c r="I168" s="10">
        <f t="shared" si="18"/>
        <v>1293.76</v>
      </c>
      <c r="J168" s="10">
        <f t="shared" si="19"/>
        <v>6468.8</v>
      </c>
      <c r="K168" s="14">
        <f t="shared" si="20"/>
        <v>12937.59</v>
      </c>
      <c r="L168" s="15">
        <f t="shared" si="21"/>
        <v>86.25</v>
      </c>
      <c r="M168" s="15">
        <f t="shared" si="22"/>
        <v>431.25</v>
      </c>
      <c r="N168" s="14">
        <f t="shared" si="23"/>
        <v>862.51</v>
      </c>
      <c r="O168" s="10"/>
      <c r="P168" s="10"/>
    </row>
    <row r="169" spans="1:16" x14ac:dyDescent="0.2">
      <c r="A169" s="8">
        <v>42536</v>
      </c>
      <c r="B169" s="27">
        <v>32.83</v>
      </c>
      <c r="C169" s="27">
        <v>33.941000000000003</v>
      </c>
      <c r="D169" s="28">
        <v>31.719000000000001</v>
      </c>
      <c r="E169" s="12">
        <f t="shared" si="16"/>
        <v>1.1110000000000042</v>
      </c>
      <c r="F169" s="9">
        <f>VLOOKUP(A169,Demand!$A:$B,2,FALSE)/29307.1</f>
        <v>75401.989756748371</v>
      </c>
      <c r="G169" s="9"/>
      <c r="H169" s="13">
        <f t="shared" si="17"/>
        <v>75401.989756748371</v>
      </c>
      <c r="I169" s="10">
        <f t="shared" si="18"/>
        <v>1256.57</v>
      </c>
      <c r="J169" s="10">
        <f t="shared" si="19"/>
        <v>6282.87</v>
      </c>
      <c r="K169" s="14">
        <f t="shared" si="20"/>
        <v>12565.74</v>
      </c>
      <c r="L169" s="15">
        <f t="shared" si="21"/>
        <v>83.77</v>
      </c>
      <c r="M169" s="15">
        <f t="shared" si="22"/>
        <v>418.86</v>
      </c>
      <c r="N169" s="14">
        <f t="shared" si="23"/>
        <v>837.72</v>
      </c>
      <c r="O169" s="10"/>
      <c r="P169" s="10"/>
    </row>
    <row r="170" spans="1:16" x14ac:dyDescent="0.2">
      <c r="A170" s="8">
        <v>42537</v>
      </c>
      <c r="B170" s="27">
        <v>33.838000000000001</v>
      </c>
      <c r="C170" s="27">
        <v>34.948999999999998</v>
      </c>
      <c r="D170" s="28">
        <v>32.727000000000004</v>
      </c>
      <c r="E170" s="12">
        <f t="shared" si="16"/>
        <v>1.1109999999999971</v>
      </c>
      <c r="F170" s="9">
        <f>VLOOKUP(A170,Demand!$A:$B,2,FALSE)/29307.1</f>
        <v>73671.323126477888</v>
      </c>
      <c r="G170" s="9"/>
      <c r="H170" s="13">
        <f t="shared" si="17"/>
        <v>73671.323126477888</v>
      </c>
      <c r="I170" s="10">
        <f t="shared" si="18"/>
        <v>1227.73</v>
      </c>
      <c r="J170" s="10">
        <f t="shared" si="19"/>
        <v>6138.66</v>
      </c>
      <c r="K170" s="14">
        <f t="shared" si="20"/>
        <v>12277.33</v>
      </c>
      <c r="L170" s="15">
        <f t="shared" si="21"/>
        <v>81.850000000000009</v>
      </c>
      <c r="M170" s="15">
        <f t="shared" si="22"/>
        <v>409.24</v>
      </c>
      <c r="N170" s="14">
        <f t="shared" si="23"/>
        <v>818.49</v>
      </c>
      <c r="O170" s="10"/>
      <c r="P170" s="10"/>
    </row>
    <row r="171" spans="1:16" x14ac:dyDescent="0.2">
      <c r="A171" s="8">
        <v>42538</v>
      </c>
      <c r="B171" s="27">
        <v>33.265999999999998</v>
      </c>
      <c r="C171" s="27">
        <v>34.377000000000002</v>
      </c>
      <c r="D171" s="28">
        <v>32.155999999999999</v>
      </c>
      <c r="E171" s="12">
        <f t="shared" si="16"/>
        <v>1.1110000000000042</v>
      </c>
      <c r="F171" s="9">
        <f>VLOOKUP(A171,Demand!$A:$B,2,FALSE)/29307.1</f>
        <v>79316.959917562635</v>
      </c>
      <c r="G171" s="9"/>
      <c r="H171" s="13">
        <f t="shared" si="17"/>
        <v>79316.959917562635</v>
      </c>
      <c r="I171" s="10">
        <f t="shared" si="18"/>
        <v>1321.82</v>
      </c>
      <c r="J171" s="10">
        <f t="shared" si="19"/>
        <v>6609.09</v>
      </c>
      <c r="K171" s="14">
        <f t="shared" si="20"/>
        <v>13218.17</v>
      </c>
      <c r="L171" s="15">
        <f t="shared" si="21"/>
        <v>88.12</v>
      </c>
      <c r="M171" s="15">
        <f t="shared" si="22"/>
        <v>440.61</v>
      </c>
      <c r="N171" s="14">
        <f t="shared" si="23"/>
        <v>881.21</v>
      </c>
      <c r="O171" s="10"/>
      <c r="P171" s="10"/>
    </row>
    <row r="172" spans="1:16" x14ac:dyDescent="0.2">
      <c r="A172" s="8">
        <v>42539</v>
      </c>
      <c r="B172" s="27">
        <v>33.006</v>
      </c>
      <c r="C172" s="27">
        <v>34.116</v>
      </c>
      <c r="D172" s="28">
        <v>31.895</v>
      </c>
      <c r="E172" s="12">
        <f t="shared" si="16"/>
        <v>1.1110000000000007</v>
      </c>
      <c r="F172" s="9">
        <f>VLOOKUP(A172,Demand!$A:$B,2,FALSE)/29307.1</f>
        <v>82110.24857457749</v>
      </c>
      <c r="G172" s="9"/>
      <c r="H172" s="13">
        <f t="shared" si="17"/>
        <v>82110.24857457749</v>
      </c>
      <c r="I172" s="10">
        <f t="shared" si="18"/>
        <v>1368.3700000000001</v>
      </c>
      <c r="J172" s="10">
        <f t="shared" si="19"/>
        <v>6841.84</v>
      </c>
      <c r="K172" s="14">
        <f t="shared" si="20"/>
        <v>13683.67</v>
      </c>
      <c r="L172" s="15">
        <f t="shared" si="21"/>
        <v>91.22</v>
      </c>
      <c r="M172" s="15">
        <f t="shared" si="22"/>
        <v>456.12</v>
      </c>
      <c r="N172" s="14">
        <f t="shared" si="23"/>
        <v>912.24</v>
      </c>
      <c r="O172" s="10"/>
      <c r="P172" s="10"/>
    </row>
    <row r="173" spans="1:16" x14ac:dyDescent="0.2">
      <c r="A173" s="8">
        <v>42540</v>
      </c>
      <c r="B173" s="27">
        <v>31.388000000000002</v>
      </c>
      <c r="C173" s="27">
        <v>32.499000000000002</v>
      </c>
      <c r="D173" s="28">
        <v>28.501000000000001</v>
      </c>
      <c r="E173" s="12">
        <f t="shared" si="16"/>
        <v>2.8870000000000005</v>
      </c>
      <c r="F173" s="9">
        <f>VLOOKUP(A173,Demand!$A:$B,2,FALSE)/29307.1</f>
        <v>71550.289622651166</v>
      </c>
      <c r="G173" s="9"/>
      <c r="H173" s="13">
        <f t="shared" si="17"/>
        <v>71550.289622651166</v>
      </c>
      <c r="I173" s="10">
        <f t="shared" si="18"/>
        <v>3098.4900000000002</v>
      </c>
      <c r="J173" s="10">
        <f t="shared" si="19"/>
        <v>15492.43</v>
      </c>
      <c r="K173" s="14">
        <f t="shared" si="20"/>
        <v>30984.850000000002</v>
      </c>
      <c r="L173" s="15">
        <f t="shared" si="21"/>
        <v>206.57</v>
      </c>
      <c r="M173" s="15">
        <f t="shared" si="22"/>
        <v>1032.83</v>
      </c>
      <c r="N173" s="14">
        <f t="shared" si="23"/>
        <v>2065.66</v>
      </c>
      <c r="O173" s="10"/>
      <c r="P173" s="10"/>
    </row>
    <row r="174" spans="1:16" x14ac:dyDescent="0.2">
      <c r="A174" s="8">
        <v>42541</v>
      </c>
      <c r="B174" s="27">
        <v>34.767000000000003</v>
      </c>
      <c r="C174" s="27">
        <v>35.878</v>
      </c>
      <c r="D174" s="28">
        <v>33.655999999999999</v>
      </c>
      <c r="E174" s="12">
        <f t="shared" si="16"/>
        <v>1.1110000000000042</v>
      </c>
      <c r="F174" s="9">
        <f>VLOOKUP(A174,Demand!$A:$B,2,FALSE)/29307.1</f>
        <v>68906.67551548942</v>
      </c>
      <c r="G174" s="9"/>
      <c r="H174" s="13">
        <f t="shared" si="17"/>
        <v>68906.67551548942</v>
      </c>
      <c r="I174" s="10">
        <f t="shared" si="18"/>
        <v>1148.33</v>
      </c>
      <c r="J174" s="10">
        <f t="shared" si="19"/>
        <v>5741.6500000000005</v>
      </c>
      <c r="K174" s="14">
        <f t="shared" si="20"/>
        <v>11483.300000000001</v>
      </c>
      <c r="L174" s="15">
        <f t="shared" si="21"/>
        <v>76.56</v>
      </c>
      <c r="M174" s="15">
        <f t="shared" si="22"/>
        <v>382.78000000000003</v>
      </c>
      <c r="N174" s="14">
        <f t="shared" si="23"/>
        <v>765.55000000000007</v>
      </c>
      <c r="O174" s="10"/>
      <c r="P174" s="10"/>
    </row>
    <row r="175" spans="1:16" x14ac:dyDescent="0.2">
      <c r="A175" s="8">
        <v>42542</v>
      </c>
      <c r="B175" s="27">
        <v>33.762</v>
      </c>
      <c r="C175" s="27">
        <v>34.872999999999998</v>
      </c>
      <c r="D175" s="28">
        <v>32.651000000000003</v>
      </c>
      <c r="E175" s="12">
        <f t="shared" si="16"/>
        <v>1.1109999999999971</v>
      </c>
      <c r="F175" s="9">
        <f>VLOOKUP(A175,Demand!$A:$B,2,FALSE)/29307.1</f>
        <v>68459.550723203589</v>
      </c>
      <c r="G175" s="9"/>
      <c r="H175" s="13">
        <f t="shared" si="17"/>
        <v>68459.550723203589</v>
      </c>
      <c r="I175" s="10">
        <f t="shared" si="18"/>
        <v>1140.8800000000001</v>
      </c>
      <c r="J175" s="10">
        <f t="shared" si="19"/>
        <v>5704.39</v>
      </c>
      <c r="K175" s="14">
        <f t="shared" si="20"/>
        <v>11408.78</v>
      </c>
      <c r="L175" s="15">
        <f t="shared" si="21"/>
        <v>76.06</v>
      </c>
      <c r="M175" s="15">
        <f t="shared" si="22"/>
        <v>380.29</v>
      </c>
      <c r="N175" s="14">
        <f t="shared" si="23"/>
        <v>760.59</v>
      </c>
      <c r="O175" s="10"/>
      <c r="P175" s="10"/>
    </row>
    <row r="176" spans="1:16" x14ac:dyDescent="0.2">
      <c r="A176" s="8">
        <v>42543</v>
      </c>
      <c r="B176" s="27">
        <v>33.945999999999998</v>
      </c>
      <c r="C176" s="27">
        <v>35.057000000000002</v>
      </c>
      <c r="D176" s="28">
        <v>32.835999999999999</v>
      </c>
      <c r="E176" s="12">
        <f t="shared" si="16"/>
        <v>1.1110000000000042</v>
      </c>
      <c r="F176" s="9">
        <f>VLOOKUP(A176,Demand!$A:$B,2,FALSE)/29307.1</f>
        <v>65651.570745655496</v>
      </c>
      <c r="G176" s="9"/>
      <c r="H176" s="13">
        <f t="shared" si="17"/>
        <v>65651.570745655496</v>
      </c>
      <c r="I176" s="10">
        <f t="shared" si="18"/>
        <v>1094.08</v>
      </c>
      <c r="J176" s="10">
        <f t="shared" si="19"/>
        <v>5470.42</v>
      </c>
      <c r="K176" s="14">
        <f t="shared" si="20"/>
        <v>10940.83</v>
      </c>
      <c r="L176" s="15">
        <f t="shared" si="21"/>
        <v>72.94</v>
      </c>
      <c r="M176" s="15">
        <f t="shared" si="22"/>
        <v>364.69</v>
      </c>
      <c r="N176" s="14">
        <f t="shared" si="23"/>
        <v>729.39</v>
      </c>
      <c r="O176" s="10"/>
      <c r="P176" s="10"/>
    </row>
    <row r="177" spans="1:16" x14ac:dyDescent="0.2">
      <c r="A177" s="8">
        <v>42544</v>
      </c>
      <c r="B177" s="27">
        <v>34.313000000000002</v>
      </c>
      <c r="C177" s="27">
        <v>35.423000000000002</v>
      </c>
      <c r="D177" s="28">
        <v>33.201999999999998</v>
      </c>
      <c r="E177" s="12">
        <f t="shared" si="16"/>
        <v>1.1110000000000042</v>
      </c>
      <c r="F177" s="9">
        <f>VLOOKUP(A177,Demand!$A:$B,2,FALSE)/29307.1</f>
        <v>63591.613841014638</v>
      </c>
      <c r="G177" s="9"/>
      <c r="H177" s="13">
        <f t="shared" si="17"/>
        <v>63591.613841014638</v>
      </c>
      <c r="I177" s="10">
        <f t="shared" si="18"/>
        <v>1059.75</v>
      </c>
      <c r="J177" s="10">
        <f t="shared" si="19"/>
        <v>5298.77</v>
      </c>
      <c r="K177" s="14">
        <f t="shared" si="20"/>
        <v>10597.54</v>
      </c>
      <c r="L177" s="15">
        <f t="shared" si="21"/>
        <v>70.650000000000006</v>
      </c>
      <c r="M177" s="15">
        <f t="shared" si="22"/>
        <v>353.25</v>
      </c>
      <c r="N177" s="14">
        <f t="shared" si="23"/>
        <v>706.5</v>
      </c>
      <c r="O177" s="10"/>
      <c r="P177" s="10"/>
    </row>
    <row r="178" spans="1:16" x14ac:dyDescent="0.2">
      <c r="A178" s="8">
        <v>42545</v>
      </c>
      <c r="B178" s="27">
        <v>34.231000000000002</v>
      </c>
      <c r="C178" s="27">
        <v>35.341000000000001</v>
      </c>
      <c r="D178" s="28">
        <v>33.119999999999997</v>
      </c>
      <c r="E178" s="12">
        <f t="shared" si="16"/>
        <v>1.1110000000000042</v>
      </c>
      <c r="F178" s="9">
        <f>VLOOKUP(A178,Demand!$A:$B,2,FALSE)/29307.1</f>
        <v>60601.405222625239</v>
      </c>
      <c r="G178" s="9"/>
      <c r="H178" s="13">
        <f t="shared" si="17"/>
        <v>60601.405222625239</v>
      </c>
      <c r="I178" s="10">
        <f t="shared" si="18"/>
        <v>1009.9200000000001</v>
      </c>
      <c r="J178" s="10">
        <f t="shared" si="19"/>
        <v>5049.6099999999997</v>
      </c>
      <c r="K178" s="14">
        <f t="shared" si="20"/>
        <v>10099.219999999999</v>
      </c>
      <c r="L178" s="15">
        <f t="shared" si="21"/>
        <v>67.33</v>
      </c>
      <c r="M178" s="15">
        <f t="shared" si="22"/>
        <v>336.64</v>
      </c>
      <c r="N178" s="14">
        <f t="shared" si="23"/>
        <v>673.28</v>
      </c>
      <c r="O178" s="10"/>
      <c r="P178" s="10"/>
    </row>
    <row r="179" spans="1:16" x14ac:dyDescent="0.2">
      <c r="A179" s="8">
        <v>42546</v>
      </c>
      <c r="B179" s="27">
        <v>35.01</v>
      </c>
      <c r="C179" s="27">
        <v>36.121000000000002</v>
      </c>
      <c r="D179" s="28">
        <v>33.9</v>
      </c>
      <c r="E179" s="12">
        <f t="shared" si="16"/>
        <v>1.1110000000000042</v>
      </c>
      <c r="F179" s="9">
        <f>VLOOKUP(A179,Demand!$A:$B,2,FALSE)/29307.1</f>
        <v>59022.463669213263</v>
      </c>
      <c r="G179" s="9"/>
      <c r="H179" s="13">
        <f t="shared" si="17"/>
        <v>59022.463669213263</v>
      </c>
      <c r="I179" s="10">
        <f t="shared" si="18"/>
        <v>983.61</v>
      </c>
      <c r="J179" s="10">
        <f t="shared" si="19"/>
        <v>4918.05</v>
      </c>
      <c r="K179" s="14">
        <f t="shared" si="20"/>
        <v>9836.09</v>
      </c>
      <c r="L179" s="15">
        <f t="shared" si="21"/>
        <v>65.570000000000007</v>
      </c>
      <c r="M179" s="15">
        <f t="shared" si="22"/>
        <v>327.87</v>
      </c>
      <c r="N179" s="14">
        <f t="shared" si="23"/>
        <v>655.74</v>
      </c>
      <c r="O179" s="10"/>
      <c r="P179" s="10"/>
    </row>
    <row r="180" spans="1:16" x14ac:dyDescent="0.2">
      <c r="A180" s="8">
        <v>42547</v>
      </c>
      <c r="B180" s="27">
        <v>35.100999999999999</v>
      </c>
      <c r="C180" s="27">
        <v>36.212000000000003</v>
      </c>
      <c r="D180" s="28">
        <v>33.99</v>
      </c>
      <c r="E180" s="12">
        <f t="shared" si="16"/>
        <v>1.1110000000000042</v>
      </c>
      <c r="F180" s="9">
        <f>VLOOKUP(A180,Demand!$A:$B,2,FALSE)/29307.1</f>
        <v>59094.007834279066</v>
      </c>
      <c r="G180" s="9"/>
      <c r="H180" s="13">
        <f t="shared" si="17"/>
        <v>59094.007834279066</v>
      </c>
      <c r="I180" s="10">
        <f t="shared" si="18"/>
        <v>984.80000000000007</v>
      </c>
      <c r="J180" s="10">
        <f t="shared" si="19"/>
        <v>4924.01</v>
      </c>
      <c r="K180" s="14">
        <f t="shared" si="20"/>
        <v>9848.02</v>
      </c>
      <c r="L180" s="15">
        <f t="shared" si="21"/>
        <v>65.650000000000006</v>
      </c>
      <c r="M180" s="15">
        <f t="shared" si="22"/>
        <v>328.27</v>
      </c>
      <c r="N180" s="14">
        <f t="shared" si="23"/>
        <v>656.53</v>
      </c>
      <c r="O180" s="10"/>
      <c r="P180" s="10"/>
    </row>
    <row r="181" spans="1:16" x14ac:dyDescent="0.2">
      <c r="A181" s="8">
        <v>42548</v>
      </c>
      <c r="B181" s="27">
        <v>33.527000000000001</v>
      </c>
      <c r="C181" s="27">
        <v>34.637999999999998</v>
      </c>
      <c r="D181" s="28">
        <v>32.417000000000002</v>
      </c>
      <c r="E181" s="12">
        <f t="shared" si="16"/>
        <v>1.1109999999999971</v>
      </c>
      <c r="F181" s="9">
        <f>VLOOKUP(A181,Demand!$A:$B,2,FALSE)/29307.1</f>
        <v>63509.348417277724</v>
      </c>
      <c r="G181" s="9"/>
      <c r="H181" s="13">
        <f t="shared" si="17"/>
        <v>63509.348417277724</v>
      </c>
      <c r="I181" s="10">
        <f t="shared" si="18"/>
        <v>1058.3800000000001</v>
      </c>
      <c r="J181" s="10">
        <f t="shared" si="19"/>
        <v>5291.92</v>
      </c>
      <c r="K181" s="14">
        <f t="shared" si="20"/>
        <v>10583.83</v>
      </c>
      <c r="L181" s="15">
        <f t="shared" si="21"/>
        <v>70.56</v>
      </c>
      <c r="M181" s="15">
        <f t="shared" si="22"/>
        <v>352.79</v>
      </c>
      <c r="N181" s="14">
        <f t="shared" si="23"/>
        <v>705.59</v>
      </c>
      <c r="O181" s="10"/>
      <c r="P181" s="10"/>
    </row>
    <row r="182" spans="1:16" x14ac:dyDescent="0.2">
      <c r="A182" s="8">
        <v>42549</v>
      </c>
      <c r="B182" s="27">
        <v>33.838000000000001</v>
      </c>
      <c r="C182" s="27">
        <v>34.948999999999998</v>
      </c>
      <c r="D182" s="28">
        <v>32.727000000000004</v>
      </c>
      <c r="E182" s="12">
        <f t="shared" si="16"/>
        <v>1.1109999999999971</v>
      </c>
      <c r="F182" s="9">
        <f>VLOOKUP(A182,Demand!$A:$B,2,FALSE)/29307.1</f>
        <v>62126.019633467658</v>
      </c>
      <c r="G182" s="9"/>
      <c r="H182" s="13">
        <f t="shared" si="17"/>
        <v>62126.019633467658</v>
      </c>
      <c r="I182" s="10">
        <f t="shared" si="18"/>
        <v>1035.33</v>
      </c>
      <c r="J182" s="10">
        <f t="shared" si="19"/>
        <v>5176.6500000000005</v>
      </c>
      <c r="K182" s="14">
        <f t="shared" si="20"/>
        <v>10353.300000000001</v>
      </c>
      <c r="L182" s="15">
        <f t="shared" si="21"/>
        <v>69.02</v>
      </c>
      <c r="M182" s="15">
        <f t="shared" si="22"/>
        <v>345.11</v>
      </c>
      <c r="N182" s="14">
        <f t="shared" si="23"/>
        <v>690.22</v>
      </c>
      <c r="O182" s="10"/>
      <c r="P182" s="10"/>
    </row>
    <row r="183" spans="1:16" x14ac:dyDescent="0.2">
      <c r="A183" s="8">
        <v>42550</v>
      </c>
      <c r="B183" s="27">
        <v>34.289000000000001</v>
      </c>
      <c r="C183" s="27">
        <v>35.4</v>
      </c>
      <c r="D183" s="28">
        <v>33.179000000000002</v>
      </c>
      <c r="E183" s="12">
        <f t="shared" si="16"/>
        <v>1.1109999999999971</v>
      </c>
      <c r="F183" s="9">
        <f>VLOOKUP(A183,Demand!$A:$B,2,FALSE)/29307.1</f>
        <v>62966.709295699678</v>
      </c>
      <c r="G183" s="9"/>
      <c r="H183" s="13">
        <f t="shared" si="17"/>
        <v>62966.709295699678</v>
      </c>
      <c r="I183" s="10">
        <f t="shared" si="18"/>
        <v>1049.3399999999999</v>
      </c>
      <c r="J183" s="10">
        <f t="shared" si="19"/>
        <v>5246.7</v>
      </c>
      <c r="K183" s="14">
        <f t="shared" si="20"/>
        <v>10493.4</v>
      </c>
      <c r="L183" s="15">
        <f t="shared" si="21"/>
        <v>69.960000000000008</v>
      </c>
      <c r="M183" s="15">
        <f t="shared" si="22"/>
        <v>349.78000000000003</v>
      </c>
      <c r="N183" s="14">
        <f t="shared" si="23"/>
        <v>699.56000000000006</v>
      </c>
      <c r="O183" s="10"/>
      <c r="P183" s="10"/>
    </row>
    <row r="184" spans="1:16" x14ac:dyDescent="0.2">
      <c r="A184" s="8">
        <v>42551</v>
      </c>
      <c r="B184" s="27">
        <v>33.762</v>
      </c>
      <c r="C184" s="27">
        <v>34.872999999999998</v>
      </c>
      <c r="D184" s="28">
        <v>32.651000000000003</v>
      </c>
      <c r="E184" s="12">
        <f t="shared" si="16"/>
        <v>1.1109999999999971</v>
      </c>
      <c r="F184" s="9">
        <f>VLOOKUP(A184,Demand!$A:$B,2,FALSE)/29307.1</f>
        <v>68699.023171859386</v>
      </c>
      <c r="G184" s="9"/>
      <c r="H184" s="13">
        <f t="shared" si="17"/>
        <v>68699.023171859386</v>
      </c>
      <c r="I184" s="10">
        <f t="shared" si="18"/>
        <v>1144.8700000000001</v>
      </c>
      <c r="J184" s="10">
        <f t="shared" si="19"/>
        <v>5724.35</v>
      </c>
      <c r="K184" s="14">
        <f t="shared" si="20"/>
        <v>11448.69</v>
      </c>
      <c r="L184" s="15">
        <f t="shared" si="21"/>
        <v>76.320000000000007</v>
      </c>
      <c r="M184" s="15">
        <f t="shared" si="22"/>
        <v>381.62</v>
      </c>
      <c r="N184" s="14">
        <f t="shared" si="23"/>
        <v>763.25</v>
      </c>
      <c r="O184" s="10"/>
      <c r="P184" s="10"/>
    </row>
    <row r="185" spans="1:16" x14ac:dyDescent="0.2">
      <c r="A185" s="8">
        <v>42552</v>
      </c>
      <c r="B185" s="27">
        <v>33.966999999999999</v>
      </c>
      <c r="C185" s="27">
        <v>35.078000000000003</v>
      </c>
      <c r="D185" s="28">
        <v>32.856000000000002</v>
      </c>
      <c r="E185" s="12">
        <f t="shared" si="16"/>
        <v>1.1110000000000042</v>
      </c>
      <c r="F185" s="9">
        <f>VLOOKUP(A185,Demand!$A:$B,2,FALSE)/29307.1</f>
        <v>72910.431806627064</v>
      </c>
      <c r="G185" s="9"/>
      <c r="H185" s="13">
        <f t="shared" si="17"/>
        <v>72910.431806627064</v>
      </c>
      <c r="I185" s="10">
        <f t="shared" si="18"/>
        <v>1215.05</v>
      </c>
      <c r="J185" s="10">
        <f t="shared" si="19"/>
        <v>6075.26</v>
      </c>
      <c r="K185" s="14">
        <f t="shared" si="20"/>
        <v>12150.52</v>
      </c>
      <c r="L185" s="15">
        <f t="shared" si="21"/>
        <v>81</v>
      </c>
      <c r="M185" s="15">
        <f t="shared" si="22"/>
        <v>405.02</v>
      </c>
      <c r="N185" s="14">
        <f t="shared" si="23"/>
        <v>810.03</v>
      </c>
      <c r="O185" s="10"/>
      <c r="P185" s="10"/>
    </row>
    <row r="186" spans="1:16" x14ac:dyDescent="0.2">
      <c r="A186" s="8">
        <v>42553</v>
      </c>
      <c r="B186" s="27">
        <v>33.387</v>
      </c>
      <c r="C186" s="27">
        <v>34.497</v>
      </c>
      <c r="D186" s="28">
        <v>32.276000000000003</v>
      </c>
      <c r="E186" s="12">
        <f t="shared" si="16"/>
        <v>1.1109999999999971</v>
      </c>
      <c r="F186" s="9">
        <f>VLOOKUP(A186,Demand!$A:$B,2,FALSE)/29307.1</f>
        <v>72887.948142259047</v>
      </c>
      <c r="G186" s="9"/>
      <c r="H186" s="13">
        <f t="shared" si="17"/>
        <v>72887.948142259047</v>
      </c>
      <c r="I186" s="10">
        <f t="shared" si="18"/>
        <v>1214.68</v>
      </c>
      <c r="J186" s="10">
        <f t="shared" si="19"/>
        <v>6073.39</v>
      </c>
      <c r="K186" s="14">
        <f t="shared" si="20"/>
        <v>12146.78</v>
      </c>
      <c r="L186" s="15">
        <f t="shared" si="21"/>
        <v>80.98</v>
      </c>
      <c r="M186" s="15">
        <f t="shared" si="22"/>
        <v>404.89</v>
      </c>
      <c r="N186" s="14">
        <f t="shared" si="23"/>
        <v>809.79</v>
      </c>
      <c r="O186" s="10"/>
      <c r="P186" s="10"/>
    </row>
    <row r="187" spans="1:16" x14ac:dyDescent="0.2">
      <c r="A187" s="8">
        <v>42554</v>
      </c>
      <c r="B187" s="27">
        <v>33.491999999999997</v>
      </c>
      <c r="C187" s="27">
        <v>34.603000000000002</v>
      </c>
      <c r="D187" s="28">
        <v>32.381</v>
      </c>
      <c r="E187" s="12">
        <f t="shared" si="16"/>
        <v>1.1110000000000042</v>
      </c>
      <c r="F187" s="9">
        <f>VLOOKUP(A187,Demand!$A:$B,2,FALSE)/29307.1</f>
        <v>73519.684752159039</v>
      </c>
      <c r="G187" s="9"/>
      <c r="H187" s="13">
        <f t="shared" si="17"/>
        <v>73519.684752159039</v>
      </c>
      <c r="I187" s="10">
        <f t="shared" si="18"/>
        <v>1225.21</v>
      </c>
      <c r="J187" s="10">
        <f t="shared" si="19"/>
        <v>6126.03</v>
      </c>
      <c r="K187" s="14">
        <f t="shared" si="20"/>
        <v>12252.06</v>
      </c>
      <c r="L187" s="15">
        <f t="shared" si="21"/>
        <v>81.680000000000007</v>
      </c>
      <c r="M187" s="15">
        <f t="shared" si="22"/>
        <v>408.40000000000003</v>
      </c>
      <c r="N187" s="14">
        <f t="shared" si="23"/>
        <v>816.80000000000007</v>
      </c>
      <c r="O187" s="10"/>
      <c r="P187" s="10"/>
    </row>
    <row r="188" spans="1:16" x14ac:dyDescent="0.2">
      <c r="A188" s="8">
        <v>42555</v>
      </c>
      <c r="B188" s="27">
        <v>33.765000000000001</v>
      </c>
      <c r="C188" s="27">
        <v>34.875</v>
      </c>
      <c r="D188" s="28">
        <v>31.001000000000001</v>
      </c>
      <c r="E188" s="12">
        <f t="shared" si="16"/>
        <v>2.7639999999999993</v>
      </c>
      <c r="F188" s="9">
        <f>VLOOKUP(A188,Demand!$A:$B,2,FALSE)/29307.1</f>
        <v>76026.246848033421</v>
      </c>
      <c r="G188" s="9"/>
      <c r="H188" s="13">
        <f t="shared" si="17"/>
        <v>76026.246848033421</v>
      </c>
      <c r="I188" s="10">
        <f t="shared" si="18"/>
        <v>3152.05</v>
      </c>
      <c r="J188" s="10">
        <f t="shared" si="19"/>
        <v>15760.24</v>
      </c>
      <c r="K188" s="14">
        <f t="shared" si="20"/>
        <v>31520.48</v>
      </c>
      <c r="L188" s="15">
        <f t="shared" si="21"/>
        <v>210.14000000000001</v>
      </c>
      <c r="M188" s="15">
        <f t="shared" si="22"/>
        <v>1050.68</v>
      </c>
      <c r="N188" s="14">
        <f t="shared" si="23"/>
        <v>2101.37</v>
      </c>
      <c r="O188" s="10"/>
      <c r="P188" s="10"/>
    </row>
    <row r="189" spans="1:16" x14ac:dyDescent="0.2">
      <c r="A189" s="8">
        <v>42556</v>
      </c>
      <c r="B189" s="27">
        <v>34.468000000000004</v>
      </c>
      <c r="C189" s="27">
        <v>35.579000000000001</v>
      </c>
      <c r="D189" s="28">
        <v>33.356999999999999</v>
      </c>
      <c r="E189" s="12">
        <f t="shared" si="16"/>
        <v>1.1110000000000042</v>
      </c>
      <c r="F189" s="9">
        <f>VLOOKUP(A189,Demand!$A:$B,2,FALSE)/29307.1</f>
        <v>75269.426384732709</v>
      </c>
      <c r="G189" s="9"/>
      <c r="H189" s="13">
        <f t="shared" si="17"/>
        <v>75269.426384732709</v>
      </c>
      <c r="I189" s="10">
        <f t="shared" si="18"/>
        <v>1254.3600000000001</v>
      </c>
      <c r="J189" s="10">
        <f t="shared" si="19"/>
        <v>6271.82</v>
      </c>
      <c r="K189" s="14">
        <f t="shared" si="20"/>
        <v>12543.65</v>
      </c>
      <c r="L189" s="15">
        <f t="shared" si="21"/>
        <v>83.62</v>
      </c>
      <c r="M189" s="15">
        <f t="shared" si="22"/>
        <v>418.12</v>
      </c>
      <c r="N189" s="14">
        <f t="shared" si="23"/>
        <v>836.24</v>
      </c>
      <c r="O189" s="10"/>
      <c r="P189" s="10"/>
    </row>
    <row r="190" spans="1:16" x14ac:dyDescent="0.2">
      <c r="A190" s="8">
        <v>42557</v>
      </c>
      <c r="B190" s="27">
        <v>34.250999999999998</v>
      </c>
      <c r="C190" s="27">
        <v>35.362000000000002</v>
      </c>
      <c r="D190" s="28">
        <v>33.14</v>
      </c>
      <c r="E190" s="12">
        <f t="shared" si="16"/>
        <v>1.1110000000000042</v>
      </c>
      <c r="F190" s="9">
        <f>VLOOKUP(A190,Demand!$A:$B,2,FALSE)/29307.1</f>
        <v>75583.916252375711</v>
      </c>
      <c r="G190" s="9"/>
      <c r="H190" s="13">
        <f t="shared" si="17"/>
        <v>75583.916252375711</v>
      </c>
      <c r="I190" s="10">
        <f t="shared" si="18"/>
        <v>1259.6100000000001</v>
      </c>
      <c r="J190" s="10">
        <f t="shared" si="19"/>
        <v>6298.03</v>
      </c>
      <c r="K190" s="14">
        <f t="shared" si="20"/>
        <v>12596.06</v>
      </c>
      <c r="L190" s="15">
        <f t="shared" si="21"/>
        <v>83.97</v>
      </c>
      <c r="M190" s="15">
        <f t="shared" si="22"/>
        <v>419.87</v>
      </c>
      <c r="N190" s="14">
        <f t="shared" si="23"/>
        <v>839.74</v>
      </c>
      <c r="O190" s="10"/>
      <c r="P190" s="10"/>
    </row>
    <row r="191" spans="1:16" x14ac:dyDescent="0.2">
      <c r="A191" s="8">
        <v>42558</v>
      </c>
      <c r="B191" s="27">
        <v>33.805999999999997</v>
      </c>
      <c r="C191" s="27">
        <v>34.916000000000004</v>
      </c>
      <c r="D191" s="28">
        <v>32.499000000000002</v>
      </c>
      <c r="E191" s="12">
        <f t="shared" si="16"/>
        <v>1.3069999999999951</v>
      </c>
      <c r="F191" s="9">
        <f>VLOOKUP(A191,Demand!$A:$B,2,FALSE)/29307.1</f>
        <v>75703.423846098725</v>
      </c>
      <c r="G191" s="9"/>
      <c r="H191" s="13">
        <f t="shared" si="17"/>
        <v>75703.423846098725</v>
      </c>
      <c r="I191" s="10">
        <f t="shared" si="18"/>
        <v>1484.17</v>
      </c>
      <c r="J191" s="10">
        <f t="shared" si="19"/>
        <v>7420.83</v>
      </c>
      <c r="K191" s="14">
        <f t="shared" si="20"/>
        <v>14841.66</v>
      </c>
      <c r="L191" s="15">
        <f t="shared" si="21"/>
        <v>98.94</v>
      </c>
      <c r="M191" s="15">
        <f t="shared" si="22"/>
        <v>494.72</v>
      </c>
      <c r="N191" s="14">
        <f t="shared" si="23"/>
        <v>989.44</v>
      </c>
      <c r="O191" s="10"/>
      <c r="P191" s="10"/>
    </row>
    <row r="192" spans="1:16" x14ac:dyDescent="0.2">
      <c r="A192" s="8">
        <v>42559</v>
      </c>
      <c r="B192" s="27">
        <v>33.041000000000004</v>
      </c>
      <c r="C192" s="27">
        <v>34.152000000000001</v>
      </c>
      <c r="D192" s="28">
        <v>31.93</v>
      </c>
      <c r="E192" s="12">
        <f t="shared" si="16"/>
        <v>1.1110000000000042</v>
      </c>
      <c r="F192" s="9">
        <f>VLOOKUP(A192,Demand!$A:$B,2,FALSE)/29307.1</f>
        <v>74192.133919766886</v>
      </c>
      <c r="G192" s="9"/>
      <c r="H192" s="13">
        <f t="shared" si="17"/>
        <v>74192.133919766886</v>
      </c>
      <c r="I192" s="10">
        <f t="shared" si="18"/>
        <v>1236.4100000000001</v>
      </c>
      <c r="J192" s="10">
        <f t="shared" si="19"/>
        <v>6182.06</v>
      </c>
      <c r="K192" s="14">
        <f t="shared" si="20"/>
        <v>12364.12</v>
      </c>
      <c r="L192" s="15">
        <f t="shared" si="21"/>
        <v>82.43</v>
      </c>
      <c r="M192" s="15">
        <f t="shared" si="22"/>
        <v>412.14</v>
      </c>
      <c r="N192" s="14">
        <f t="shared" si="23"/>
        <v>824.27</v>
      </c>
      <c r="O192" s="10"/>
      <c r="P192" s="10"/>
    </row>
    <row r="193" spans="1:16" x14ac:dyDescent="0.2">
      <c r="A193" s="8">
        <v>42560</v>
      </c>
      <c r="B193" s="27">
        <v>33.542000000000002</v>
      </c>
      <c r="C193" s="27">
        <v>34.652999999999999</v>
      </c>
      <c r="D193" s="28">
        <v>32.430999999999997</v>
      </c>
      <c r="E193" s="12">
        <f t="shared" si="16"/>
        <v>1.1110000000000042</v>
      </c>
      <c r="F193" s="9">
        <f>VLOOKUP(A193,Demand!$A:$B,2,FALSE)/29307.1</f>
        <v>72605.859945200995</v>
      </c>
      <c r="G193" s="9"/>
      <c r="H193" s="13">
        <f t="shared" si="17"/>
        <v>72605.859945200995</v>
      </c>
      <c r="I193" s="10">
        <f t="shared" si="18"/>
        <v>1209.98</v>
      </c>
      <c r="J193" s="10">
        <f t="shared" si="19"/>
        <v>6049.88</v>
      </c>
      <c r="K193" s="14">
        <f t="shared" si="20"/>
        <v>12099.77</v>
      </c>
      <c r="L193" s="15">
        <f t="shared" si="21"/>
        <v>80.67</v>
      </c>
      <c r="M193" s="15">
        <f t="shared" si="22"/>
        <v>403.33</v>
      </c>
      <c r="N193" s="14">
        <f t="shared" si="23"/>
        <v>806.65</v>
      </c>
      <c r="O193" s="10"/>
      <c r="P193" s="10"/>
    </row>
    <row r="194" spans="1:16" x14ac:dyDescent="0.2">
      <c r="A194" s="8">
        <v>42561</v>
      </c>
      <c r="B194" s="27">
        <v>33.243000000000002</v>
      </c>
      <c r="C194" s="27">
        <v>34.353999999999999</v>
      </c>
      <c r="D194" s="28">
        <v>32.131999999999998</v>
      </c>
      <c r="E194" s="12">
        <f t="shared" si="16"/>
        <v>1.1110000000000042</v>
      </c>
      <c r="F194" s="9">
        <f>VLOOKUP(A194,Demand!$A:$B,2,FALSE)/29307.1</f>
        <v>69837.067297685542</v>
      </c>
      <c r="G194" s="9"/>
      <c r="H194" s="13">
        <f t="shared" si="17"/>
        <v>69837.067297685542</v>
      </c>
      <c r="I194" s="10">
        <f t="shared" si="18"/>
        <v>1163.83</v>
      </c>
      <c r="J194" s="10">
        <f t="shared" si="19"/>
        <v>5819.17</v>
      </c>
      <c r="K194" s="14">
        <f t="shared" si="20"/>
        <v>11638.35</v>
      </c>
      <c r="L194" s="15">
        <f t="shared" si="21"/>
        <v>77.59</v>
      </c>
      <c r="M194" s="15">
        <f t="shared" si="22"/>
        <v>387.94</v>
      </c>
      <c r="N194" s="14">
        <f t="shared" si="23"/>
        <v>775.89</v>
      </c>
      <c r="O194" s="10"/>
      <c r="P194" s="10"/>
    </row>
    <row r="195" spans="1:16" x14ac:dyDescent="0.2">
      <c r="A195" s="8">
        <v>42562</v>
      </c>
      <c r="B195" s="27">
        <v>33.29</v>
      </c>
      <c r="C195" s="27">
        <v>34.401000000000003</v>
      </c>
      <c r="D195" s="28">
        <v>32.179000000000002</v>
      </c>
      <c r="E195" s="12">
        <f t="shared" si="16"/>
        <v>1.1110000000000042</v>
      </c>
      <c r="F195" s="9">
        <f>VLOOKUP(A195,Demand!$A:$B,2,FALSE)/29307.1</f>
        <v>71672.187968103302</v>
      </c>
      <c r="G195" s="9"/>
      <c r="H195" s="13">
        <f t="shared" si="17"/>
        <v>71672.187968103302</v>
      </c>
      <c r="I195" s="10">
        <f t="shared" si="18"/>
        <v>1194.42</v>
      </c>
      <c r="J195" s="10">
        <f t="shared" si="19"/>
        <v>5972.09</v>
      </c>
      <c r="K195" s="14">
        <f t="shared" si="20"/>
        <v>11944.17</v>
      </c>
      <c r="L195" s="15">
        <f t="shared" si="21"/>
        <v>79.63</v>
      </c>
      <c r="M195" s="15">
        <f t="shared" si="22"/>
        <v>398.14</v>
      </c>
      <c r="N195" s="14">
        <f t="shared" si="23"/>
        <v>796.28</v>
      </c>
      <c r="O195" s="10"/>
      <c r="P195" s="10"/>
    </row>
    <row r="196" spans="1:16" x14ac:dyDescent="0.2">
      <c r="A196" s="8">
        <v>42563</v>
      </c>
      <c r="B196" s="27">
        <v>34.764000000000003</v>
      </c>
      <c r="C196" s="27">
        <v>35.875</v>
      </c>
      <c r="D196" s="28">
        <v>33.652999999999999</v>
      </c>
      <c r="E196" s="12">
        <f t="shared" ref="E196:E259" si="24">MAX(C196-B196,B196-D196)</f>
        <v>1.1110000000000042</v>
      </c>
      <c r="F196" s="9">
        <f>VLOOKUP(A196,Demand!$A:$B,2,FALSE)/29307.1</f>
        <v>77032.039198692466</v>
      </c>
      <c r="G196" s="9"/>
      <c r="H196" s="13">
        <f t="shared" ref="H196:H259" si="25">F196</f>
        <v>77032.039198692466</v>
      </c>
      <c r="I196" s="10">
        <f t="shared" ref="I196:I259" si="26">MROUND(($H196*1000)*0.15*0.01*($E196/100),0.01)</f>
        <v>1283.74</v>
      </c>
      <c r="J196" s="10">
        <f t="shared" ref="J196:J259" si="27">MROUND(($H196*1000)*0.15*0.05*($E196/100),0.01)</f>
        <v>6418.6900000000005</v>
      </c>
      <c r="K196" s="14">
        <f t="shared" ref="K196:K259" si="28">MROUND(($H196*1000)*0.15*0.1*($E196/100),0.01)</f>
        <v>12837.39</v>
      </c>
      <c r="L196" s="15">
        <f t="shared" ref="L196:L259" si="29">MROUND(($H196*1000)*0.01*0.01*($E196/100),0.01)</f>
        <v>85.58</v>
      </c>
      <c r="M196" s="15">
        <f t="shared" ref="M196:M259" si="30">MROUND(($H196*1000)*0.01*0.05*($E196/100),0.01)</f>
        <v>427.91</v>
      </c>
      <c r="N196" s="14">
        <f t="shared" ref="N196:N259" si="31">MROUND(($H196*1000)*0.01*0.1*($E196/100),0.01)</f>
        <v>855.83</v>
      </c>
      <c r="O196" s="10"/>
      <c r="P196" s="10"/>
    </row>
    <row r="197" spans="1:16" x14ac:dyDescent="0.2">
      <c r="A197" s="8">
        <v>42564</v>
      </c>
      <c r="B197" s="27">
        <v>33.433999999999997</v>
      </c>
      <c r="C197" s="27">
        <v>34.544000000000004</v>
      </c>
      <c r="D197" s="28">
        <v>32.323</v>
      </c>
      <c r="E197" s="12">
        <f t="shared" si="24"/>
        <v>1.1109999999999971</v>
      </c>
      <c r="F197" s="9">
        <f>VLOOKUP(A197,Demand!$A:$B,2,FALSE)/29307.1</f>
        <v>75737.047711987878</v>
      </c>
      <c r="G197" s="9"/>
      <c r="H197" s="13">
        <f t="shared" si="25"/>
        <v>75737.047711987878</v>
      </c>
      <c r="I197" s="10">
        <f t="shared" si="26"/>
        <v>1262.1600000000001</v>
      </c>
      <c r="J197" s="10">
        <f t="shared" si="27"/>
        <v>6310.79</v>
      </c>
      <c r="K197" s="14">
        <f t="shared" si="28"/>
        <v>12621.58</v>
      </c>
      <c r="L197" s="15">
        <f t="shared" si="29"/>
        <v>84.14</v>
      </c>
      <c r="M197" s="15">
        <f t="shared" si="30"/>
        <v>420.72</v>
      </c>
      <c r="N197" s="14">
        <f t="shared" si="31"/>
        <v>841.44</v>
      </c>
      <c r="O197" s="10"/>
      <c r="P197" s="10"/>
    </row>
    <row r="198" spans="1:16" x14ac:dyDescent="0.2">
      <c r="A198" s="8">
        <v>42565</v>
      </c>
      <c r="B198" s="27">
        <v>32.832999999999998</v>
      </c>
      <c r="C198" s="27">
        <v>33.942999999999998</v>
      </c>
      <c r="D198" s="28">
        <v>31.722000000000001</v>
      </c>
      <c r="E198" s="12">
        <f t="shared" si="24"/>
        <v>1.1109999999999971</v>
      </c>
      <c r="F198" s="9">
        <f>VLOOKUP(A198,Demand!$A:$B,2,FALSE)/29307.1</f>
        <v>77746.961998969535</v>
      </c>
      <c r="G198" s="9"/>
      <c r="H198" s="13">
        <f t="shared" si="25"/>
        <v>77746.961998969535</v>
      </c>
      <c r="I198" s="10">
        <f t="shared" si="26"/>
        <v>1295.6500000000001</v>
      </c>
      <c r="J198" s="10">
        <f t="shared" si="27"/>
        <v>6478.27</v>
      </c>
      <c r="K198" s="14">
        <f t="shared" si="28"/>
        <v>12956.53</v>
      </c>
      <c r="L198" s="15">
        <f t="shared" si="29"/>
        <v>86.38</v>
      </c>
      <c r="M198" s="15">
        <f t="shared" si="30"/>
        <v>431.88</v>
      </c>
      <c r="N198" s="14">
        <f t="shared" si="31"/>
        <v>863.77</v>
      </c>
      <c r="O198" s="10"/>
      <c r="P198" s="10"/>
    </row>
    <row r="199" spans="1:16" x14ac:dyDescent="0.2">
      <c r="A199" s="8">
        <v>42566</v>
      </c>
      <c r="B199" s="27">
        <v>33.331000000000003</v>
      </c>
      <c r="C199" s="27">
        <v>34.442</v>
      </c>
      <c r="D199" s="28">
        <v>32.22</v>
      </c>
      <c r="E199" s="12">
        <f t="shared" si="24"/>
        <v>1.1110000000000042</v>
      </c>
      <c r="F199" s="9">
        <f>VLOOKUP(A199,Demand!$A:$B,2,FALSE)/29307.1</f>
        <v>76810.695974695554</v>
      </c>
      <c r="G199" s="9"/>
      <c r="H199" s="13">
        <f t="shared" si="25"/>
        <v>76810.695974695554</v>
      </c>
      <c r="I199" s="10">
        <f t="shared" si="26"/>
        <v>1280.05</v>
      </c>
      <c r="J199" s="10">
        <f t="shared" si="27"/>
        <v>6400.25</v>
      </c>
      <c r="K199" s="14">
        <f t="shared" si="28"/>
        <v>12800.5</v>
      </c>
      <c r="L199" s="15">
        <f t="shared" si="29"/>
        <v>85.34</v>
      </c>
      <c r="M199" s="15">
        <f t="shared" si="30"/>
        <v>426.68</v>
      </c>
      <c r="N199" s="14">
        <f t="shared" si="31"/>
        <v>853.37</v>
      </c>
      <c r="O199" s="10"/>
      <c r="P199" s="10"/>
    </row>
    <row r="200" spans="1:16" x14ac:dyDescent="0.2">
      <c r="A200" s="8">
        <v>42567</v>
      </c>
      <c r="B200" s="27">
        <v>32.902999999999999</v>
      </c>
      <c r="C200" s="27">
        <v>34.014000000000003</v>
      </c>
      <c r="D200" s="28">
        <v>31.792000000000002</v>
      </c>
      <c r="E200" s="12">
        <f t="shared" si="24"/>
        <v>1.1110000000000042</v>
      </c>
      <c r="F200" s="9">
        <f>VLOOKUP(A200,Demand!$A:$B,2,FALSE)/29307.1</f>
        <v>71827.671008049248</v>
      </c>
      <c r="G200" s="9"/>
      <c r="H200" s="13">
        <f t="shared" si="25"/>
        <v>71827.671008049248</v>
      </c>
      <c r="I200" s="10">
        <f t="shared" si="26"/>
        <v>1197.01</v>
      </c>
      <c r="J200" s="10">
        <f t="shared" si="27"/>
        <v>5985.04</v>
      </c>
      <c r="K200" s="14">
        <f t="shared" si="28"/>
        <v>11970.08</v>
      </c>
      <c r="L200" s="15">
        <f t="shared" si="29"/>
        <v>79.8</v>
      </c>
      <c r="M200" s="15">
        <f t="shared" si="30"/>
        <v>399</v>
      </c>
      <c r="N200" s="14">
        <f t="shared" si="31"/>
        <v>798.01</v>
      </c>
      <c r="O200" s="10"/>
      <c r="P200" s="10"/>
    </row>
    <row r="201" spans="1:16" x14ac:dyDescent="0.2">
      <c r="A201" s="8">
        <v>42568</v>
      </c>
      <c r="B201" s="27">
        <v>32.883000000000003</v>
      </c>
      <c r="C201" s="27">
        <v>33.993000000000002</v>
      </c>
      <c r="D201" s="28">
        <v>31.772000000000002</v>
      </c>
      <c r="E201" s="12">
        <f t="shared" si="24"/>
        <v>1.1110000000000007</v>
      </c>
      <c r="F201" s="9">
        <f>VLOOKUP(A201,Demand!$A:$B,2,FALSE)/29307.1</f>
        <v>70663.076182904493</v>
      </c>
      <c r="G201" s="9"/>
      <c r="H201" s="13">
        <f t="shared" si="25"/>
        <v>70663.076182904493</v>
      </c>
      <c r="I201" s="10">
        <f t="shared" si="26"/>
        <v>1177.6000000000001</v>
      </c>
      <c r="J201" s="10">
        <f t="shared" si="27"/>
        <v>5888</v>
      </c>
      <c r="K201" s="14">
        <f t="shared" si="28"/>
        <v>11776</v>
      </c>
      <c r="L201" s="15">
        <f t="shared" si="29"/>
        <v>78.510000000000005</v>
      </c>
      <c r="M201" s="15">
        <f t="shared" si="30"/>
        <v>392.53000000000003</v>
      </c>
      <c r="N201" s="14">
        <f t="shared" si="31"/>
        <v>785.07</v>
      </c>
      <c r="O201" s="10"/>
      <c r="P201" s="10"/>
    </row>
    <row r="202" spans="1:16" x14ac:dyDescent="0.2">
      <c r="A202" s="8">
        <v>42569</v>
      </c>
      <c r="B202" s="27">
        <v>33.445</v>
      </c>
      <c r="C202" s="27">
        <v>34.555999999999997</v>
      </c>
      <c r="D202" s="28">
        <v>32.335000000000001</v>
      </c>
      <c r="E202" s="12">
        <f t="shared" si="24"/>
        <v>1.1109999999999971</v>
      </c>
      <c r="F202" s="9">
        <f>VLOOKUP(A202,Demand!$A:$B,2,FALSE)/29307.1</f>
        <v>72458.315971215168</v>
      </c>
      <c r="G202" s="9"/>
      <c r="H202" s="13">
        <f t="shared" si="25"/>
        <v>72458.315971215168</v>
      </c>
      <c r="I202" s="10">
        <f t="shared" si="26"/>
        <v>1207.52</v>
      </c>
      <c r="J202" s="10">
        <f t="shared" si="27"/>
        <v>6037.59</v>
      </c>
      <c r="K202" s="14">
        <f t="shared" si="28"/>
        <v>12075.18</v>
      </c>
      <c r="L202" s="15">
        <f t="shared" si="29"/>
        <v>80.5</v>
      </c>
      <c r="M202" s="15">
        <f t="shared" si="30"/>
        <v>402.51</v>
      </c>
      <c r="N202" s="14">
        <f t="shared" si="31"/>
        <v>805.01</v>
      </c>
      <c r="O202" s="10"/>
      <c r="P202" s="10"/>
    </row>
    <row r="203" spans="1:16" x14ac:dyDescent="0.2">
      <c r="A203" s="8">
        <v>42570</v>
      </c>
      <c r="B203" s="27">
        <v>34.234000000000002</v>
      </c>
      <c r="C203" s="27">
        <v>35.344000000000001</v>
      </c>
      <c r="D203" s="28">
        <v>33.122999999999998</v>
      </c>
      <c r="E203" s="12">
        <f t="shared" si="24"/>
        <v>1.1110000000000042</v>
      </c>
      <c r="F203" s="9">
        <f>VLOOKUP(A203,Demand!$A:$B,2,FALSE)/29307.1</f>
        <v>69923.161520587164</v>
      </c>
      <c r="G203" s="9"/>
      <c r="H203" s="13">
        <f t="shared" si="25"/>
        <v>69923.161520587164</v>
      </c>
      <c r="I203" s="10">
        <f t="shared" si="26"/>
        <v>1165.27</v>
      </c>
      <c r="J203" s="10">
        <f t="shared" si="27"/>
        <v>5826.35</v>
      </c>
      <c r="K203" s="14">
        <f t="shared" si="28"/>
        <v>11652.69</v>
      </c>
      <c r="L203" s="15">
        <f t="shared" si="29"/>
        <v>77.680000000000007</v>
      </c>
      <c r="M203" s="15">
        <f t="shared" si="30"/>
        <v>388.42</v>
      </c>
      <c r="N203" s="14">
        <f t="shared" si="31"/>
        <v>776.85</v>
      </c>
      <c r="O203" s="10"/>
      <c r="P203" s="10"/>
    </row>
    <row r="204" spans="1:16" x14ac:dyDescent="0.2">
      <c r="A204" s="8">
        <v>42571</v>
      </c>
      <c r="B204" s="27">
        <v>35.030999999999999</v>
      </c>
      <c r="C204" s="27">
        <v>36.142000000000003</v>
      </c>
      <c r="D204" s="28">
        <v>33.92</v>
      </c>
      <c r="E204" s="12">
        <f t="shared" si="24"/>
        <v>1.1110000000000042</v>
      </c>
      <c r="F204" s="9">
        <f>VLOOKUP(A204,Demand!$A:$B,2,FALSE)/29307.1</f>
        <v>71582.453262178795</v>
      </c>
      <c r="G204" s="9"/>
      <c r="H204" s="13">
        <f t="shared" si="25"/>
        <v>71582.453262178795</v>
      </c>
      <c r="I204" s="10">
        <f t="shared" si="26"/>
        <v>1192.92</v>
      </c>
      <c r="J204" s="10">
        <f t="shared" si="27"/>
        <v>5964.61</v>
      </c>
      <c r="K204" s="14">
        <f t="shared" si="28"/>
        <v>11929.22</v>
      </c>
      <c r="L204" s="15">
        <f t="shared" si="29"/>
        <v>79.53</v>
      </c>
      <c r="M204" s="15">
        <f t="shared" si="30"/>
        <v>397.64</v>
      </c>
      <c r="N204" s="14">
        <f t="shared" si="31"/>
        <v>795.28</v>
      </c>
      <c r="O204" s="10"/>
      <c r="P204" s="10"/>
    </row>
    <row r="205" spans="1:16" x14ac:dyDescent="0.2">
      <c r="A205" s="8">
        <v>42572</v>
      </c>
      <c r="B205" s="27">
        <v>35.777999999999999</v>
      </c>
      <c r="C205" s="27">
        <v>36.889000000000003</v>
      </c>
      <c r="D205" s="28">
        <v>34.667000000000002</v>
      </c>
      <c r="E205" s="12">
        <f t="shared" si="24"/>
        <v>1.1110000000000042</v>
      </c>
      <c r="F205" s="9">
        <f>VLOOKUP(A205,Demand!$A:$B,2,FALSE)/29307.1</f>
        <v>70495.606491259794</v>
      </c>
      <c r="G205" s="9"/>
      <c r="H205" s="13">
        <f t="shared" si="25"/>
        <v>70495.606491259794</v>
      </c>
      <c r="I205" s="10">
        <f t="shared" si="26"/>
        <v>1174.81</v>
      </c>
      <c r="J205" s="10">
        <f t="shared" si="27"/>
        <v>5874.05</v>
      </c>
      <c r="K205" s="14">
        <f t="shared" si="28"/>
        <v>11748.09</v>
      </c>
      <c r="L205" s="15">
        <f t="shared" si="29"/>
        <v>78.320000000000007</v>
      </c>
      <c r="M205" s="15">
        <f t="shared" si="30"/>
        <v>391.6</v>
      </c>
      <c r="N205" s="14">
        <f t="shared" si="31"/>
        <v>783.21</v>
      </c>
      <c r="O205" s="10"/>
      <c r="P205" s="10"/>
    </row>
    <row r="206" spans="1:16" x14ac:dyDescent="0.2">
      <c r="A206" s="8">
        <v>42573</v>
      </c>
      <c r="B206" s="27">
        <v>37.17</v>
      </c>
      <c r="C206" s="27">
        <v>38.999000000000002</v>
      </c>
      <c r="D206" s="28">
        <v>36.058999999999997</v>
      </c>
      <c r="E206" s="12">
        <f t="shared" si="24"/>
        <v>1.8290000000000006</v>
      </c>
      <c r="F206" s="9">
        <f>VLOOKUP(A206,Demand!$A:$B,2,FALSE)/29307.1</f>
        <v>72047.868229882864</v>
      </c>
      <c r="G206" s="9"/>
      <c r="H206" s="13">
        <f t="shared" si="25"/>
        <v>72047.868229882864</v>
      </c>
      <c r="I206" s="10">
        <f t="shared" si="26"/>
        <v>1976.63</v>
      </c>
      <c r="J206" s="10">
        <f t="shared" si="27"/>
        <v>9883.17</v>
      </c>
      <c r="K206" s="14">
        <f t="shared" si="28"/>
        <v>19766.330000000002</v>
      </c>
      <c r="L206" s="15">
        <f t="shared" si="29"/>
        <v>131.78</v>
      </c>
      <c r="M206" s="15">
        <f t="shared" si="30"/>
        <v>658.88</v>
      </c>
      <c r="N206" s="14">
        <f t="shared" si="31"/>
        <v>1317.76</v>
      </c>
      <c r="O206" s="10"/>
      <c r="P206" s="10"/>
    </row>
    <row r="207" spans="1:16" x14ac:dyDescent="0.2">
      <c r="A207" s="8">
        <v>42574</v>
      </c>
      <c r="B207" s="27">
        <v>36.381999999999998</v>
      </c>
      <c r="C207" s="27">
        <v>37.493000000000002</v>
      </c>
      <c r="D207" s="28">
        <v>35.271000000000001</v>
      </c>
      <c r="E207" s="12">
        <f t="shared" si="24"/>
        <v>1.1110000000000042</v>
      </c>
      <c r="F207" s="9">
        <f>VLOOKUP(A207,Demand!$A:$B,2,FALSE)/29307.1</f>
        <v>69712.445004794063</v>
      </c>
      <c r="G207" s="9"/>
      <c r="H207" s="13">
        <f t="shared" si="25"/>
        <v>69712.445004794063</v>
      </c>
      <c r="I207" s="10">
        <f t="shared" si="26"/>
        <v>1161.76</v>
      </c>
      <c r="J207" s="10">
        <f t="shared" si="27"/>
        <v>5808.79</v>
      </c>
      <c r="K207" s="14">
        <f t="shared" si="28"/>
        <v>11617.58</v>
      </c>
      <c r="L207" s="15">
        <f t="shared" si="29"/>
        <v>77.45</v>
      </c>
      <c r="M207" s="15">
        <f t="shared" si="30"/>
        <v>387.25</v>
      </c>
      <c r="N207" s="14">
        <f t="shared" si="31"/>
        <v>774.51</v>
      </c>
      <c r="O207" s="10"/>
      <c r="P207" s="10"/>
    </row>
    <row r="208" spans="1:16" x14ac:dyDescent="0.2">
      <c r="A208" s="8">
        <v>42575</v>
      </c>
      <c r="B208" s="27">
        <v>36.158999999999999</v>
      </c>
      <c r="C208" s="27">
        <v>37.270000000000003</v>
      </c>
      <c r="D208" s="28">
        <v>35.048000000000002</v>
      </c>
      <c r="E208" s="12">
        <f t="shared" si="24"/>
        <v>1.1110000000000042</v>
      </c>
      <c r="F208" s="9">
        <f>VLOOKUP(A208,Demand!$A:$B,2,FALSE)/29307.1</f>
        <v>70758.597814181543</v>
      </c>
      <c r="G208" s="9"/>
      <c r="H208" s="13">
        <f t="shared" si="25"/>
        <v>70758.597814181543</v>
      </c>
      <c r="I208" s="10">
        <f t="shared" si="26"/>
        <v>1179.19</v>
      </c>
      <c r="J208" s="10">
        <f t="shared" si="27"/>
        <v>5895.96</v>
      </c>
      <c r="K208" s="14">
        <f t="shared" si="28"/>
        <v>11791.92</v>
      </c>
      <c r="L208" s="15">
        <f t="shared" si="29"/>
        <v>78.61</v>
      </c>
      <c r="M208" s="15">
        <f t="shared" si="30"/>
        <v>393.06</v>
      </c>
      <c r="N208" s="14">
        <f t="shared" si="31"/>
        <v>786.13</v>
      </c>
      <c r="O208" s="10"/>
      <c r="P208" s="10"/>
    </row>
    <row r="209" spans="1:16" x14ac:dyDescent="0.2">
      <c r="A209" s="8">
        <v>42576</v>
      </c>
      <c r="B209" s="27">
        <v>36.762999999999998</v>
      </c>
      <c r="C209" s="27">
        <v>37.874000000000002</v>
      </c>
      <c r="D209" s="28">
        <v>35.652000000000001</v>
      </c>
      <c r="E209" s="12">
        <f t="shared" si="24"/>
        <v>1.1110000000000042</v>
      </c>
      <c r="F209" s="9">
        <f>VLOOKUP(A209,Demand!$A:$B,2,FALSE)/29307.1</f>
        <v>67991.771618481536</v>
      </c>
      <c r="G209" s="9"/>
      <c r="H209" s="13">
        <f t="shared" si="25"/>
        <v>67991.771618481536</v>
      </c>
      <c r="I209" s="10">
        <f t="shared" si="26"/>
        <v>1133.08</v>
      </c>
      <c r="J209" s="10">
        <f t="shared" si="27"/>
        <v>5665.41</v>
      </c>
      <c r="K209" s="14">
        <f t="shared" si="28"/>
        <v>11330.83</v>
      </c>
      <c r="L209" s="15">
        <f t="shared" si="29"/>
        <v>75.540000000000006</v>
      </c>
      <c r="M209" s="15">
        <f t="shared" si="30"/>
        <v>377.69</v>
      </c>
      <c r="N209" s="14">
        <f t="shared" si="31"/>
        <v>755.39</v>
      </c>
      <c r="O209" s="10"/>
      <c r="P209" s="10"/>
    </row>
    <row r="210" spans="1:16" x14ac:dyDescent="0.2">
      <c r="A210" s="8">
        <v>42577</v>
      </c>
      <c r="B210" s="27">
        <v>36.024000000000001</v>
      </c>
      <c r="C210" s="27">
        <v>37.134999999999998</v>
      </c>
      <c r="D210" s="28">
        <v>34.914000000000001</v>
      </c>
      <c r="E210" s="12">
        <f t="shared" si="24"/>
        <v>1.1109999999999971</v>
      </c>
      <c r="F210" s="9">
        <f>VLOOKUP(A210,Demand!$A:$B,2,FALSE)/29307.1</f>
        <v>68574.978964141803</v>
      </c>
      <c r="G210" s="9"/>
      <c r="H210" s="13">
        <f t="shared" si="25"/>
        <v>68574.978964141803</v>
      </c>
      <c r="I210" s="10">
        <f t="shared" si="26"/>
        <v>1142.8</v>
      </c>
      <c r="J210" s="10">
        <f t="shared" si="27"/>
        <v>5714.01</v>
      </c>
      <c r="K210" s="14">
        <f t="shared" si="28"/>
        <v>11428.02</v>
      </c>
      <c r="L210" s="15">
        <f t="shared" si="29"/>
        <v>76.19</v>
      </c>
      <c r="M210" s="15">
        <f t="shared" si="30"/>
        <v>380.93</v>
      </c>
      <c r="N210" s="14">
        <f t="shared" si="31"/>
        <v>761.87</v>
      </c>
      <c r="O210" s="10"/>
      <c r="P210" s="10"/>
    </row>
    <row r="211" spans="1:16" x14ac:dyDescent="0.2">
      <c r="A211" s="8">
        <v>42578</v>
      </c>
      <c r="B211" s="27">
        <v>35.453000000000003</v>
      </c>
      <c r="C211" s="27">
        <v>36.564</v>
      </c>
      <c r="D211" s="28">
        <v>34.341999999999999</v>
      </c>
      <c r="E211" s="12">
        <f t="shared" si="24"/>
        <v>1.1110000000000042</v>
      </c>
      <c r="F211" s="9">
        <f>VLOOKUP(A211,Demand!$A:$B,2,FALSE)/29307.1</f>
        <v>68068.042658604914</v>
      </c>
      <c r="G211" s="9"/>
      <c r="H211" s="13">
        <f t="shared" si="25"/>
        <v>68068.042658604914</v>
      </c>
      <c r="I211" s="10">
        <f t="shared" si="26"/>
        <v>1134.3500000000001</v>
      </c>
      <c r="J211" s="10">
        <f t="shared" si="27"/>
        <v>5671.77</v>
      </c>
      <c r="K211" s="14">
        <f t="shared" si="28"/>
        <v>11343.54</v>
      </c>
      <c r="L211" s="15">
        <f t="shared" si="29"/>
        <v>75.62</v>
      </c>
      <c r="M211" s="15">
        <f t="shared" si="30"/>
        <v>378.12</v>
      </c>
      <c r="N211" s="14">
        <f t="shared" si="31"/>
        <v>756.24</v>
      </c>
      <c r="O211" s="10"/>
      <c r="P211" s="10"/>
    </row>
    <row r="212" spans="1:16" x14ac:dyDescent="0.2">
      <c r="A212" s="8">
        <v>42579</v>
      </c>
      <c r="B212" s="27">
        <v>34.703000000000003</v>
      </c>
      <c r="C212" s="27">
        <v>35.813000000000002</v>
      </c>
      <c r="D212" s="28">
        <v>33.591999999999999</v>
      </c>
      <c r="E212" s="12">
        <f t="shared" si="24"/>
        <v>1.1110000000000042</v>
      </c>
      <c r="F212" s="9">
        <f>VLOOKUP(A212,Demand!$A:$B,2,FALSE)/29307.1</f>
        <v>76037.914362048788</v>
      </c>
      <c r="G212" s="9"/>
      <c r="H212" s="13">
        <f t="shared" si="25"/>
        <v>76037.914362048788</v>
      </c>
      <c r="I212" s="10">
        <f t="shared" si="26"/>
        <v>1267.17</v>
      </c>
      <c r="J212" s="10">
        <f t="shared" si="27"/>
        <v>6335.8600000000006</v>
      </c>
      <c r="K212" s="14">
        <f t="shared" si="28"/>
        <v>12671.720000000001</v>
      </c>
      <c r="L212" s="15">
        <f t="shared" si="29"/>
        <v>84.48</v>
      </c>
      <c r="M212" s="15">
        <f t="shared" si="30"/>
        <v>422.39</v>
      </c>
      <c r="N212" s="14">
        <f t="shared" si="31"/>
        <v>844.78</v>
      </c>
      <c r="O212" s="10"/>
      <c r="P212" s="10"/>
    </row>
    <row r="213" spans="1:16" x14ac:dyDescent="0.2">
      <c r="A213" s="8">
        <v>42580</v>
      </c>
      <c r="B213" s="27">
        <v>34.198</v>
      </c>
      <c r="C213" s="27">
        <v>35.308999999999997</v>
      </c>
      <c r="D213" s="28">
        <v>33.088000000000001</v>
      </c>
      <c r="E213" s="12">
        <f t="shared" si="24"/>
        <v>1.1109999999999971</v>
      </c>
      <c r="F213" s="9">
        <f>VLOOKUP(A213,Demand!$A:$B,2,FALSE)/29307.1</f>
        <v>73077.658349000762</v>
      </c>
      <c r="G213" s="9"/>
      <c r="H213" s="13">
        <f t="shared" si="25"/>
        <v>73077.658349000762</v>
      </c>
      <c r="I213" s="10">
        <f t="shared" si="26"/>
        <v>1217.8399999999999</v>
      </c>
      <c r="J213" s="10">
        <f t="shared" si="27"/>
        <v>6089.2</v>
      </c>
      <c r="K213" s="14">
        <f t="shared" si="28"/>
        <v>12178.39</v>
      </c>
      <c r="L213" s="15">
        <f t="shared" si="29"/>
        <v>81.19</v>
      </c>
      <c r="M213" s="15">
        <f t="shared" si="30"/>
        <v>405.95</v>
      </c>
      <c r="N213" s="14">
        <f t="shared" si="31"/>
        <v>811.89</v>
      </c>
      <c r="O213" s="10"/>
      <c r="P213" s="10"/>
    </row>
    <row r="214" spans="1:16" x14ac:dyDescent="0.2">
      <c r="A214" s="8">
        <v>42581</v>
      </c>
      <c r="B214" s="27">
        <v>34.445</v>
      </c>
      <c r="C214" s="27">
        <v>35.555</v>
      </c>
      <c r="D214" s="28">
        <v>33.334000000000003</v>
      </c>
      <c r="E214" s="12">
        <f t="shared" si="24"/>
        <v>1.1109999999999971</v>
      </c>
      <c r="F214" s="9">
        <f>VLOOKUP(A214,Demand!$A:$B,2,FALSE)/29307.1</f>
        <v>74719.597298948036</v>
      </c>
      <c r="G214" s="9"/>
      <c r="H214" s="13">
        <f t="shared" si="25"/>
        <v>74719.597298948036</v>
      </c>
      <c r="I214" s="10">
        <f t="shared" si="26"/>
        <v>1245.2</v>
      </c>
      <c r="J214" s="10">
        <f t="shared" si="27"/>
        <v>6226.01</v>
      </c>
      <c r="K214" s="14">
        <f t="shared" si="28"/>
        <v>12452.02</v>
      </c>
      <c r="L214" s="15">
        <f t="shared" si="29"/>
        <v>83.01</v>
      </c>
      <c r="M214" s="15">
        <f t="shared" si="30"/>
        <v>415.07</v>
      </c>
      <c r="N214" s="14">
        <f t="shared" si="31"/>
        <v>830.13</v>
      </c>
      <c r="O214" s="10"/>
      <c r="P214" s="10"/>
    </row>
    <row r="215" spans="1:16" x14ac:dyDescent="0.2">
      <c r="A215" s="8">
        <v>42582</v>
      </c>
      <c r="B215" s="27">
        <v>34.738</v>
      </c>
      <c r="C215" s="27">
        <v>35.847999999999999</v>
      </c>
      <c r="D215" s="28">
        <v>33.627000000000002</v>
      </c>
      <c r="E215" s="12">
        <f t="shared" si="24"/>
        <v>1.1109999999999971</v>
      </c>
      <c r="F215" s="9">
        <f>VLOOKUP(A215,Demand!$A:$B,2,FALSE)/29307.1</f>
        <v>69432.082567023012</v>
      </c>
      <c r="G215" s="9"/>
      <c r="H215" s="13">
        <f t="shared" si="25"/>
        <v>69432.082567023012</v>
      </c>
      <c r="I215" s="10">
        <f t="shared" si="26"/>
        <v>1157.0899999999999</v>
      </c>
      <c r="J215" s="10">
        <f t="shared" si="27"/>
        <v>5785.43</v>
      </c>
      <c r="K215" s="14">
        <f t="shared" si="28"/>
        <v>11570.86</v>
      </c>
      <c r="L215" s="15">
        <f t="shared" si="29"/>
        <v>77.14</v>
      </c>
      <c r="M215" s="15">
        <f t="shared" si="30"/>
        <v>385.7</v>
      </c>
      <c r="N215" s="14">
        <f t="shared" si="31"/>
        <v>771.39</v>
      </c>
      <c r="O215" s="10"/>
      <c r="P215" s="10"/>
    </row>
    <row r="216" spans="1:16" x14ac:dyDescent="0.2">
      <c r="A216" s="8">
        <v>42583</v>
      </c>
      <c r="B216" s="27">
        <v>34.253999999999998</v>
      </c>
      <c r="C216" s="27">
        <v>35.365000000000002</v>
      </c>
      <c r="D216" s="28">
        <v>33.143000000000001</v>
      </c>
      <c r="E216" s="12">
        <f t="shared" si="24"/>
        <v>1.1110000000000042</v>
      </c>
      <c r="F216" s="9">
        <f>VLOOKUP(A216,Demand!$A:$B,2,FALSE)/29307.1</f>
        <v>64884.781878793881</v>
      </c>
      <c r="G216" s="9"/>
      <c r="H216" s="13">
        <f t="shared" si="25"/>
        <v>64884.781878793881</v>
      </c>
      <c r="I216" s="10">
        <f t="shared" si="26"/>
        <v>1081.3</v>
      </c>
      <c r="J216" s="10">
        <f t="shared" si="27"/>
        <v>5406.52</v>
      </c>
      <c r="K216" s="14">
        <f t="shared" si="28"/>
        <v>10813.050000000001</v>
      </c>
      <c r="L216" s="15">
        <f t="shared" si="29"/>
        <v>72.09</v>
      </c>
      <c r="M216" s="15">
        <f t="shared" si="30"/>
        <v>360.43</v>
      </c>
      <c r="N216" s="14">
        <f t="shared" si="31"/>
        <v>720.87</v>
      </c>
      <c r="O216" s="10"/>
      <c r="P216" s="10"/>
    </row>
    <row r="217" spans="1:16" x14ac:dyDescent="0.2">
      <c r="A217" s="8">
        <v>42584</v>
      </c>
      <c r="B217" s="27">
        <v>33.630000000000003</v>
      </c>
      <c r="C217" s="27">
        <v>34.741</v>
      </c>
      <c r="D217" s="28">
        <v>32.518999999999998</v>
      </c>
      <c r="E217" s="12">
        <f t="shared" si="24"/>
        <v>1.1110000000000042</v>
      </c>
      <c r="F217" s="9">
        <f>VLOOKUP(A217,Demand!$A:$B,2,FALSE)/29307.1</f>
        <v>68136.463655564701</v>
      </c>
      <c r="G217" s="9"/>
      <c r="H217" s="13">
        <f t="shared" si="25"/>
        <v>68136.463655564701</v>
      </c>
      <c r="I217" s="10">
        <f t="shared" si="26"/>
        <v>1135.49</v>
      </c>
      <c r="J217" s="10">
        <f t="shared" si="27"/>
        <v>5677.47</v>
      </c>
      <c r="K217" s="14">
        <f t="shared" si="28"/>
        <v>11354.94</v>
      </c>
      <c r="L217" s="15">
        <f t="shared" si="29"/>
        <v>75.7</v>
      </c>
      <c r="M217" s="15">
        <f t="shared" si="30"/>
        <v>378.5</v>
      </c>
      <c r="N217" s="14">
        <f t="shared" si="31"/>
        <v>757</v>
      </c>
      <c r="O217" s="10"/>
      <c r="P217" s="10"/>
    </row>
    <row r="218" spans="1:16" x14ac:dyDescent="0.2">
      <c r="A218" s="8">
        <v>42585</v>
      </c>
      <c r="B218" s="27">
        <v>33.730000000000004</v>
      </c>
      <c r="C218" s="27">
        <v>34.840000000000003</v>
      </c>
      <c r="D218" s="28">
        <v>32.619</v>
      </c>
      <c r="E218" s="12">
        <f t="shared" si="24"/>
        <v>1.1110000000000042</v>
      </c>
      <c r="F218" s="9">
        <f>VLOOKUP(A218,Demand!$A:$B,2,FALSE)/29307.1</f>
        <v>61321.902405901645</v>
      </c>
      <c r="G218" s="9"/>
      <c r="H218" s="13">
        <f t="shared" si="25"/>
        <v>61321.902405901645</v>
      </c>
      <c r="I218" s="10">
        <f t="shared" si="26"/>
        <v>1021.9300000000001</v>
      </c>
      <c r="J218" s="10">
        <f t="shared" si="27"/>
        <v>5109.6500000000005</v>
      </c>
      <c r="K218" s="14">
        <f t="shared" si="28"/>
        <v>10219.300000000001</v>
      </c>
      <c r="L218" s="15">
        <f t="shared" si="29"/>
        <v>68.13</v>
      </c>
      <c r="M218" s="15">
        <f t="shared" si="30"/>
        <v>340.64</v>
      </c>
      <c r="N218" s="14">
        <f t="shared" si="31"/>
        <v>681.29</v>
      </c>
      <c r="O218" s="10"/>
      <c r="P218" s="10"/>
    </row>
    <row r="219" spans="1:16" x14ac:dyDescent="0.2">
      <c r="A219" s="8">
        <v>42586</v>
      </c>
      <c r="B219" s="27">
        <v>34.792999999999999</v>
      </c>
      <c r="C219" s="27">
        <v>35.904000000000003</v>
      </c>
      <c r="D219" s="28">
        <v>33.683</v>
      </c>
      <c r="E219" s="12">
        <f t="shared" si="24"/>
        <v>1.1110000000000042</v>
      </c>
      <c r="F219" s="9">
        <f>VLOOKUP(A219,Demand!$A:$B,2,FALSE)/29307.1</f>
        <v>61289.843689754365</v>
      </c>
      <c r="G219" s="9"/>
      <c r="H219" s="13">
        <f t="shared" si="25"/>
        <v>61289.843689754365</v>
      </c>
      <c r="I219" s="10">
        <f t="shared" si="26"/>
        <v>1021.4</v>
      </c>
      <c r="J219" s="10">
        <f t="shared" si="27"/>
        <v>5106.9800000000005</v>
      </c>
      <c r="K219" s="14">
        <f t="shared" si="28"/>
        <v>10213.950000000001</v>
      </c>
      <c r="L219" s="15">
        <f t="shared" si="29"/>
        <v>68.09</v>
      </c>
      <c r="M219" s="15">
        <f t="shared" si="30"/>
        <v>340.47</v>
      </c>
      <c r="N219" s="14">
        <f t="shared" si="31"/>
        <v>680.93000000000006</v>
      </c>
      <c r="O219" s="10"/>
      <c r="P219" s="10"/>
    </row>
    <row r="220" spans="1:16" x14ac:dyDescent="0.2">
      <c r="A220" s="8">
        <v>42587</v>
      </c>
      <c r="B220" s="27">
        <v>33.047000000000004</v>
      </c>
      <c r="C220" s="27">
        <v>34.157000000000004</v>
      </c>
      <c r="D220" s="28">
        <v>31.936</v>
      </c>
      <c r="E220" s="12">
        <f t="shared" si="24"/>
        <v>1.1110000000000042</v>
      </c>
      <c r="F220" s="9">
        <f>VLOOKUP(A220,Demand!$A:$B,2,FALSE)/29307.1</f>
        <v>58883.806790845905</v>
      </c>
      <c r="G220" s="9"/>
      <c r="H220" s="13">
        <f t="shared" si="25"/>
        <v>58883.806790845905</v>
      </c>
      <c r="I220" s="10">
        <f t="shared" si="26"/>
        <v>981.30000000000007</v>
      </c>
      <c r="J220" s="10">
        <f t="shared" si="27"/>
        <v>4906.49</v>
      </c>
      <c r="K220" s="14">
        <f t="shared" si="28"/>
        <v>9812.99</v>
      </c>
      <c r="L220" s="15">
        <f t="shared" si="29"/>
        <v>65.42</v>
      </c>
      <c r="M220" s="15">
        <f t="shared" si="30"/>
        <v>327.10000000000002</v>
      </c>
      <c r="N220" s="14">
        <f t="shared" si="31"/>
        <v>654.20000000000005</v>
      </c>
      <c r="O220" s="10"/>
      <c r="P220" s="10"/>
    </row>
    <row r="221" spans="1:16" x14ac:dyDescent="0.2">
      <c r="A221" s="8">
        <v>42588</v>
      </c>
      <c r="B221" s="27">
        <v>33.308</v>
      </c>
      <c r="C221" s="27">
        <v>34.417999999999999</v>
      </c>
      <c r="D221" s="28">
        <v>32.197000000000003</v>
      </c>
      <c r="E221" s="12">
        <f t="shared" si="24"/>
        <v>1.1109999999999971</v>
      </c>
      <c r="F221" s="9">
        <f>VLOOKUP(A221,Demand!$A:$B,2,FALSE)/29307.1</f>
        <v>46351.254371807518</v>
      </c>
      <c r="G221" s="9"/>
      <c r="H221" s="13">
        <f t="shared" si="25"/>
        <v>46351.254371807518</v>
      </c>
      <c r="I221" s="10">
        <f t="shared" si="26"/>
        <v>772.44</v>
      </c>
      <c r="J221" s="10">
        <f t="shared" si="27"/>
        <v>3862.2200000000003</v>
      </c>
      <c r="K221" s="14">
        <f t="shared" si="28"/>
        <v>7724.4400000000005</v>
      </c>
      <c r="L221" s="15">
        <f t="shared" si="29"/>
        <v>51.5</v>
      </c>
      <c r="M221" s="15">
        <f t="shared" si="30"/>
        <v>257.48</v>
      </c>
      <c r="N221" s="14">
        <f t="shared" si="31"/>
        <v>514.96</v>
      </c>
      <c r="O221" s="10"/>
      <c r="P221" s="10"/>
    </row>
    <row r="222" spans="1:16" x14ac:dyDescent="0.2">
      <c r="A222" s="8">
        <v>42589</v>
      </c>
      <c r="B222" s="27">
        <v>33.422000000000004</v>
      </c>
      <c r="C222" s="27">
        <v>34.533000000000001</v>
      </c>
      <c r="D222" s="28">
        <v>32.311</v>
      </c>
      <c r="E222" s="12">
        <f t="shared" si="24"/>
        <v>1.1110000000000042</v>
      </c>
      <c r="F222" s="9">
        <f>VLOOKUP(A222,Demand!$A:$B,2,FALSE)/29307.1</f>
        <v>46741.970512264947</v>
      </c>
      <c r="G222" s="9"/>
      <c r="H222" s="13">
        <f t="shared" si="25"/>
        <v>46741.970512264947</v>
      </c>
      <c r="I222" s="10">
        <f t="shared" si="26"/>
        <v>778.95</v>
      </c>
      <c r="J222" s="10">
        <f t="shared" si="27"/>
        <v>3894.77</v>
      </c>
      <c r="K222" s="14">
        <f t="shared" si="28"/>
        <v>7789.55</v>
      </c>
      <c r="L222" s="15">
        <f t="shared" si="29"/>
        <v>51.93</v>
      </c>
      <c r="M222" s="15">
        <f t="shared" si="30"/>
        <v>259.64999999999998</v>
      </c>
      <c r="N222" s="14">
        <f t="shared" si="31"/>
        <v>519.29999999999995</v>
      </c>
      <c r="O222" s="10"/>
      <c r="P222" s="10"/>
    </row>
    <row r="223" spans="1:16" x14ac:dyDescent="0.2">
      <c r="A223" s="8">
        <v>42590</v>
      </c>
      <c r="B223" s="27">
        <v>33.375</v>
      </c>
      <c r="C223" s="27">
        <v>34.486000000000004</v>
      </c>
      <c r="D223" s="28">
        <v>32.264000000000003</v>
      </c>
      <c r="E223" s="12">
        <f t="shared" si="24"/>
        <v>1.1110000000000042</v>
      </c>
      <c r="F223" s="9">
        <f>VLOOKUP(A223,Demand!$A:$B,2,FALSE)/29307.1</f>
        <v>50318.452661641721</v>
      </c>
      <c r="G223" s="9"/>
      <c r="H223" s="13">
        <f t="shared" si="25"/>
        <v>50318.452661641721</v>
      </c>
      <c r="I223" s="10">
        <f t="shared" si="26"/>
        <v>838.56000000000006</v>
      </c>
      <c r="J223" s="10">
        <f t="shared" si="27"/>
        <v>4192.79</v>
      </c>
      <c r="K223" s="14">
        <f t="shared" si="28"/>
        <v>8385.57</v>
      </c>
      <c r="L223" s="15">
        <f t="shared" si="29"/>
        <v>55.9</v>
      </c>
      <c r="M223" s="15">
        <f t="shared" si="30"/>
        <v>279.52</v>
      </c>
      <c r="N223" s="14">
        <f t="shared" si="31"/>
        <v>559.04</v>
      </c>
      <c r="O223" s="10"/>
      <c r="P223" s="10"/>
    </row>
    <row r="224" spans="1:16" x14ac:dyDescent="0.2">
      <c r="A224" s="8">
        <v>42591</v>
      </c>
      <c r="B224" s="27">
        <v>32.826999999999998</v>
      </c>
      <c r="C224" s="27">
        <v>33.938000000000002</v>
      </c>
      <c r="D224" s="28">
        <v>31.716000000000001</v>
      </c>
      <c r="E224" s="12">
        <f t="shared" si="24"/>
        <v>1.1110000000000042</v>
      </c>
      <c r="F224" s="9">
        <f>VLOOKUP(A224,Demand!$A:$B,2,FALSE)/29307.1</f>
        <v>55003.993776252173</v>
      </c>
      <c r="G224" s="9"/>
      <c r="H224" s="13">
        <f t="shared" si="25"/>
        <v>55003.993776252173</v>
      </c>
      <c r="I224" s="10">
        <f t="shared" si="26"/>
        <v>916.64</v>
      </c>
      <c r="J224" s="10">
        <f t="shared" si="27"/>
        <v>4583.21</v>
      </c>
      <c r="K224" s="14">
        <f t="shared" si="28"/>
        <v>9166.42</v>
      </c>
      <c r="L224" s="15">
        <f t="shared" si="29"/>
        <v>61.11</v>
      </c>
      <c r="M224" s="15">
        <f t="shared" si="30"/>
        <v>305.55</v>
      </c>
      <c r="N224" s="14">
        <f t="shared" si="31"/>
        <v>611.09</v>
      </c>
      <c r="O224" s="10"/>
      <c r="P224" s="10"/>
    </row>
    <row r="225" spans="1:16" x14ac:dyDescent="0.2">
      <c r="A225" s="8">
        <v>42592</v>
      </c>
      <c r="B225" s="27">
        <v>32.337000000000003</v>
      </c>
      <c r="C225" s="27">
        <v>33.448</v>
      </c>
      <c r="D225" s="28">
        <v>31.227</v>
      </c>
      <c r="E225" s="12">
        <f t="shared" si="24"/>
        <v>1.1109999999999971</v>
      </c>
      <c r="F225" s="9">
        <f>VLOOKUP(A225,Demand!$A:$B,2,FALSE)/29307.1</f>
        <v>62732.669523767283</v>
      </c>
      <c r="G225" s="9"/>
      <c r="H225" s="13">
        <f t="shared" si="25"/>
        <v>62732.669523767283</v>
      </c>
      <c r="I225" s="10">
        <f t="shared" si="26"/>
        <v>1045.44</v>
      </c>
      <c r="J225" s="10">
        <f t="shared" si="27"/>
        <v>5227.2</v>
      </c>
      <c r="K225" s="14">
        <f t="shared" si="28"/>
        <v>10454.4</v>
      </c>
      <c r="L225" s="15">
        <f t="shared" si="29"/>
        <v>69.7</v>
      </c>
      <c r="M225" s="15">
        <f t="shared" si="30"/>
        <v>348.48</v>
      </c>
      <c r="N225" s="14">
        <f t="shared" si="31"/>
        <v>696.96</v>
      </c>
      <c r="O225" s="10"/>
      <c r="P225" s="10"/>
    </row>
    <row r="226" spans="1:16" x14ac:dyDescent="0.2">
      <c r="A226" s="8">
        <v>42593</v>
      </c>
      <c r="B226" s="27">
        <v>32.663000000000004</v>
      </c>
      <c r="C226" s="27">
        <v>33.774000000000001</v>
      </c>
      <c r="D226" s="28">
        <v>31.552</v>
      </c>
      <c r="E226" s="12">
        <f t="shared" si="24"/>
        <v>1.1110000000000042</v>
      </c>
      <c r="F226" s="9">
        <f>VLOOKUP(A226,Demand!$A:$B,2,FALSE)/29307.1</f>
        <v>40213.865582060324</v>
      </c>
      <c r="G226" s="9"/>
      <c r="H226" s="13">
        <f t="shared" si="25"/>
        <v>40213.865582060324</v>
      </c>
      <c r="I226" s="10">
        <f t="shared" si="26"/>
        <v>670.16</v>
      </c>
      <c r="J226" s="10">
        <f t="shared" si="27"/>
        <v>3350.82</v>
      </c>
      <c r="K226" s="14">
        <f t="shared" si="28"/>
        <v>6701.64</v>
      </c>
      <c r="L226" s="15">
        <f t="shared" si="29"/>
        <v>44.68</v>
      </c>
      <c r="M226" s="15">
        <f t="shared" si="30"/>
        <v>223.39000000000001</v>
      </c>
      <c r="N226" s="14">
        <f t="shared" si="31"/>
        <v>446.78000000000003</v>
      </c>
      <c r="O226" s="10"/>
      <c r="P226" s="10"/>
    </row>
    <row r="227" spans="1:16" x14ac:dyDescent="0.2">
      <c r="A227" s="8">
        <v>42594</v>
      </c>
      <c r="B227" s="27">
        <v>29.503</v>
      </c>
      <c r="C227" s="27">
        <v>30.614000000000001</v>
      </c>
      <c r="D227" s="28">
        <v>28.393000000000001</v>
      </c>
      <c r="E227" s="12">
        <f t="shared" si="24"/>
        <v>1.1110000000000007</v>
      </c>
      <c r="F227" s="9">
        <f>VLOOKUP(A227,Demand!$A:$B,2,FALSE)/29307.1</f>
        <v>54359.722285725984</v>
      </c>
      <c r="G227" s="9"/>
      <c r="H227" s="13">
        <f t="shared" si="25"/>
        <v>54359.722285725984</v>
      </c>
      <c r="I227" s="10">
        <f t="shared" si="26"/>
        <v>905.9</v>
      </c>
      <c r="J227" s="10">
        <f t="shared" si="27"/>
        <v>4529.5200000000004</v>
      </c>
      <c r="K227" s="14">
        <f t="shared" si="28"/>
        <v>9059.0500000000011</v>
      </c>
      <c r="L227" s="15">
        <f t="shared" si="29"/>
        <v>60.39</v>
      </c>
      <c r="M227" s="15">
        <f t="shared" si="30"/>
        <v>301.97000000000003</v>
      </c>
      <c r="N227" s="14">
        <f t="shared" si="31"/>
        <v>603.94000000000005</v>
      </c>
      <c r="O227" s="10"/>
      <c r="P227" s="10"/>
    </row>
    <row r="228" spans="1:16" x14ac:dyDescent="0.2">
      <c r="A228" s="8">
        <v>42595</v>
      </c>
      <c r="B228" s="27">
        <v>27.487000000000002</v>
      </c>
      <c r="C228" s="27">
        <v>28.597999999999999</v>
      </c>
      <c r="D228" s="28">
        <v>26.376000000000001</v>
      </c>
      <c r="E228" s="12">
        <f t="shared" si="24"/>
        <v>1.1110000000000007</v>
      </c>
      <c r="F228" s="9">
        <f>VLOOKUP(A228,Demand!$A:$B,2,FALSE)/29307.1</f>
        <v>60600.651548600857</v>
      </c>
      <c r="G228" s="9"/>
      <c r="H228" s="13">
        <f t="shared" si="25"/>
        <v>60600.651548600857</v>
      </c>
      <c r="I228" s="10">
        <f t="shared" si="26"/>
        <v>1009.91</v>
      </c>
      <c r="J228" s="10">
        <f t="shared" si="27"/>
        <v>5049.55</v>
      </c>
      <c r="K228" s="14">
        <f t="shared" si="28"/>
        <v>10099.1</v>
      </c>
      <c r="L228" s="15">
        <f t="shared" si="29"/>
        <v>67.33</v>
      </c>
      <c r="M228" s="15">
        <f t="shared" si="30"/>
        <v>336.64</v>
      </c>
      <c r="N228" s="14">
        <f t="shared" si="31"/>
        <v>673.27</v>
      </c>
      <c r="O228" s="10"/>
      <c r="P228" s="10"/>
    </row>
    <row r="229" spans="1:16" x14ac:dyDescent="0.2">
      <c r="A229" s="8">
        <v>42596</v>
      </c>
      <c r="B229" s="27">
        <v>25.902000000000001</v>
      </c>
      <c r="C229" s="27">
        <v>27.012</v>
      </c>
      <c r="D229" s="28">
        <v>24.791</v>
      </c>
      <c r="E229" s="12">
        <f t="shared" si="24"/>
        <v>1.1110000000000007</v>
      </c>
      <c r="F229" s="9">
        <f>VLOOKUP(A229,Demand!$A:$B,2,FALSE)/29307.1</f>
        <v>60058.912993779668</v>
      </c>
      <c r="G229" s="9"/>
      <c r="H229" s="13">
        <f t="shared" si="25"/>
        <v>60058.912993779668</v>
      </c>
      <c r="I229" s="10">
        <f t="shared" si="26"/>
        <v>1000.88</v>
      </c>
      <c r="J229" s="10">
        <f t="shared" si="27"/>
        <v>5004.41</v>
      </c>
      <c r="K229" s="14">
        <f t="shared" si="28"/>
        <v>10008.82</v>
      </c>
      <c r="L229" s="15">
        <f t="shared" si="29"/>
        <v>66.73</v>
      </c>
      <c r="M229" s="15">
        <f t="shared" si="30"/>
        <v>333.63</v>
      </c>
      <c r="N229" s="14">
        <f t="shared" si="31"/>
        <v>667.25</v>
      </c>
      <c r="O229" s="10"/>
      <c r="P229" s="10"/>
    </row>
    <row r="230" spans="1:16" x14ac:dyDescent="0.2">
      <c r="A230" s="8">
        <v>42597</v>
      </c>
      <c r="B230" s="27">
        <v>23.381</v>
      </c>
      <c r="C230" s="27">
        <v>24.492000000000001</v>
      </c>
      <c r="D230" s="28">
        <v>20.5</v>
      </c>
      <c r="E230" s="12">
        <f t="shared" si="24"/>
        <v>2.8810000000000002</v>
      </c>
      <c r="F230" s="9">
        <f>VLOOKUP(A230,Demand!$A:$B,2,FALSE)/29307.1</f>
        <v>57956.658659505723</v>
      </c>
      <c r="G230" s="9"/>
      <c r="H230" s="13">
        <f t="shared" si="25"/>
        <v>57956.658659505723</v>
      </c>
      <c r="I230" s="10">
        <f t="shared" si="26"/>
        <v>2504.6</v>
      </c>
      <c r="J230" s="10">
        <f t="shared" si="27"/>
        <v>12522.99</v>
      </c>
      <c r="K230" s="14">
        <f t="shared" si="28"/>
        <v>25045.97</v>
      </c>
      <c r="L230" s="15">
        <f t="shared" si="29"/>
        <v>166.97</v>
      </c>
      <c r="M230" s="15">
        <f t="shared" si="30"/>
        <v>834.87</v>
      </c>
      <c r="N230" s="14">
        <f t="shared" si="31"/>
        <v>1669.73</v>
      </c>
      <c r="O230" s="10"/>
      <c r="P230" s="10"/>
    </row>
    <row r="231" spans="1:16" x14ac:dyDescent="0.2">
      <c r="A231" s="8">
        <v>42598</v>
      </c>
      <c r="B231" s="27">
        <v>29.931000000000001</v>
      </c>
      <c r="C231" s="27">
        <v>31.042000000000002</v>
      </c>
      <c r="D231" s="28">
        <v>27.499000000000002</v>
      </c>
      <c r="E231" s="12">
        <f t="shared" si="24"/>
        <v>2.4319999999999986</v>
      </c>
      <c r="F231" s="9">
        <f>VLOOKUP(A231,Demand!$A:$B,2,FALSE)/29307.1</f>
        <v>62557.732494856202</v>
      </c>
      <c r="G231" s="9"/>
      <c r="H231" s="13">
        <f t="shared" si="25"/>
        <v>62557.732494856202</v>
      </c>
      <c r="I231" s="10">
        <f t="shared" si="26"/>
        <v>2282.11</v>
      </c>
      <c r="J231" s="10">
        <f t="shared" si="27"/>
        <v>11410.53</v>
      </c>
      <c r="K231" s="14">
        <f t="shared" si="28"/>
        <v>22821.06</v>
      </c>
      <c r="L231" s="15">
        <f t="shared" si="29"/>
        <v>152.14000000000001</v>
      </c>
      <c r="M231" s="15">
        <f t="shared" si="30"/>
        <v>760.7</v>
      </c>
      <c r="N231" s="14">
        <f t="shared" si="31"/>
        <v>1521.4</v>
      </c>
      <c r="O231" s="10"/>
      <c r="P231" s="10"/>
    </row>
    <row r="232" spans="1:16" x14ac:dyDescent="0.2">
      <c r="A232" s="8">
        <v>42599</v>
      </c>
      <c r="B232" s="27">
        <v>28.448</v>
      </c>
      <c r="C232" s="27">
        <v>29.559000000000001</v>
      </c>
      <c r="D232" s="28">
        <v>22.001000000000001</v>
      </c>
      <c r="E232" s="12">
        <f t="shared" si="24"/>
        <v>6.4469999999999992</v>
      </c>
      <c r="F232" s="9">
        <f>VLOOKUP(A232,Demand!$A:$B,2,FALSE)/29307.1</f>
        <v>66957.574410296482</v>
      </c>
      <c r="G232" s="9"/>
      <c r="H232" s="13">
        <f t="shared" si="25"/>
        <v>66957.574410296482</v>
      </c>
      <c r="I232" s="10">
        <f t="shared" si="26"/>
        <v>6475.13</v>
      </c>
      <c r="J232" s="10">
        <f t="shared" si="27"/>
        <v>32375.66</v>
      </c>
      <c r="K232" s="14">
        <f t="shared" si="28"/>
        <v>64751.32</v>
      </c>
      <c r="L232" s="15">
        <f t="shared" si="29"/>
        <v>431.68</v>
      </c>
      <c r="M232" s="15">
        <f t="shared" si="30"/>
        <v>2158.38</v>
      </c>
      <c r="N232" s="14">
        <f t="shared" si="31"/>
        <v>4316.75</v>
      </c>
      <c r="O232" s="10"/>
      <c r="P232" s="10"/>
    </row>
    <row r="233" spans="1:16" x14ac:dyDescent="0.2">
      <c r="A233" s="8">
        <v>42600</v>
      </c>
      <c r="B233" s="27">
        <v>29.533000000000001</v>
      </c>
      <c r="C233" s="27">
        <v>30.644000000000002</v>
      </c>
      <c r="D233" s="28">
        <v>28.422000000000001</v>
      </c>
      <c r="E233" s="12">
        <f t="shared" si="24"/>
        <v>1.1110000000000007</v>
      </c>
      <c r="F233" s="9">
        <f>VLOOKUP(A233,Demand!$A:$B,2,FALSE)/29307.1</f>
        <v>68186.105721821674</v>
      </c>
      <c r="G233" s="9"/>
      <c r="H233" s="13">
        <f t="shared" si="25"/>
        <v>68186.105721821674</v>
      </c>
      <c r="I233" s="10">
        <f t="shared" si="26"/>
        <v>1136.32</v>
      </c>
      <c r="J233" s="10">
        <f t="shared" si="27"/>
        <v>5681.61</v>
      </c>
      <c r="K233" s="14">
        <f t="shared" si="28"/>
        <v>11363.210000000001</v>
      </c>
      <c r="L233" s="15">
        <f t="shared" si="29"/>
        <v>75.75</v>
      </c>
      <c r="M233" s="15">
        <f t="shared" si="30"/>
        <v>378.77</v>
      </c>
      <c r="N233" s="14">
        <f t="shared" si="31"/>
        <v>757.55000000000007</v>
      </c>
      <c r="O233" s="10"/>
      <c r="P233" s="10"/>
    </row>
    <row r="234" spans="1:16" x14ac:dyDescent="0.2">
      <c r="A234" s="8">
        <v>42601</v>
      </c>
      <c r="B234" s="27">
        <v>27.317</v>
      </c>
      <c r="C234" s="27">
        <v>28.428000000000001</v>
      </c>
      <c r="D234" s="28">
        <v>26.206</v>
      </c>
      <c r="E234" s="12">
        <f t="shared" si="24"/>
        <v>1.1110000000000007</v>
      </c>
      <c r="F234" s="9">
        <f>VLOOKUP(A234,Demand!$A:$B,2,FALSE)/29307.1</f>
        <v>64322.196737309394</v>
      </c>
      <c r="G234" s="9"/>
      <c r="H234" s="13">
        <f t="shared" si="25"/>
        <v>64322.196737309394</v>
      </c>
      <c r="I234" s="10">
        <f t="shared" si="26"/>
        <v>1071.93</v>
      </c>
      <c r="J234" s="10">
        <f t="shared" si="27"/>
        <v>5359.6500000000005</v>
      </c>
      <c r="K234" s="14">
        <f t="shared" si="28"/>
        <v>10719.29</v>
      </c>
      <c r="L234" s="15">
        <f t="shared" si="29"/>
        <v>71.460000000000008</v>
      </c>
      <c r="M234" s="15">
        <f t="shared" si="30"/>
        <v>357.31</v>
      </c>
      <c r="N234" s="14">
        <f t="shared" si="31"/>
        <v>714.62</v>
      </c>
      <c r="O234" s="10"/>
      <c r="P234" s="10"/>
    </row>
    <row r="235" spans="1:16" x14ac:dyDescent="0.2">
      <c r="A235" s="8">
        <v>42602</v>
      </c>
      <c r="B235" s="27">
        <v>27.501999999999999</v>
      </c>
      <c r="C235" s="27">
        <v>28.613</v>
      </c>
      <c r="D235" s="28">
        <v>26.391000000000002</v>
      </c>
      <c r="E235" s="12">
        <f t="shared" si="24"/>
        <v>1.1110000000000007</v>
      </c>
      <c r="F235" s="9">
        <f>VLOOKUP(A235,Demand!$A:$B,2,FALSE)/29307.1</f>
        <v>56497.247254078364</v>
      </c>
      <c r="G235" s="9"/>
      <c r="H235" s="13">
        <f t="shared" si="25"/>
        <v>56497.247254078364</v>
      </c>
      <c r="I235" s="10">
        <f t="shared" si="26"/>
        <v>941.53</v>
      </c>
      <c r="J235" s="10">
        <f t="shared" si="27"/>
        <v>4707.63</v>
      </c>
      <c r="K235" s="14">
        <f t="shared" si="28"/>
        <v>9415.27</v>
      </c>
      <c r="L235" s="15">
        <f t="shared" si="29"/>
        <v>62.77</v>
      </c>
      <c r="M235" s="15">
        <f t="shared" si="30"/>
        <v>313.84000000000003</v>
      </c>
      <c r="N235" s="14">
        <f t="shared" si="31"/>
        <v>627.68000000000006</v>
      </c>
      <c r="O235" s="10"/>
      <c r="P235" s="10"/>
    </row>
    <row r="236" spans="1:16" x14ac:dyDescent="0.2">
      <c r="A236" s="8">
        <v>42603</v>
      </c>
      <c r="B236" s="27">
        <v>27.202999999999999</v>
      </c>
      <c r="C236" s="27">
        <v>28.314</v>
      </c>
      <c r="D236" s="28">
        <v>26.092000000000002</v>
      </c>
      <c r="E236" s="12">
        <f t="shared" si="24"/>
        <v>1.1110000000000007</v>
      </c>
      <c r="F236" s="9">
        <f>VLOOKUP(A236,Demand!$A:$B,2,FALSE)/29307.1</f>
        <v>59508.796264386452</v>
      </c>
      <c r="G236" s="9"/>
      <c r="H236" s="13">
        <f t="shared" si="25"/>
        <v>59508.796264386452</v>
      </c>
      <c r="I236" s="10">
        <f t="shared" si="26"/>
        <v>991.71</v>
      </c>
      <c r="J236" s="10">
        <f t="shared" si="27"/>
        <v>4958.57</v>
      </c>
      <c r="K236" s="14">
        <f t="shared" si="28"/>
        <v>9917.14</v>
      </c>
      <c r="L236" s="15">
        <f t="shared" si="29"/>
        <v>66.11</v>
      </c>
      <c r="M236" s="15">
        <f t="shared" si="30"/>
        <v>330.57</v>
      </c>
      <c r="N236" s="14">
        <f t="shared" si="31"/>
        <v>661.14</v>
      </c>
      <c r="O236" s="10"/>
      <c r="P236" s="10"/>
    </row>
    <row r="237" spans="1:16" x14ac:dyDescent="0.2">
      <c r="A237" s="8">
        <v>42604</v>
      </c>
      <c r="B237" s="27">
        <v>28.349</v>
      </c>
      <c r="C237" s="27">
        <v>29.459</v>
      </c>
      <c r="D237" s="28">
        <v>27.238</v>
      </c>
      <c r="E237" s="12">
        <f t="shared" si="24"/>
        <v>1.1110000000000007</v>
      </c>
      <c r="F237" s="9">
        <f>VLOOKUP(A237,Demand!$A:$B,2,FALSE)/29307.1</f>
        <v>65507.989531546969</v>
      </c>
      <c r="G237" s="9"/>
      <c r="H237" s="13">
        <f t="shared" si="25"/>
        <v>65507.989531546969</v>
      </c>
      <c r="I237" s="10">
        <f t="shared" si="26"/>
        <v>1091.69</v>
      </c>
      <c r="J237" s="10">
        <f t="shared" si="27"/>
        <v>5458.45</v>
      </c>
      <c r="K237" s="14">
        <f t="shared" si="28"/>
        <v>10916.91</v>
      </c>
      <c r="L237" s="15">
        <f t="shared" si="29"/>
        <v>72.78</v>
      </c>
      <c r="M237" s="15">
        <f t="shared" si="30"/>
        <v>363.90000000000003</v>
      </c>
      <c r="N237" s="14">
        <f t="shared" si="31"/>
        <v>727.79</v>
      </c>
      <c r="O237" s="10"/>
      <c r="P237" s="10"/>
    </row>
    <row r="238" spans="1:16" x14ac:dyDescent="0.2">
      <c r="A238" s="8">
        <v>42605</v>
      </c>
      <c r="B238" s="27">
        <v>29.501000000000001</v>
      </c>
      <c r="C238" s="27">
        <v>30.611000000000001</v>
      </c>
      <c r="D238" s="28">
        <v>28.39</v>
      </c>
      <c r="E238" s="12">
        <f t="shared" si="24"/>
        <v>1.1110000000000007</v>
      </c>
      <c r="F238" s="9" t="e">
        <f>VLOOKUP(A238,Demand!$A:$B,2,FALSE)/29307.1</f>
        <v>#N/A</v>
      </c>
      <c r="G238" s="9" t="s">
        <v>11</v>
      </c>
      <c r="H238" s="13">
        <f>AVERAGE(H237,H239)</f>
        <v>66962.887730276969</v>
      </c>
      <c r="I238" s="10">
        <f t="shared" si="26"/>
        <v>1115.94</v>
      </c>
      <c r="J238" s="10">
        <f t="shared" si="27"/>
        <v>5579.68</v>
      </c>
      <c r="K238" s="14">
        <f t="shared" si="28"/>
        <v>11159.37</v>
      </c>
      <c r="L238" s="15">
        <f t="shared" si="29"/>
        <v>74.400000000000006</v>
      </c>
      <c r="M238" s="15">
        <f t="shared" si="30"/>
        <v>371.98</v>
      </c>
      <c r="N238" s="14">
        <f t="shared" si="31"/>
        <v>743.96</v>
      </c>
      <c r="O238" s="10"/>
      <c r="P238" s="10"/>
    </row>
    <row r="239" spans="1:16" x14ac:dyDescent="0.2">
      <c r="A239" s="8">
        <v>42606</v>
      </c>
      <c r="B239" s="27">
        <v>28.283999999999999</v>
      </c>
      <c r="C239" s="27">
        <v>29.395</v>
      </c>
      <c r="D239" s="28">
        <v>27.173999999999999</v>
      </c>
      <c r="E239" s="12">
        <f t="shared" si="24"/>
        <v>1.1110000000000007</v>
      </c>
      <c r="F239" s="9">
        <f>VLOOKUP(A239,Demand!$A:$B,2,FALSE)/29307.1</f>
        <v>68417.785929006961</v>
      </c>
      <c r="G239" s="9"/>
      <c r="H239" s="13">
        <f t="shared" si="25"/>
        <v>68417.785929006961</v>
      </c>
      <c r="I239" s="10">
        <f t="shared" si="26"/>
        <v>1140.18</v>
      </c>
      <c r="J239" s="10">
        <f t="shared" si="27"/>
        <v>5700.91</v>
      </c>
      <c r="K239" s="14">
        <f t="shared" si="28"/>
        <v>11401.82</v>
      </c>
      <c r="L239" s="15">
        <f t="shared" si="29"/>
        <v>76.010000000000005</v>
      </c>
      <c r="M239" s="15">
        <f t="shared" si="30"/>
        <v>380.06</v>
      </c>
      <c r="N239" s="14">
        <f t="shared" si="31"/>
        <v>760.12</v>
      </c>
      <c r="O239" s="10"/>
      <c r="P239" s="10"/>
    </row>
    <row r="240" spans="1:16" x14ac:dyDescent="0.2">
      <c r="A240" s="8">
        <v>42607</v>
      </c>
      <c r="B240" s="27">
        <v>27.888999999999999</v>
      </c>
      <c r="C240" s="27">
        <v>28.999000000000002</v>
      </c>
      <c r="D240" s="28">
        <v>26.778000000000002</v>
      </c>
      <c r="E240" s="12">
        <f t="shared" si="24"/>
        <v>1.1109999999999971</v>
      </c>
      <c r="F240" s="9">
        <f>VLOOKUP(A240,Demand!$A:$B,2,FALSE)/29307.1</f>
        <v>71518.096229241375</v>
      </c>
      <c r="G240" s="9"/>
      <c r="H240" s="13">
        <f t="shared" si="25"/>
        <v>71518.096229241375</v>
      </c>
      <c r="I240" s="10">
        <f t="shared" si="26"/>
        <v>1191.8500000000001</v>
      </c>
      <c r="J240" s="10">
        <f t="shared" si="27"/>
        <v>5959.25</v>
      </c>
      <c r="K240" s="14">
        <f t="shared" si="28"/>
        <v>11918.49</v>
      </c>
      <c r="L240" s="15">
        <f t="shared" si="29"/>
        <v>79.460000000000008</v>
      </c>
      <c r="M240" s="15">
        <f t="shared" si="30"/>
        <v>397.28000000000003</v>
      </c>
      <c r="N240" s="14">
        <f t="shared" si="31"/>
        <v>794.57</v>
      </c>
      <c r="O240" s="10"/>
      <c r="P240" s="10"/>
    </row>
    <row r="241" spans="1:16" x14ac:dyDescent="0.2">
      <c r="A241" s="8">
        <v>42608</v>
      </c>
      <c r="B241" s="27">
        <v>27.47</v>
      </c>
      <c r="C241" s="27">
        <v>28.580000000000002</v>
      </c>
      <c r="D241" s="28">
        <v>26.359000000000002</v>
      </c>
      <c r="E241" s="12">
        <f t="shared" si="24"/>
        <v>1.1109999999999971</v>
      </c>
      <c r="F241" s="9">
        <f>VLOOKUP(A241,Demand!$A:$B,2,FALSE)/29307.1</f>
        <v>69573.191820412118</v>
      </c>
      <c r="G241" s="9"/>
      <c r="H241" s="13">
        <f t="shared" si="25"/>
        <v>69573.191820412118</v>
      </c>
      <c r="I241" s="10">
        <f t="shared" si="26"/>
        <v>1159.44</v>
      </c>
      <c r="J241" s="10">
        <f t="shared" si="27"/>
        <v>5797.1900000000005</v>
      </c>
      <c r="K241" s="14">
        <f t="shared" si="28"/>
        <v>11594.37</v>
      </c>
      <c r="L241" s="15">
        <f t="shared" si="29"/>
        <v>77.3</v>
      </c>
      <c r="M241" s="15">
        <f t="shared" si="30"/>
        <v>386.48</v>
      </c>
      <c r="N241" s="14">
        <f t="shared" si="31"/>
        <v>772.96</v>
      </c>
      <c r="O241" s="10"/>
      <c r="P241" s="10"/>
    </row>
    <row r="242" spans="1:16" x14ac:dyDescent="0.2">
      <c r="A242" s="8">
        <v>42609</v>
      </c>
      <c r="B242" s="27">
        <v>27.472000000000001</v>
      </c>
      <c r="C242" s="27">
        <v>28.583000000000002</v>
      </c>
      <c r="D242" s="28">
        <v>26.362000000000002</v>
      </c>
      <c r="E242" s="12">
        <f t="shared" si="24"/>
        <v>1.1110000000000007</v>
      </c>
      <c r="F242" s="9">
        <f>VLOOKUP(A242,Demand!$A:$B,2,FALSE)/29307.1</f>
        <v>64080.236700321766</v>
      </c>
      <c r="G242" s="9"/>
      <c r="H242" s="13">
        <f t="shared" si="25"/>
        <v>64080.236700321766</v>
      </c>
      <c r="I242" s="10">
        <f t="shared" si="26"/>
        <v>1067.9000000000001</v>
      </c>
      <c r="J242" s="10">
        <f t="shared" si="27"/>
        <v>5339.49</v>
      </c>
      <c r="K242" s="14">
        <f t="shared" si="28"/>
        <v>10678.97</v>
      </c>
      <c r="L242" s="15">
        <f t="shared" si="29"/>
        <v>71.19</v>
      </c>
      <c r="M242" s="15">
        <f t="shared" si="30"/>
        <v>355.97</v>
      </c>
      <c r="N242" s="14">
        <f t="shared" si="31"/>
        <v>711.93000000000006</v>
      </c>
      <c r="O242" s="10"/>
      <c r="P242" s="10"/>
    </row>
    <row r="243" spans="1:16" x14ac:dyDescent="0.2">
      <c r="A243" s="8">
        <v>42610</v>
      </c>
      <c r="B243" s="27">
        <v>27.565999999999999</v>
      </c>
      <c r="C243" s="27">
        <v>28.677</v>
      </c>
      <c r="D243" s="28">
        <v>26.456</v>
      </c>
      <c r="E243" s="12">
        <f t="shared" si="24"/>
        <v>1.1110000000000007</v>
      </c>
      <c r="F243" s="9">
        <f>VLOOKUP(A243,Demand!$A:$B,2,FALSE)/29307.1</f>
        <v>63681.381167020962</v>
      </c>
      <c r="G243" s="9"/>
      <c r="H243" s="13">
        <f t="shared" si="25"/>
        <v>63681.381167020962</v>
      </c>
      <c r="I243" s="10">
        <f t="shared" si="26"/>
        <v>1061.25</v>
      </c>
      <c r="J243" s="10">
        <f t="shared" si="27"/>
        <v>5306.25</v>
      </c>
      <c r="K243" s="14">
        <f t="shared" si="28"/>
        <v>10612.5</v>
      </c>
      <c r="L243" s="15">
        <f t="shared" si="29"/>
        <v>70.75</v>
      </c>
      <c r="M243" s="15">
        <f t="shared" si="30"/>
        <v>353.75</v>
      </c>
      <c r="N243" s="14">
        <f t="shared" si="31"/>
        <v>707.5</v>
      </c>
      <c r="O243" s="10"/>
      <c r="P243" s="10"/>
    </row>
    <row r="244" spans="1:16" x14ac:dyDescent="0.2">
      <c r="A244" s="8">
        <v>42611</v>
      </c>
      <c r="B244" s="27">
        <v>26.974</v>
      </c>
      <c r="C244" s="27">
        <v>28.085000000000001</v>
      </c>
      <c r="D244" s="28">
        <v>25.864000000000001</v>
      </c>
      <c r="E244" s="12">
        <f t="shared" si="24"/>
        <v>1.1110000000000007</v>
      </c>
      <c r="F244" s="9">
        <f>VLOOKUP(A244,Demand!$A:$B,2,FALSE)/29307.1</f>
        <v>69446.546945961905</v>
      </c>
      <c r="G244" s="9"/>
      <c r="H244" s="13">
        <f t="shared" si="25"/>
        <v>69446.546945961905</v>
      </c>
      <c r="I244" s="10">
        <f t="shared" si="26"/>
        <v>1157.33</v>
      </c>
      <c r="J244" s="10">
        <f t="shared" si="27"/>
        <v>5786.63</v>
      </c>
      <c r="K244" s="14">
        <f t="shared" si="28"/>
        <v>11573.27</v>
      </c>
      <c r="L244" s="15">
        <f t="shared" si="29"/>
        <v>77.16</v>
      </c>
      <c r="M244" s="15">
        <f t="shared" si="30"/>
        <v>385.78000000000003</v>
      </c>
      <c r="N244" s="14">
        <f t="shared" si="31"/>
        <v>771.55000000000007</v>
      </c>
      <c r="O244" s="10"/>
      <c r="P244" s="10"/>
    </row>
    <row r="245" spans="1:16" x14ac:dyDescent="0.2">
      <c r="A245" s="8">
        <v>42612</v>
      </c>
      <c r="B245" s="27">
        <v>25.521000000000001</v>
      </c>
      <c r="C245" s="27">
        <v>26.631</v>
      </c>
      <c r="D245" s="28">
        <v>24.41</v>
      </c>
      <c r="E245" s="12">
        <f t="shared" si="24"/>
        <v>1.1110000000000007</v>
      </c>
      <c r="F245" s="9">
        <f>VLOOKUP(A245,Demand!$A:$B,2,FALSE)/29307.1</f>
        <v>70561.826895189224</v>
      </c>
      <c r="G245" s="9"/>
      <c r="H245" s="13">
        <f t="shared" si="25"/>
        <v>70561.826895189224</v>
      </c>
      <c r="I245" s="10">
        <f t="shared" si="26"/>
        <v>1175.9100000000001</v>
      </c>
      <c r="J245" s="10">
        <f t="shared" si="27"/>
        <v>5879.56</v>
      </c>
      <c r="K245" s="14">
        <f t="shared" si="28"/>
        <v>11759.130000000001</v>
      </c>
      <c r="L245" s="15">
        <f t="shared" si="29"/>
        <v>78.39</v>
      </c>
      <c r="M245" s="15">
        <f t="shared" si="30"/>
        <v>391.97</v>
      </c>
      <c r="N245" s="14">
        <f t="shared" si="31"/>
        <v>783.94</v>
      </c>
      <c r="O245" s="10"/>
      <c r="P245" s="10"/>
    </row>
    <row r="246" spans="1:16" x14ac:dyDescent="0.2">
      <c r="A246" s="8">
        <v>42613</v>
      </c>
      <c r="B246" s="27">
        <v>23.501000000000001</v>
      </c>
      <c r="C246" s="27">
        <v>24.612000000000002</v>
      </c>
      <c r="D246" s="28">
        <v>22.391000000000002</v>
      </c>
      <c r="E246" s="12">
        <f t="shared" si="24"/>
        <v>1.1110000000000007</v>
      </c>
      <c r="F246" s="9">
        <f>VLOOKUP(A246,Demand!$A:$B,2,FALSE)/29307.1</f>
        <v>73528.808548099274</v>
      </c>
      <c r="G246" s="9"/>
      <c r="H246" s="13">
        <f t="shared" si="25"/>
        <v>73528.808548099274</v>
      </c>
      <c r="I246" s="10">
        <f t="shared" si="26"/>
        <v>1225.3600000000001</v>
      </c>
      <c r="J246" s="10">
        <f t="shared" si="27"/>
        <v>6126.79</v>
      </c>
      <c r="K246" s="14">
        <f t="shared" si="28"/>
        <v>12253.58</v>
      </c>
      <c r="L246" s="15">
        <f t="shared" si="29"/>
        <v>81.69</v>
      </c>
      <c r="M246" s="15">
        <f t="shared" si="30"/>
        <v>408.45</v>
      </c>
      <c r="N246" s="14">
        <f t="shared" si="31"/>
        <v>816.91</v>
      </c>
      <c r="O246" s="10"/>
      <c r="P246" s="10"/>
    </row>
    <row r="247" spans="1:16" x14ac:dyDescent="0.2">
      <c r="A247" s="8">
        <v>42614</v>
      </c>
      <c r="B247" s="27">
        <v>21.376999999999999</v>
      </c>
      <c r="C247" s="27">
        <v>22.487000000000002</v>
      </c>
      <c r="D247" s="28">
        <v>20.266000000000002</v>
      </c>
      <c r="E247" s="12">
        <f t="shared" si="24"/>
        <v>1.1109999999999971</v>
      </c>
      <c r="F247" s="9">
        <f>VLOOKUP(A247,Demand!$A:$B,2,FALSE)/29307.1</f>
        <v>76013.39590065206</v>
      </c>
      <c r="G247" s="9"/>
      <c r="H247" s="13">
        <f t="shared" si="25"/>
        <v>76013.39590065206</v>
      </c>
      <c r="I247" s="10">
        <f t="shared" si="26"/>
        <v>1266.76</v>
      </c>
      <c r="J247" s="10">
        <f t="shared" si="27"/>
        <v>6333.82</v>
      </c>
      <c r="K247" s="14">
        <f t="shared" si="28"/>
        <v>12667.630000000001</v>
      </c>
      <c r="L247" s="15">
        <f t="shared" si="29"/>
        <v>84.45</v>
      </c>
      <c r="M247" s="15">
        <f t="shared" si="30"/>
        <v>422.25</v>
      </c>
      <c r="N247" s="14">
        <f t="shared" si="31"/>
        <v>844.51</v>
      </c>
      <c r="O247" s="10"/>
      <c r="P247" s="10"/>
    </row>
    <row r="248" spans="1:16" x14ac:dyDescent="0.2">
      <c r="A248" s="8">
        <v>42615</v>
      </c>
      <c r="B248" s="27">
        <v>27.874000000000002</v>
      </c>
      <c r="C248" s="27">
        <v>28.984999999999999</v>
      </c>
      <c r="D248" s="28">
        <v>26.763000000000002</v>
      </c>
      <c r="E248" s="12">
        <f t="shared" si="24"/>
        <v>1.1110000000000007</v>
      </c>
      <c r="F248" s="9">
        <f>VLOOKUP(A248,Demand!$A:$B,2,FALSE)/29307.1</f>
        <v>78859.464054785363</v>
      </c>
      <c r="G248" s="9"/>
      <c r="H248" s="13">
        <f t="shared" si="25"/>
        <v>78859.464054785363</v>
      </c>
      <c r="I248" s="10">
        <f t="shared" si="26"/>
        <v>1314.19</v>
      </c>
      <c r="J248" s="10">
        <f t="shared" si="27"/>
        <v>6570.96</v>
      </c>
      <c r="K248" s="14">
        <f t="shared" si="28"/>
        <v>13141.93</v>
      </c>
      <c r="L248" s="15">
        <f t="shared" si="29"/>
        <v>87.61</v>
      </c>
      <c r="M248" s="15">
        <f t="shared" si="30"/>
        <v>438.06</v>
      </c>
      <c r="N248" s="14">
        <f t="shared" si="31"/>
        <v>876.13</v>
      </c>
      <c r="O248" s="10"/>
      <c r="P248" s="10"/>
    </row>
    <row r="249" spans="1:16" x14ac:dyDescent="0.2">
      <c r="A249" s="8">
        <v>42616</v>
      </c>
      <c r="B249" s="27">
        <v>26.916</v>
      </c>
      <c r="C249" s="27">
        <v>28.026</v>
      </c>
      <c r="D249" s="28">
        <v>25.805</v>
      </c>
      <c r="E249" s="12">
        <f t="shared" si="24"/>
        <v>1.1110000000000007</v>
      </c>
      <c r="F249" s="9">
        <f>VLOOKUP(A249,Demand!$A:$B,2,FALSE)/29307.1</f>
        <v>72167.694824803548</v>
      </c>
      <c r="G249" s="9"/>
      <c r="H249" s="13">
        <f t="shared" si="25"/>
        <v>72167.694824803548</v>
      </c>
      <c r="I249" s="10">
        <f t="shared" si="26"/>
        <v>1202.67</v>
      </c>
      <c r="J249" s="10">
        <f t="shared" si="27"/>
        <v>6013.37</v>
      </c>
      <c r="K249" s="14">
        <f t="shared" si="28"/>
        <v>12026.75</v>
      </c>
      <c r="L249" s="15">
        <f t="shared" si="29"/>
        <v>80.180000000000007</v>
      </c>
      <c r="M249" s="15">
        <f t="shared" si="30"/>
        <v>400.89</v>
      </c>
      <c r="N249" s="14">
        <f t="shared" si="31"/>
        <v>801.78</v>
      </c>
      <c r="O249" s="10"/>
      <c r="P249" s="10"/>
    </row>
    <row r="250" spans="1:16" x14ac:dyDescent="0.2">
      <c r="A250" s="8">
        <v>42617</v>
      </c>
      <c r="B250" s="27">
        <v>27.528000000000002</v>
      </c>
      <c r="C250" s="27">
        <v>32</v>
      </c>
      <c r="D250" s="28">
        <v>26.417000000000002</v>
      </c>
      <c r="E250" s="12">
        <f t="shared" si="24"/>
        <v>4.4719999999999978</v>
      </c>
      <c r="F250" s="9">
        <f>VLOOKUP(A250,Demand!$A:$B,2,FALSE)/29307.1</f>
        <v>72590.283344309064</v>
      </c>
      <c r="G250" s="9"/>
      <c r="H250" s="13">
        <f t="shared" si="25"/>
        <v>72590.283344309064</v>
      </c>
      <c r="I250" s="10">
        <f t="shared" si="26"/>
        <v>4869.3599999999997</v>
      </c>
      <c r="J250" s="10">
        <f t="shared" si="27"/>
        <v>24346.78</v>
      </c>
      <c r="K250" s="14">
        <f t="shared" si="28"/>
        <v>48693.56</v>
      </c>
      <c r="L250" s="15">
        <f t="shared" si="29"/>
        <v>324.62</v>
      </c>
      <c r="M250" s="15">
        <f t="shared" si="30"/>
        <v>1623.1200000000001</v>
      </c>
      <c r="N250" s="14">
        <f t="shared" si="31"/>
        <v>3246.2400000000002</v>
      </c>
      <c r="O250" s="10"/>
      <c r="P250" s="10"/>
    </row>
    <row r="251" spans="1:16" x14ac:dyDescent="0.2">
      <c r="A251" s="8">
        <v>42618</v>
      </c>
      <c r="B251" s="27">
        <v>29.879000000000001</v>
      </c>
      <c r="C251" s="27">
        <v>31.499000000000002</v>
      </c>
      <c r="D251" s="28">
        <v>28.768000000000001</v>
      </c>
      <c r="E251" s="12">
        <f t="shared" si="24"/>
        <v>1.620000000000001</v>
      </c>
      <c r="F251" s="9">
        <f>VLOOKUP(A251,Demand!$A:$B,2,FALSE)/29307.1</f>
        <v>78944.46816641702</v>
      </c>
      <c r="G251" s="9"/>
      <c r="H251" s="13">
        <f t="shared" si="25"/>
        <v>78944.46816641702</v>
      </c>
      <c r="I251" s="10">
        <f t="shared" si="26"/>
        <v>1918.3500000000001</v>
      </c>
      <c r="J251" s="10">
        <f t="shared" si="27"/>
        <v>9591.75</v>
      </c>
      <c r="K251" s="14">
        <f t="shared" si="28"/>
        <v>19183.510000000002</v>
      </c>
      <c r="L251" s="15">
        <f t="shared" si="29"/>
        <v>127.89</v>
      </c>
      <c r="M251" s="15">
        <f t="shared" si="30"/>
        <v>639.45000000000005</v>
      </c>
      <c r="N251" s="14">
        <f t="shared" si="31"/>
        <v>1278.9000000000001</v>
      </c>
      <c r="O251" s="10"/>
      <c r="P251" s="10"/>
    </row>
    <row r="252" spans="1:16" x14ac:dyDescent="0.2">
      <c r="A252" s="8">
        <v>42619</v>
      </c>
      <c r="B252" s="27">
        <v>27.475000000000001</v>
      </c>
      <c r="C252" s="27">
        <v>28.586000000000002</v>
      </c>
      <c r="D252" s="28">
        <v>26.365000000000002</v>
      </c>
      <c r="E252" s="12">
        <f t="shared" si="24"/>
        <v>1.1110000000000007</v>
      </c>
      <c r="F252" s="9">
        <f>VLOOKUP(A252,Demand!$A:$B,2,FALSE)/29307.1</f>
        <v>77051.909366672247</v>
      </c>
      <c r="G252" s="9"/>
      <c r="H252" s="13">
        <f t="shared" si="25"/>
        <v>77051.909366672247</v>
      </c>
      <c r="I252" s="10">
        <f t="shared" si="26"/>
        <v>1284.07</v>
      </c>
      <c r="J252" s="10">
        <f t="shared" si="27"/>
        <v>6420.35</v>
      </c>
      <c r="K252" s="14">
        <f t="shared" si="28"/>
        <v>12840.7</v>
      </c>
      <c r="L252" s="15">
        <f t="shared" si="29"/>
        <v>85.600000000000009</v>
      </c>
      <c r="M252" s="15">
        <f t="shared" si="30"/>
        <v>428.02</v>
      </c>
      <c r="N252" s="14">
        <f t="shared" si="31"/>
        <v>856.05000000000007</v>
      </c>
      <c r="O252" s="10"/>
      <c r="P252" s="10"/>
    </row>
    <row r="253" spans="1:16" x14ac:dyDescent="0.2">
      <c r="A253" s="8">
        <v>42620</v>
      </c>
      <c r="B253" s="27">
        <v>24.082000000000001</v>
      </c>
      <c r="C253" s="27">
        <v>25.192</v>
      </c>
      <c r="D253" s="28">
        <v>22.971</v>
      </c>
      <c r="E253" s="12">
        <f t="shared" si="24"/>
        <v>1.1110000000000007</v>
      </c>
      <c r="F253" s="9">
        <f>VLOOKUP(A253,Demand!$A:$B,2,FALSE)/29307.1</f>
        <v>75648.810424777621</v>
      </c>
      <c r="G253" s="9"/>
      <c r="H253" s="13">
        <f t="shared" si="25"/>
        <v>75648.810424777621</v>
      </c>
      <c r="I253" s="10">
        <f t="shared" si="26"/>
        <v>1260.69</v>
      </c>
      <c r="J253" s="10">
        <f t="shared" si="27"/>
        <v>6303.4400000000005</v>
      </c>
      <c r="K253" s="14">
        <f t="shared" si="28"/>
        <v>12606.87</v>
      </c>
      <c r="L253" s="15">
        <f t="shared" si="29"/>
        <v>84.05</v>
      </c>
      <c r="M253" s="15">
        <f t="shared" si="30"/>
        <v>420.23</v>
      </c>
      <c r="N253" s="14">
        <f t="shared" si="31"/>
        <v>840.46</v>
      </c>
      <c r="O253" s="10"/>
      <c r="P253" s="10"/>
    </row>
    <row r="254" spans="1:16" x14ac:dyDescent="0.2">
      <c r="A254" s="8">
        <v>42621</v>
      </c>
      <c r="B254" s="27">
        <v>24.43</v>
      </c>
      <c r="C254" s="27">
        <v>25.541</v>
      </c>
      <c r="D254" s="28">
        <v>23.32</v>
      </c>
      <c r="E254" s="12">
        <f t="shared" si="24"/>
        <v>1.1110000000000007</v>
      </c>
      <c r="F254" s="9">
        <f>VLOOKUP(A254,Demand!$A:$B,2,FALSE)/29307.1</f>
        <v>78374.192431185627</v>
      </c>
      <c r="G254" s="9"/>
      <c r="H254" s="13">
        <f t="shared" si="25"/>
        <v>78374.192431185627</v>
      </c>
      <c r="I254" s="10">
        <f t="shared" si="26"/>
        <v>1306.1100000000001</v>
      </c>
      <c r="J254" s="10">
        <f t="shared" si="27"/>
        <v>6530.53</v>
      </c>
      <c r="K254" s="14">
        <f t="shared" si="28"/>
        <v>13061.06</v>
      </c>
      <c r="L254" s="15">
        <f t="shared" si="29"/>
        <v>87.070000000000007</v>
      </c>
      <c r="M254" s="15">
        <f t="shared" si="30"/>
        <v>435.37</v>
      </c>
      <c r="N254" s="14">
        <f t="shared" si="31"/>
        <v>870.74</v>
      </c>
      <c r="O254" s="10"/>
      <c r="P254" s="10"/>
    </row>
    <row r="255" spans="1:16" x14ac:dyDescent="0.2">
      <c r="A255" s="8">
        <v>42622</v>
      </c>
      <c r="B255" s="27">
        <v>23.273</v>
      </c>
      <c r="C255" s="27">
        <v>24.384</v>
      </c>
      <c r="D255" s="28">
        <v>22.161999999999999</v>
      </c>
      <c r="E255" s="12">
        <f t="shared" si="24"/>
        <v>1.1110000000000007</v>
      </c>
      <c r="F255" s="9">
        <f>VLOOKUP(A255,Demand!$A:$B,2,FALSE)/29307.1</f>
        <v>76644.63522491137</v>
      </c>
      <c r="G255" s="9"/>
      <c r="H255" s="13">
        <f t="shared" si="25"/>
        <v>76644.63522491137</v>
      </c>
      <c r="I255" s="10">
        <f t="shared" si="26"/>
        <v>1277.28</v>
      </c>
      <c r="J255" s="10">
        <f t="shared" si="27"/>
        <v>6386.41</v>
      </c>
      <c r="K255" s="14">
        <f t="shared" si="28"/>
        <v>12772.83</v>
      </c>
      <c r="L255" s="15">
        <f t="shared" si="29"/>
        <v>85.15</v>
      </c>
      <c r="M255" s="15">
        <f t="shared" si="30"/>
        <v>425.76</v>
      </c>
      <c r="N255" s="14">
        <f t="shared" si="31"/>
        <v>851.52</v>
      </c>
      <c r="O255" s="10"/>
      <c r="P255" s="10"/>
    </row>
    <row r="256" spans="1:16" x14ac:dyDescent="0.2">
      <c r="A256" s="8">
        <v>42623</v>
      </c>
      <c r="B256" s="27">
        <v>24.105</v>
      </c>
      <c r="C256" s="27">
        <v>25.216000000000001</v>
      </c>
      <c r="D256" s="28">
        <v>22.994</v>
      </c>
      <c r="E256" s="12">
        <f t="shared" si="24"/>
        <v>1.1110000000000007</v>
      </c>
      <c r="F256" s="9">
        <f>VLOOKUP(A256,Demand!$A:$B,2,FALSE)/29307.1</f>
        <v>74566.310040911587</v>
      </c>
      <c r="G256" s="9"/>
      <c r="H256" s="13">
        <f t="shared" si="25"/>
        <v>74566.310040911587</v>
      </c>
      <c r="I256" s="10">
        <f t="shared" si="26"/>
        <v>1242.6500000000001</v>
      </c>
      <c r="J256" s="10">
        <f t="shared" si="27"/>
        <v>6213.24</v>
      </c>
      <c r="K256" s="14">
        <f t="shared" si="28"/>
        <v>12426.48</v>
      </c>
      <c r="L256" s="15">
        <f t="shared" si="29"/>
        <v>82.84</v>
      </c>
      <c r="M256" s="15">
        <f t="shared" si="30"/>
        <v>414.22</v>
      </c>
      <c r="N256" s="14">
        <f t="shared" si="31"/>
        <v>828.43000000000006</v>
      </c>
      <c r="O256" s="10"/>
      <c r="P256" s="10"/>
    </row>
    <row r="257" spans="1:16" x14ac:dyDescent="0.2">
      <c r="A257" s="8">
        <v>42624</v>
      </c>
      <c r="B257" s="27">
        <v>23.29</v>
      </c>
      <c r="C257" s="27">
        <v>24.401</v>
      </c>
      <c r="D257" s="28">
        <v>22.18</v>
      </c>
      <c r="E257" s="12">
        <f t="shared" si="24"/>
        <v>1.1110000000000007</v>
      </c>
      <c r="F257" s="9">
        <f>VLOOKUP(A257,Demand!$A:$B,2,FALSE)/29307.1</f>
        <v>72804.763692074615</v>
      </c>
      <c r="G257" s="9"/>
      <c r="H257" s="13">
        <f t="shared" si="25"/>
        <v>72804.763692074615</v>
      </c>
      <c r="I257" s="10">
        <f t="shared" si="26"/>
        <v>1213.29</v>
      </c>
      <c r="J257" s="10">
        <f t="shared" si="27"/>
        <v>6066.46</v>
      </c>
      <c r="K257" s="14">
        <f t="shared" si="28"/>
        <v>12132.91</v>
      </c>
      <c r="L257" s="15">
        <f t="shared" si="29"/>
        <v>80.89</v>
      </c>
      <c r="M257" s="15">
        <f t="shared" si="30"/>
        <v>404.43</v>
      </c>
      <c r="N257" s="14">
        <f t="shared" si="31"/>
        <v>808.86</v>
      </c>
      <c r="O257" s="10"/>
      <c r="P257" s="10"/>
    </row>
    <row r="258" spans="1:16" x14ac:dyDescent="0.2">
      <c r="A258" s="8">
        <v>42625</v>
      </c>
      <c r="B258" s="27">
        <v>21.887</v>
      </c>
      <c r="C258" s="27">
        <v>22.997</v>
      </c>
      <c r="D258" s="28">
        <v>20.776</v>
      </c>
      <c r="E258" s="12">
        <f t="shared" si="24"/>
        <v>1.1110000000000007</v>
      </c>
      <c r="F258" s="9">
        <f>VLOOKUP(A258,Demand!$A:$B,2,FALSE)/29307.1</f>
        <v>83247.261380348107</v>
      </c>
      <c r="G258" s="9"/>
      <c r="H258" s="13">
        <f t="shared" si="25"/>
        <v>83247.261380348107</v>
      </c>
      <c r="I258" s="10">
        <f t="shared" si="26"/>
        <v>1387.32</v>
      </c>
      <c r="J258" s="10">
        <f t="shared" si="27"/>
        <v>6936.58</v>
      </c>
      <c r="K258" s="14">
        <f t="shared" si="28"/>
        <v>13873.16</v>
      </c>
      <c r="L258" s="15">
        <f t="shared" si="29"/>
        <v>92.49</v>
      </c>
      <c r="M258" s="15">
        <f t="shared" si="30"/>
        <v>462.44</v>
      </c>
      <c r="N258" s="14">
        <f t="shared" si="31"/>
        <v>924.88</v>
      </c>
      <c r="O258" s="10"/>
      <c r="P258" s="10"/>
    </row>
    <row r="259" spans="1:16" x14ac:dyDescent="0.2">
      <c r="A259" s="8">
        <v>42626</v>
      </c>
      <c r="B259" s="27">
        <v>22.196999999999999</v>
      </c>
      <c r="C259" s="27">
        <v>23.308</v>
      </c>
      <c r="D259" s="28">
        <v>21.086000000000002</v>
      </c>
      <c r="E259" s="12">
        <f t="shared" si="24"/>
        <v>1.1110000000000007</v>
      </c>
      <c r="F259" s="9">
        <f>VLOOKUP(A259,Demand!$A:$B,2,FALSE)/29307.1</f>
        <v>76687.687727547251</v>
      </c>
      <c r="G259" s="9"/>
      <c r="H259" s="13">
        <f t="shared" si="25"/>
        <v>76687.687727547251</v>
      </c>
      <c r="I259" s="10">
        <f t="shared" si="26"/>
        <v>1278</v>
      </c>
      <c r="J259" s="10">
        <f t="shared" si="27"/>
        <v>6390</v>
      </c>
      <c r="K259" s="14">
        <f t="shared" si="28"/>
        <v>12780</v>
      </c>
      <c r="L259" s="15">
        <f t="shared" si="29"/>
        <v>85.2</v>
      </c>
      <c r="M259" s="15">
        <f t="shared" si="30"/>
        <v>426</v>
      </c>
      <c r="N259" s="14">
        <f t="shared" si="31"/>
        <v>852</v>
      </c>
      <c r="O259" s="10"/>
      <c r="P259" s="10"/>
    </row>
    <row r="260" spans="1:16" x14ac:dyDescent="0.2">
      <c r="A260" s="8">
        <v>42627</v>
      </c>
      <c r="B260" s="27">
        <v>21.048000000000002</v>
      </c>
      <c r="C260" s="27">
        <v>22.158999999999999</v>
      </c>
      <c r="D260" s="28">
        <v>19.937999999999999</v>
      </c>
      <c r="E260" s="12">
        <f t="shared" ref="E260:E323" si="32">MAX(C260-B260,B260-D260)</f>
        <v>1.1109999999999971</v>
      </c>
      <c r="F260" s="9">
        <f>VLOOKUP(A260,Demand!$A:$B,2,FALSE)/29307.1</f>
        <v>77198.61760460776</v>
      </c>
      <c r="G260" s="9"/>
      <c r="H260" s="13">
        <f t="shared" ref="H260:H323" si="33">F260</f>
        <v>77198.61760460776</v>
      </c>
      <c r="I260" s="10">
        <f t="shared" ref="I260:I323" si="34">MROUND(($H260*1000)*0.15*0.01*($E260/100),0.01)</f>
        <v>1286.51</v>
      </c>
      <c r="J260" s="10">
        <f t="shared" ref="J260:J323" si="35">MROUND(($H260*1000)*0.15*0.05*($E260/100),0.01)</f>
        <v>6432.57</v>
      </c>
      <c r="K260" s="14">
        <f t="shared" ref="K260:K323" si="36">MROUND(($H260*1000)*0.15*0.1*($E260/100),0.01)</f>
        <v>12865.15</v>
      </c>
      <c r="L260" s="15">
        <f t="shared" ref="L260:L323" si="37">MROUND(($H260*1000)*0.01*0.01*($E260/100),0.01)</f>
        <v>85.77</v>
      </c>
      <c r="M260" s="15">
        <f t="shared" ref="M260:M323" si="38">MROUND(($H260*1000)*0.01*0.05*($E260/100),0.01)</f>
        <v>428.84000000000003</v>
      </c>
      <c r="N260" s="14">
        <f t="shared" ref="N260:N323" si="39">MROUND(($H260*1000)*0.01*0.1*($E260/100),0.01)</f>
        <v>857.68000000000006</v>
      </c>
      <c r="O260" s="10"/>
      <c r="P260" s="10"/>
    </row>
    <row r="261" spans="1:16" x14ac:dyDescent="0.2">
      <c r="A261" s="8">
        <v>42628</v>
      </c>
      <c r="B261" s="27">
        <v>27.807000000000002</v>
      </c>
      <c r="C261" s="27">
        <v>28.917000000000002</v>
      </c>
      <c r="D261" s="28">
        <v>26.696000000000002</v>
      </c>
      <c r="E261" s="12">
        <f t="shared" si="32"/>
        <v>1.1110000000000007</v>
      </c>
      <c r="F261" s="9">
        <f>VLOOKUP(A261,Demand!$A:$B,2,FALSE)/29307.1</f>
        <v>75920.755891916982</v>
      </c>
      <c r="G261" s="9"/>
      <c r="H261" s="13">
        <f t="shared" si="33"/>
        <v>75920.755891916982</v>
      </c>
      <c r="I261" s="10">
        <f t="shared" si="34"/>
        <v>1265.22</v>
      </c>
      <c r="J261" s="10">
        <f t="shared" si="35"/>
        <v>6326.1</v>
      </c>
      <c r="K261" s="14">
        <f t="shared" si="36"/>
        <v>12652.19</v>
      </c>
      <c r="L261" s="15">
        <f t="shared" si="37"/>
        <v>84.350000000000009</v>
      </c>
      <c r="M261" s="15">
        <f t="shared" si="38"/>
        <v>421.74</v>
      </c>
      <c r="N261" s="14">
        <f t="shared" si="39"/>
        <v>843.48</v>
      </c>
      <c r="O261" s="10"/>
      <c r="P261" s="10"/>
    </row>
    <row r="262" spans="1:16" x14ac:dyDescent="0.2">
      <c r="A262" s="8">
        <v>42629</v>
      </c>
      <c r="B262" s="27">
        <v>29.562000000000001</v>
      </c>
      <c r="C262" s="27">
        <v>30.951000000000001</v>
      </c>
      <c r="D262" s="28">
        <v>28.451000000000001</v>
      </c>
      <c r="E262" s="12">
        <f t="shared" si="32"/>
        <v>1.3889999999999993</v>
      </c>
      <c r="F262" s="9">
        <f>VLOOKUP(A262,Demand!$A:$B,2,FALSE)/29307.1</f>
        <v>71880.794278519548</v>
      </c>
      <c r="G262" s="9"/>
      <c r="H262" s="13">
        <f t="shared" si="33"/>
        <v>71880.794278519548</v>
      </c>
      <c r="I262" s="10">
        <f t="shared" si="34"/>
        <v>1497.64</v>
      </c>
      <c r="J262" s="10">
        <f t="shared" si="35"/>
        <v>7488.18</v>
      </c>
      <c r="K262" s="14">
        <f t="shared" si="36"/>
        <v>14976.36</v>
      </c>
      <c r="L262" s="15">
        <f t="shared" si="37"/>
        <v>99.84</v>
      </c>
      <c r="M262" s="15">
        <f t="shared" si="38"/>
        <v>499.21000000000004</v>
      </c>
      <c r="N262" s="14">
        <f t="shared" si="39"/>
        <v>998.42000000000007</v>
      </c>
      <c r="O262" s="10"/>
      <c r="P262" s="10"/>
    </row>
    <row r="263" spans="1:16" x14ac:dyDescent="0.2">
      <c r="A263" s="8">
        <v>42630</v>
      </c>
      <c r="B263" s="27">
        <v>28.981999999999999</v>
      </c>
      <c r="C263" s="27">
        <v>30.093</v>
      </c>
      <c r="D263" s="28">
        <v>27.871000000000002</v>
      </c>
      <c r="E263" s="12">
        <f t="shared" si="32"/>
        <v>1.1110000000000007</v>
      </c>
      <c r="F263" s="9">
        <f>VLOOKUP(A263,Demand!$A:$B,2,FALSE)/29307.1</f>
        <v>67697.149052618654</v>
      </c>
      <c r="G263" s="9"/>
      <c r="H263" s="13">
        <f t="shared" si="33"/>
        <v>67697.149052618654</v>
      </c>
      <c r="I263" s="10">
        <f t="shared" si="34"/>
        <v>1128.17</v>
      </c>
      <c r="J263" s="10">
        <f t="shared" si="35"/>
        <v>5640.86</v>
      </c>
      <c r="K263" s="14">
        <f t="shared" si="36"/>
        <v>11281.73</v>
      </c>
      <c r="L263" s="15">
        <f t="shared" si="37"/>
        <v>75.210000000000008</v>
      </c>
      <c r="M263" s="15">
        <f t="shared" si="38"/>
        <v>376.06</v>
      </c>
      <c r="N263" s="14">
        <f t="shared" si="39"/>
        <v>752.12</v>
      </c>
      <c r="O263" s="10"/>
      <c r="P263" s="10"/>
    </row>
    <row r="264" spans="1:16" x14ac:dyDescent="0.2">
      <c r="A264" s="8">
        <v>42631</v>
      </c>
      <c r="B264" s="27">
        <v>28.68</v>
      </c>
      <c r="C264" s="27">
        <v>29.999000000000002</v>
      </c>
      <c r="D264" s="28">
        <v>27.568999999999999</v>
      </c>
      <c r="E264" s="12">
        <f t="shared" si="32"/>
        <v>1.3190000000000026</v>
      </c>
      <c r="F264" s="9">
        <f>VLOOKUP(A264,Demand!$A:$B,2,FALSE)/29307.1</f>
        <v>67363.316977797193</v>
      </c>
      <c r="G264" s="9"/>
      <c r="H264" s="13">
        <f t="shared" si="33"/>
        <v>67363.316977797193</v>
      </c>
      <c r="I264" s="10">
        <f t="shared" si="34"/>
        <v>1332.78</v>
      </c>
      <c r="J264" s="10">
        <f t="shared" si="35"/>
        <v>6663.92</v>
      </c>
      <c r="K264" s="14">
        <f t="shared" si="36"/>
        <v>13327.83</v>
      </c>
      <c r="L264" s="15">
        <f t="shared" si="37"/>
        <v>88.850000000000009</v>
      </c>
      <c r="M264" s="15">
        <f t="shared" si="38"/>
        <v>444.26</v>
      </c>
      <c r="N264" s="14">
        <f t="shared" si="39"/>
        <v>888.52</v>
      </c>
      <c r="O264" s="10"/>
      <c r="P264" s="10"/>
    </row>
    <row r="265" spans="1:16" x14ac:dyDescent="0.2">
      <c r="A265" s="8">
        <v>42632</v>
      </c>
      <c r="B265" s="27">
        <v>33.195999999999998</v>
      </c>
      <c r="C265" s="27">
        <v>34.999000000000002</v>
      </c>
      <c r="D265" s="28">
        <v>32.085000000000001</v>
      </c>
      <c r="E265" s="12">
        <f t="shared" si="32"/>
        <v>1.8030000000000044</v>
      </c>
      <c r="F265" s="9">
        <f>VLOOKUP(A265,Demand!$A:$B,2,FALSE)/29307.1</f>
        <v>77493.064035677366</v>
      </c>
      <c r="G265" s="9"/>
      <c r="H265" s="13">
        <f t="shared" si="33"/>
        <v>77493.064035677366</v>
      </c>
      <c r="I265" s="10">
        <f t="shared" si="34"/>
        <v>2095.8000000000002</v>
      </c>
      <c r="J265" s="10">
        <f t="shared" si="35"/>
        <v>10479</v>
      </c>
      <c r="K265" s="14">
        <f t="shared" si="36"/>
        <v>20958</v>
      </c>
      <c r="L265" s="15">
        <f t="shared" si="37"/>
        <v>139.72</v>
      </c>
      <c r="M265" s="15">
        <f t="shared" si="38"/>
        <v>698.6</v>
      </c>
      <c r="N265" s="14">
        <f t="shared" si="39"/>
        <v>1397.2</v>
      </c>
      <c r="O265" s="10"/>
      <c r="P265" s="10"/>
    </row>
    <row r="266" spans="1:16" x14ac:dyDescent="0.2">
      <c r="A266" s="8">
        <v>42633</v>
      </c>
      <c r="B266" s="27">
        <v>31.092000000000002</v>
      </c>
      <c r="C266" s="27">
        <v>33.999000000000002</v>
      </c>
      <c r="D266" s="28">
        <v>29.981000000000002</v>
      </c>
      <c r="E266" s="12">
        <f t="shared" si="32"/>
        <v>2.907</v>
      </c>
      <c r="F266" s="9">
        <f>VLOOKUP(A266,Demand!$A:$B,2,FALSE)/29307.1</f>
        <v>80461.437740342793</v>
      </c>
      <c r="G266" s="9"/>
      <c r="H266" s="13">
        <f t="shared" si="33"/>
        <v>80461.437740342793</v>
      </c>
      <c r="I266" s="10">
        <f t="shared" si="34"/>
        <v>3508.52</v>
      </c>
      <c r="J266" s="10">
        <f t="shared" si="35"/>
        <v>17542.600000000002</v>
      </c>
      <c r="K266" s="14">
        <f t="shared" si="36"/>
        <v>35085.21</v>
      </c>
      <c r="L266" s="15">
        <f t="shared" si="37"/>
        <v>233.9</v>
      </c>
      <c r="M266" s="15">
        <f t="shared" si="38"/>
        <v>1169.51</v>
      </c>
      <c r="N266" s="14">
        <f t="shared" si="39"/>
        <v>2339.0100000000002</v>
      </c>
      <c r="O266" s="10"/>
      <c r="P266" s="10"/>
    </row>
    <row r="267" spans="1:16" x14ac:dyDescent="0.2">
      <c r="A267" s="8">
        <v>42634</v>
      </c>
      <c r="B267" s="27">
        <v>34.615000000000002</v>
      </c>
      <c r="C267" s="27">
        <v>36.000999999999998</v>
      </c>
      <c r="D267" s="28">
        <v>33.503999999999998</v>
      </c>
      <c r="E267" s="12">
        <f t="shared" si="32"/>
        <v>1.3859999999999957</v>
      </c>
      <c r="F267" s="9">
        <f>VLOOKUP(A267,Demand!$A:$B,2,FALSE)/29307.1</f>
        <v>80261.235605024049</v>
      </c>
      <c r="G267" s="9"/>
      <c r="H267" s="13">
        <f t="shared" si="33"/>
        <v>80261.235605024049</v>
      </c>
      <c r="I267" s="10">
        <f t="shared" si="34"/>
        <v>1668.63</v>
      </c>
      <c r="J267" s="10">
        <f t="shared" si="35"/>
        <v>8343.16</v>
      </c>
      <c r="K267" s="14">
        <f t="shared" si="36"/>
        <v>16686.310000000001</v>
      </c>
      <c r="L267" s="15">
        <f t="shared" si="37"/>
        <v>111.24000000000001</v>
      </c>
      <c r="M267" s="15">
        <f t="shared" si="38"/>
        <v>556.21</v>
      </c>
      <c r="N267" s="14">
        <f t="shared" si="39"/>
        <v>1112.42</v>
      </c>
      <c r="O267" s="10"/>
      <c r="P267" s="10"/>
    </row>
    <row r="268" spans="1:16" x14ac:dyDescent="0.2">
      <c r="A268" s="8">
        <v>42635</v>
      </c>
      <c r="B268" s="27">
        <v>34.688000000000002</v>
      </c>
      <c r="C268" s="27">
        <v>35.798999999999999</v>
      </c>
      <c r="D268" s="28">
        <v>33.576999999999998</v>
      </c>
      <c r="E268" s="12">
        <f t="shared" si="32"/>
        <v>1.1110000000000042</v>
      </c>
      <c r="F268" s="9">
        <f>VLOOKUP(A268,Demand!$A:$B,2,FALSE)/29307.1</f>
        <v>75515.115722811199</v>
      </c>
      <c r="G268" s="9"/>
      <c r="H268" s="13">
        <f t="shared" si="33"/>
        <v>75515.115722811199</v>
      </c>
      <c r="I268" s="10">
        <f t="shared" si="34"/>
        <v>1258.46</v>
      </c>
      <c r="J268" s="10">
        <f t="shared" si="35"/>
        <v>6292.3</v>
      </c>
      <c r="K268" s="14">
        <f t="shared" si="36"/>
        <v>12584.59</v>
      </c>
      <c r="L268" s="15">
        <f t="shared" si="37"/>
        <v>83.9</v>
      </c>
      <c r="M268" s="15">
        <f t="shared" si="38"/>
        <v>419.49</v>
      </c>
      <c r="N268" s="14">
        <f t="shared" si="39"/>
        <v>838.97</v>
      </c>
      <c r="O268" s="10"/>
      <c r="P268" s="10"/>
    </row>
    <row r="269" spans="1:16" x14ac:dyDescent="0.2">
      <c r="A269" s="8">
        <v>42636</v>
      </c>
      <c r="B269" s="27">
        <v>33.035000000000004</v>
      </c>
      <c r="C269" s="27">
        <v>34.146000000000001</v>
      </c>
      <c r="D269" s="28">
        <v>31.923999999999999</v>
      </c>
      <c r="E269" s="12">
        <f t="shared" si="32"/>
        <v>1.1110000000000042</v>
      </c>
      <c r="F269" s="9">
        <f>VLOOKUP(A269,Demand!$A:$B,2,FALSE)/29307.1</f>
        <v>75038.59644932457</v>
      </c>
      <c r="G269" s="9"/>
      <c r="H269" s="13">
        <f t="shared" si="33"/>
        <v>75038.59644932457</v>
      </c>
      <c r="I269" s="10">
        <f t="shared" si="34"/>
        <v>1250.52</v>
      </c>
      <c r="J269" s="10">
        <f t="shared" si="35"/>
        <v>6252.59</v>
      </c>
      <c r="K269" s="14">
        <f t="shared" si="36"/>
        <v>12505.18</v>
      </c>
      <c r="L269" s="15">
        <f t="shared" si="37"/>
        <v>83.37</v>
      </c>
      <c r="M269" s="15">
        <f t="shared" si="38"/>
        <v>416.84000000000003</v>
      </c>
      <c r="N269" s="14">
        <f t="shared" si="39"/>
        <v>833.68000000000006</v>
      </c>
      <c r="O269" s="10"/>
      <c r="P269" s="10"/>
    </row>
    <row r="270" spans="1:16" x14ac:dyDescent="0.2">
      <c r="A270" s="8">
        <v>42637</v>
      </c>
      <c r="B270" s="27">
        <v>32.244</v>
      </c>
      <c r="C270" s="27">
        <v>33.353999999999999</v>
      </c>
      <c r="D270" s="28">
        <v>31.132999999999999</v>
      </c>
      <c r="E270" s="12">
        <f t="shared" si="32"/>
        <v>1.1110000000000007</v>
      </c>
      <c r="F270" s="9">
        <f>VLOOKUP(A270,Demand!$A:$B,2,FALSE)/29307.1</f>
        <v>71938.510190363435</v>
      </c>
      <c r="G270" s="9"/>
      <c r="H270" s="13">
        <f t="shared" si="33"/>
        <v>71938.510190363435</v>
      </c>
      <c r="I270" s="10">
        <f t="shared" si="34"/>
        <v>1198.8600000000001</v>
      </c>
      <c r="J270" s="10">
        <f t="shared" si="35"/>
        <v>5994.28</v>
      </c>
      <c r="K270" s="14">
        <f t="shared" si="36"/>
        <v>11988.550000000001</v>
      </c>
      <c r="L270" s="15">
        <f t="shared" si="37"/>
        <v>79.92</v>
      </c>
      <c r="M270" s="15">
        <f t="shared" si="38"/>
        <v>399.62</v>
      </c>
      <c r="N270" s="14">
        <f t="shared" si="39"/>
        <v>799.24</v>
      </c>
      <c r="O270" s="10"/>
      <c r="P270" s="10"/>
    </row>
    <row r="271" spans="1:16" x14ac:dyDescent="0.2">
      <c r="A271" s="8">
        <v>42638</v>
      </c>
      <c r="B271" s="27">
        <v>30.535</v>
      </c>
      <c r="C271" s="27">
        <v>31.646000000000001</v>
      </c>
      <c r="D271" s="28">
        <v>29.423999999999999</v>
      </c>
      <c r="E271" s="12">
        <f t="shared" si="32"/>
        <v>1.1110000000000007</v>
      </c>
      <c r="F271" s="9">
        <f>VLOOKUP(A271,Demand!$A:$B,2,FALSE)/29307.1</f>
        <v>72329.668988060919</v>
      </c>
      <c r="G271" s="9"/>
      <c r="H271" s="13">
        <f t="shared" si="33"/>
        <v>72329.668988060919</v>
      </c>
      <c r="I271" s="10">
        <f t="shared" si="34"/>
        <v>1205.3700000000001</v>
      </c>
      <c r="J271" s="10">
        <f t="shared" si="35"/>
        <v>6026.87</v>
      </c>
      <c r="K271" s="14">
        <f t="shared" si="36"/>
        <v>12053.74</v>
      </c>
      <c r="L271" s="15">
        <f t="shared" si="37"/>
        <v>80.36</v>
      </c>
      <c r="M271" s="15">
        <f t="shared" si="38"/>
        <v>401.79</v>
      </c>
      <c r="N271" s="14">
        <f t="shared" si="39"/>
        <v>803.58</v>
      </c>
      <c r="O271" s="10"/>
      <c r="P271" s="10"/>
    </row>
    <row r="272" spans="1:16" x14ac:dyDescent="0.2">
      <c r="A272" s="8">
        <v>42639</v>
      </c>
      <c r="B272" s="27">
        <v>34.386000000000003</v>
      </c>
      <c r="C272" s="27">
        <v>35.497</v>
      </c>
      <c r="D272" s="28">
        <v>33.274999999999999</v>
      </c>
      <c r="E272" s="12">
        <f t="shared" si="32"/>
        <v>1.1110000000000042</v>
      </c>
      <c r="F272" s="9">
        <f>VLOOKUP(A272,Demand!$A:$B,2,FALSE)/29307.1</f>
        <v>79693.827502550586</v>
      </c>
      <c r="G272" s="9"/>
      <c r="H272" s="13">
        <f t="shared" si="33"/>
        <v>79693.827502550586</v>
      </c>
      <c r="I272" s="10">
        <f t="shared" si="34"/>
        <v>1328.1000000000001</v>
      </c>
      <c r="J272" s="10">
        <f t="shared" si="35"/>
        <v>6640.49</v>
      </c>
      <c r="K272" s="14">
        <f t="shared" si="36"/>
        <v>13280.98</v>
      </c>
      <c r="L272" s="15">
        <f t="shared" si="37"/>
        <v>88.54</v>
      </c>
      <c r="M272" s="15">
        <f t="shared" si="38"/>
        <v>442.7</v>
      </c>
      <c r="N272" s="14">
        <f t="shared" si="39"/>
        <v>885.4</v>
      </c>
      <c r="O272" s="10"/>
      <c r="P272" s="10"/>
    </row>
    <row r="273" spans="1:16" x14ac:dyDescent="0.2">
      <c r="A273" s="8">
        <v>42640</v>
      </c>
      <c r="B273" s="27">
        <v>32.56</v>
      </c>
      <c r="C273" s="27">
        <v>33.670999999999999</v>
      </c>
      <c r="D273" s="28">
        <v>31.449000000000002</v>
      </c>
      <c r="E273" s="12">
        <f t="shared" si="32"/>
        <v>1.1110000000000007</v>
      </c>
      <c r="F273" s="9">
        <f>VLOOKUP(A273,Demand!$A:$B,2,FALSE)/29307.1</f>
        <v>75880.63633044553</v>
      </c>
      <c r="G273" s="9"/>
      <c r="H273" s="13">
        <f t="shared" si="33"/>
        <v>75880.63633044553</v>
      </c>
      <c r="I273" s="10">
        <f t="shared" si="34"/>
        <v>1264.55</v>
      </c>
      <c r="J273" s="10">
        <f t="shared" si="35"/>
        <v>6322.75</v>
      </c>
      <c r="K273" s="14">
        <f t="shared" si="36"/>
        <v>12645.51</v>
      </c>
      <c r="L273" s="15">
        <f t="shared" si="37"/>
        <v>84.3</v>
      </c>
      <c r="M273" s="15">
        <f t="shared" si="38"/>
        <v>421.52</v>
      </c>
      <c r="N273" s="14">
        <f t="shared" si="39"/>
        <v>843.03</v>
      </c>
      <c r="O273" s="10"/>
      <c r="P273" s="10"/>
    </row>
    <row r="274" spans="1:16" x14ac:dyDescent="0.2">
      <c r="A274" s="8">
        <v>42641</v>
      </c>
      <c r="B274" s="27">
        <v>32.736000000000004</v>
      </c>
      <c r="C274" s="27">
        <v>33.847000000000001</v>
      </c>
      <c r="D274" s="28">
        <v>31.625</v>
      </c>
      <c r="E274" s="12">
        <f t="shared" si="32"/>
        <v>1.1110000000000042</v>
      </c>
      <c r="F274" s="9">
        <f>VLOOKUP(A274,Demand!$A:$B,2,FALSE)/29307.1</f>
        <v>69719.546458025536</v>
      </c>
      <c r="G274" s="9"/>
      <c r="H274" s="13">
        <f t="shared" si="33"/>
        <v>69719.546458025536</v>
      </c>
      <c r="I274" s="10">
        <f t="shared" si="34"/>
        <v>1161.8800000000001</v>
      </c>
      <c r="J274" s="10">
        <f t="shared" si="35"/>
        <v>5809.38</v>
      </c>
      <c r="K274" s="14">
        <f t="shared" si="36"/>
        <v>11618.76</v>
      </c>
      <c r="L274" s="15">
        <f t="shared" si="37"/>
        <v>77.460000000000008</v>
      </c>
      <c r="M274" s="15">
        <f t="shared" si="38"/>
        <v>387.29</v>
      </c>
      <c r="N274" s="14">
        <f t="shared" si="39"/>
        <v>774.58</v>
      </c>
      <c r="O274" s="10"/>
      <c r="P274" s="10"/>
    </row>
    <row r="275" spans="1:16" x14ac:dyDescent="0.2">
      <c r="A275" s="8">
        <v>42642</v>
      </c>
      <c r="B275" s="27">
        <v>36.959000000000003</v>
      </c>
      <c r="C275" s="27">
        <v>38.07</v>
      </c>
      <c r="D275" s="28">
        <v>35.847999999999999</v>
      </c>
      <c r="E275" s="12">
        <f t="shared" si="32"/>
        <v>1.1110000000000042</v>
      </c>
      <c r="F275" s="9">
        <f>VLOOKUP(A275,Demand!$A:$B,2,FALSE)/29307.1</f>
        <v>70734.420908244079</v>
      </c>
      <c r="G275" s="9"/>
      <c r="H275" s="13">
        <f t="shared" si="33"/>
        <v>70734.420908244079</v>
      </c>
      <c r="I275" s="10">
        <f t="shared" si="34"/>
        <v>1178.79</v>
      </c>
      <c r="J275" s="10">
        <f t="shared" si="35"/>
        <v>5893.95</v>
      </c>
      <c r="K275" s="14">
        <f t="shared" si="36"/>
        <v>11787.89</v>
      </c>
      <c r="L275" s="15">
        <f t="shared" si="37"/>
        <v>78.59</v>
      </c>
      <c r="M275" s="15">
        <f t="shared" si="38"/>
        <v>392.93</v>
      </c>
      <c r="N275" s="14">
        <f t="shared" si="39"/>
        <v>785.86</v>
      </c>
      <c r="O275" s="10"/>
      <c r="P275" s="10"/>
    </row>
    <row r="276" spans="1:16" x14ac:dyDescent="0.2">
      <c r="A276" s="8">
        <v>42643</v>
      </c>
      <c r="B276" s="27">
        <v>33.753</v>
      </c>
      <c r="C276" s="27">
        <v>34.863999999999997</v>
      </c>
      <c r="D276" s="28">
        <v>32.642000000000003</v>
      </c>
      <c r="E276" s="12">
        <f t="shared" si="32"/>
        <v>1.1109999999999971</v>
      </c>
      <c r="F276" s="9">
        <f>VLOOKUP(A276,Demand!$A:$B,2,FALSE)/29307.1</f>
        <v>75697.796984348504</v>
      </c>
      <c r="G276" s="9"/>
      <c r="H276" s="13">
        <f t="shared" si="33"/>
        <v>75697.796984348504</v>
      </c>
      <c r="I276" s="10">
        <f t="shared" si="34"/>
        <v>1261.5</v>
      </c>
      <c r="J276" s="10">
        <f t="shared" si="35"/>
        <v>6307.52</v>
      </c>
      <c r="K276" s="14">
        <f t="shared" si="36"/>
        <v>12615.04</v>
      </c>
      <c r="L276" s="15">
        <f t="shared" si="37"/>
        <v>84.100000000000009</v>
      </c>
      <c r="M276" s="15">
        <f t="shared" si="38"/>
        <v>420.5</v>
      </c>
      <c r="N276" s="14">
        <f t="shared" si="39"/>
        <v>841</v>
      </c>
      <c r="O276" s="10"/>
      <c r="P276" s="10"/>
    </row>
    <row r="277" spans="1:16" x14ac:dyDescent="0.2">
      <c r="A277" s="8">
        <v>42644</v>
      </c>
      <c r="B277" s="27">
        <v>33.768000000000001</v>
      </c>
      <c r="C277" s="27">
        <v>34.930999999999997</v>
      </c>
      <c r="D277" s="28">
        <v>32.603999999999999</v>
      </c>
      <c r="E277" s="12">
        <f t="shared" si="32"/>
        <v>1.1640000000000015</v>
      </c>
      <c r="F277" s="9">
        <f>VLOOKUP(A277,Demand!$A:$B,2,FALSE)/29307.1</f>
        <v>76278.156521798475</v>
      </c>
      <c r="G277" s="9"/>
      <c r="H277" s="13">
        <f t="shared" si="33"/>
        <v>76278.156521798475</v>
      </c>
      <c r="I277" s="10">
        <f t="shared" si="34"/>
        <v>1331.82</v>
      </c>
      <c r="J277" s="10">
        <f t="shared" si="35"/>
        <v>6659.08</v>
      </c>
      <c r="K277" s="14">
        <f t="shared" si="36"/>
        <v>13318.17</v>
      </c>
      <c r="L277" s="15">
        <f t="shared" si="37"/>
        <v>88.79</v>
      </c>
      <c r="M277" s="15">
        <f t="shared" si="38"/>
        <v>443.94</v>
      </c>
      <c r="N277" s="14">
        <f t="shared" si="39"/>
        <v>887.88</v>
      </c>
      <c r="O277" s="10"/>
      <c r="P277" s="10"/>
    </row>
    <row r="278" spans="1:16" x14ac:dyDescent="0.2">
      <c r="A278" s="8">
        <v>42645</v>
      </c>
      <c r="B278" s="27">
        <v>33.588999999999999</v>
      </c>
      <c r="C278" s="27">
        <v>34.752000000000002</v>
      </c>
      <c r="D278" s="28">
        <v>32.424999999999997</v>
      </c>
      <c r="E278" s="12">
        <f t="shared" si="32"/>
        <v>1.1640000000000015</v>
      </c>
      <c r="F278" s="9">
        <f>VLOOKUP(A278,Demand!$A:$B,2,FALSE)/29307.1</f>
        <v>72514.046186760213</v>
      </c>
      <c r="G278" s="9"/>
      <c r="H278" s="13">
        <f t="shared" si="33"/>
        <v>72514.046186760213</v>
      </c>
      <c r="I278" s="10">
        <f t="shared" si="34"/>
        <v>1266.1000000000001</v>
      </c>
      <c r="J278" s="10">
        <f t="shared" si="35"/>
        <v>6330.4800000000005</v>
      </c>
      <c r="K278" s="14">
        <f t="shared" si="36"/>
        <v>12660.95</v>
      </c>
      <c r="L278" s="15">
        <f t="shared" si="37"/>
        <v>84.41</v>
      </c>
      <c r="M278" s="15">
        <f t="shared" si="38"/>
        <v>422.03000000000003</v>
      </c>
      <c r="N278" s="14">
        <f t="shared" si="39"/>
        <v>844.06000000000006</v>
      </c>
      <c r="O278" s="10"/>
      <c r="P278" s="10"/>
    </row>
    <row r="279" spans="1:16" x14ac:dyDescent="0.2">
      <c r="A279" s="8">
        <v>42646</v>
      </c>
      <c r="B279" s="27">
        <v>29.635000000000002</v>
      </c>
      <c r="C279" s="27">
        <v>30.798999999999999</v>
      </c>
      <c r="D279" s="28">
        <v>28</v>
      </c>
      <c r="E279" s="12">
        <f t="shared" si="32"/>
        <v>1.6350000000000016</v>
      </c>
      <c r="F279" s="9">
        <f>VLOOKUP(A279,Demand!$A:$B,2,FALSE)/29307.1</f>
        <v>76846.171098471023</v>
      </c>
      <c r="G279" s="9"/>
      <c r="H279" s="13">
        <f t="shared" si="33"/>
        <v>76846.171098471023</v>
      </c>
      <c r="I279" s="10">
        <f t="shared" si="34"/>
        <v>1884.65</v>
      </c>
      <c r="J279" s="10">
        <f t="shared" si="35"/>
        <v>9423.26</v>
      </c>
      <c r="K279" s="14">
        <f t="shared" si="36"/>
        <v>18846.52</v>
      </c>
      <c r="L279" s="15">
        <f t="shared" si="37"/>
        <v>125.64</v>
      </c>
      <c r="M279" s="15">
        <f t="shared" si="38"/>
        <v>628.22</v>
      </c>
      <c r="N279" s="14">
        <f t="shared" si="39"/>
        <v>1256.43</v>
      </c>
      <c r="O279" s="10"/>
      <c r="P279" s="10"/>
    </row>
    <row r="280" spans="1:16" x14ac:dyDescent="0.2">
      <c r="A280" s="8">
        <v>42647</v>
      </c>
      <c r="B280" s="27">
        <v>34.411999999999999</v>
      </c>
      <c r="C280" s="27">
        <v>35.576000000000001</v>
      </c>
      <c r="D280" s="28">
        <v>33.249000000000002</v>
      </c>
      <c r="E280" s="12">
        <f t="shared" si="32"/>
        <v>1.1640000000000015</v>
      </c>
      <c r="F280" s="9">
        <f>VLOOKUP(A280,Demand!$A:$B,2,FALSE)/29307.1</f>
        <v>73907.253907756138</v>
      </c>
      <c r="G280" s="9"/>
      <c r="H280" s="13">
        <f t="shared" si="33"/>
        <v>73907.253907756138</v>
      </c>
      <c r="I280" s="10">
        <f t="shared" si="34"/>
        <v>1290.42</v>
      </c>
      <c r="J280" s="10">
        <f t="shared" si="35"/>
        <v>6452.1</v>
      </c>
      <c r="K280" s="14">
        <f t="shared" si="36"/>
        <v>12904.210000000001</v>
      </c>
      <c r="L280" s="15">
        <f t="shared" si="37"/>
        <v>86.03</v>
      </c>
      <c r="M280" s="15">
        <f t="shared" si="38"/>
        <v>430.14</v>
      </c>
      <c r="N280" s="14">
        <f t="shared" si="39"/>
        <v>860.28</v>
      </c>
      <c r="O280" s="10"/>
      <c r="P280" s="10"/>
    </row>
    <row r="281" spans="1:16" x14ac:dyDescent="0.2">
      <c r="A281" s="8">
        <v>42648</v>
      </c>
      <c r="B281" s="27">
        <v>34.957999999999998</v>
      </c>
      <c r="C281" s="27">
        <v>36.121000000000002</v>
      </c>
      <c r="D281" s="28">
        <v>33.794000000000004</v>
      </c>
      <c r="E281" s="12">
        <f t="shared" si="32"/>
        <v>1.1639999999999944</v>
      </c>
      <c r="F281" s="9">
        <f>VLOOKUP(A281,Demand!$A:$B,2,FALSE)/29307.1</f>
        <v>75120.604495156469</v>
      </c>
      <c r="G281" s="9"/>
      <c r="H281" s="13">
        <f t="shared" si="33"/>
        <v>75120.604495156469</v>
      </c>
      <c r="I281" s="10">
        <f t="shared" si="34"/>
        <v>1311.6100000000001</v>
      </c>
      <c r="J281" s="10">
        <f t="shared" si="35"/>
        <v>6558.03</v>
      </c>
      <c r="K281" s="14">
        <f t="shared" si="36"/>
        <v>13116.06</v>
      </c>
      <c r="L281" s="15">
        <f t="shared" si="37"/>
        <v>87.44</v>
      </c>
      <c r="M281" s="15">
        <f t="shared" si="38"/>
        <v>437.2</v>
      </c>
      <c r="N281" s="14">
        <f t="shared" si="39"/>
        <v>874.4</v>
      </c>
      <c r="O281" s="10"/>
      <c r="P281" s="10"/>
    </row>
    <row r="282" spans="1:16" x14ac:dyDescent="0.2">
      <c r="A282" s="8">
        <v>42649</v>
      </c>
      <c r="B282" s="27">
        <v>38.19</v>
      </c>
      <c r="C282" s="27">
        <v>39.353999999999999</v>
      </c>
      <c r="D282" s="28">
        <v>37.027000000000001</v>
      </c>
      <c r="E282" s="12">
        <f t="shared" si="32"/>
        <v>1.1640000000000015</v>
      </c>
      <c r="F282" s="9">
        <f>VLOOKUP(A282,Demand!$A:$B,2,FALSE)/29307.1</f>
        <v>85406.842846955173</v>
      </c>
      <c r="G282" s="9"/>
      <c r="H282" s="13">
        <f t="shared" si="33"/>
        <v>85406.842846955173</v>
      </c>
      <c r="I282" s="10">
        <f t="shared" si="34"/>
        <v>1491.2</v>
      </c>
      <c r="J282" s="10">
        <f t="shared" si="35"/>
        <v>7456.02</v>
      </c>
      <c r="K282" s="14">
        <f t="shared" si="36"/>
        <v>14912.03</v>
      </c>
      <c r="L282" s="15">
        <f t="shared" si="37"/>
        <v>99.41</v>
      </c>
      <c r="M282" s="15">
        <f t="shared" si="38"/>
        <v>497.07</v>
      </c>
      <c r="N282" s="14">
        <f t="shared" si="39"/>
        <v>994.14</v>
      </c>
      <c r="O282" s="10"/>
      <c r="P282" s="10"/>
    </row>
    <row r="283" spans="1:16" x14ac:dyDescent="0.2">
      <c r="A283" s="8">
        <v>42650</v>
      </c>
      <c r="B283" s="27">
        <v>39.494</v>
      </c>
      <c r="C283" s="27">
        <v>40.658000000000001</v>
      </c>
      <c r="D283" s="28">
        <v>38.331000000000003</v>
      </c>
      <c r="E283" s="12">
        <f t="shared" si="32"/>
        <v>1.1640000000000015</v>
      </c>
      <c r="F283" s="9">
        <f>VLOOKUP(A283,Demand!$A:$B,2,FALSE)/29307.1</f>
        <v>85250.429691098747</v>
      </c>
      <c r="G283" s="9"/>
      <c r="H283" s="13">
        <f t="shared" si="33"/>
        <v>85250.429691098747</v>
      </c>
      <c r="I283" s="10">
        <f t="shared" si="34"/>
        <v>1488.47</v>
      </c>
      <c r="J283" s="10">
        <f t="shared" si="35"/>
        <v>7442.3600000000006</v>
      </c>
      <c r="K283" s="14">
        <f t="shared" si="36"/>
        <v>14884.73</v>
      </c>
      <c r="L283" s="15">
        <f t="shared" si="37"/>
        <v>99.23</v>
      </c>
      <c r="M283" s="15">
        <f t="shared" si="38"/>
        <v>496.16</v>
      </c>
      <c r="N283" s="14">
        <f t="shared" si="39"/>
        <v>992.32</v>
      </c>
      <c r="O283" s="10"/>
      <c r="P283" s="10"/>
    </row>
    <row r="284" spans="1:16" x14ac:dyDescent="0.2">
      <c r="A284" s="8">
        <v>42651</v>
      </c>
      <c r="B284" s="27">
        <v>33.243000000000002</v>
      </c>
      <c r="C284" s="27">
        <v>34.407000000000004</v>
      </c>
      <c r="D284" s="28">
        <v>32.08</v>
      </c>
      <c r="E284" s="12">
        <f t="shared" si="32"/>
        <v>1.1640000000000015</v>
      </c>
      <c r="F284" s="9">
        <f>VLOOKUP(A284,Demand!$A:$B,2,FALSE)/29307.1</f>
        <v>85628.757911905312</v>
      </c>
      <c r="G284" s="9"/>
      <c r="H284" s="13">
        <f t="shared" si="33"/>
        <v>85628.757911905312</v>
      </c>
      <c r="I284" s="10">
        <f t="shared" si="34"/>
        <v>1495.08</v>
      </c>
      <c r="J284" s="10">
        <f t="shared" si="35"/>
        <v>7475.39</v>
      </c>
      <c r="K284" s="14">
        <f t="shared" si="36"/>
        <v>14950.78</v>
      </c>
      <c r="L284" s="15">
        <f t="shared" si="37"/>
        <v>99.67</v>
      </c>
      <c r="M284" s="15">
        <f t="shared" si="38"/>
        <v>498.36</v>
      </c>
      <c r="N284" s="14">
        <f t="shared" si="39"/>
        <v>996.72</v>
      </c>
      <c r="O284" s="10"/>
      <c r="P284" s="10"/>
    </row>
    <row r="285" spans="1:16" x14ac:dyDescent="0.2">
      <c r="A285" s="8">
        <v>42652</v>
      </c>
      <c r="B285" s="27">
        <v>34.987000000000002</v>
      </c>
      <c r="C285" s="27">
        <v>36.15</v>
      </c>
      <c r="D285" s="28">
        <v>33.823</v>
      </c>
      <c r="E285" s="12">
        <f t="shared" si="32"/>
        <v>1.1640000000000015</v>
      </c>
      <c r="F285" s="9">
        <f>VLOOKUP(A285,Demand!$A:$B,2,FALSE)/29307.1</f>
        <v>86242.686413872405</v>
      </c>
      <c r="G285" s="9"/>
      <c r="H285" s="13">
        <f t="shared" si="33"/>
        <v>86242.686413872405</v>
      </c>
      <c r="I285" s="10">
        <f t="shared" si="34"/>
        <v>1505.8</v>
      </c>
      <c r="J285" s="10">
        <f t="shared" si="35"/>
        <v>7528.99</v>
      </c>
      <c r="K285" s="14">
        <f t="shared" si="36"/>
        <v>15057.970000000001</v>
      </c>
      <c r="L285" s="15">
        <f t="shared" si="37"/>
        <v>100.39</v>
      </c>
      <c r="M285" s="15">
        <f t="shared" si="38"/>
        <v>501.93</v>
      </c>
      <c r="N285" s="14">
        <f t="shared" si="39"/>
        <v>1003.86</v>
      </c>
      <c r="O285" s="10"/>
      <c r="P285" s="10"/>
    </row>
    <row r="286" spans="1:16" x14ac:dyDescent="0.2">
      <c r="A286" s="8">
        <v>42653</v>
      </c>
      <c r="B286" s="27">
        <v>39.910000000000004</v>
      </c>
      <c r="C286" s="27">
        <v>41.073999999999998</v>
      </c>
      <c r="D286" s="28">
        <v>38.747</v>
      </c>
      <c r="E286" s="12">
        <f t="shared" si="32"/>
        <v>1.1639999999999944</v>
      </c>
      <c r="F286" s="9">
        <f>VLOOKUP(A286,Demand!$A:$B,2,FALSE)/29307.1</f>
        <v>93143.959757191944</v>
      </c>
      <c r="G286" s="9"/>
      <c r="H286" s="13">
        <f t="shared" si="33"/>
        <v>93143.959757191944</v>
      </c>
      <c r="I286" s="10">
        <f t="shared" si="34"/>
        <v>1626.29</v>
      </c>
      <c r="J286" s="10">
        <f t="shared" si="35"/>
        <v>8131.47</v>
      </c>
      <c r="K286" s="14">
        <f t="shared" si="36"/>
        <v>16262.94</v>
      </c>
      <c r="L286" s="15">
        <f t="shared" si="37"/>
        <v>108.42</v>
      </c>
      <c r="M286" s="15">
        <f t="shared" si="38"/>
        <v>542.1</v>
      </c>
      <c r="N286" s="14">
        <f t="shared" si="39"/>
        <v>1084.2</v>
      </c>
      <c r="O286" s="10"/>
      <c r="P286" s="10"/>
    </row>
    <row r="287" spans="1:16" x14ac:dyDescent="0.2">
      <c r="A287" s="8">
        <v>42654</v>
      </c>
      <c r="B287" s="27">
        <v>43.131</v>
      </c>
      <c r="C287" s="27">
        <v>44.295000000000002</v>
      </c>
      <c r="D287" s="28">
        <v>41.965000000000003</v>
      </c>
      <c r="E287" s="12">
        <f t="shared" si="32"/>
        <v>1.1659999999999968</v>
      </c>
      <c r="F287" s="9">
        <f>VLOOKUP(A287,Demand!$A:$B,2,FALSE)/29307.1</f>
        <v>96163.435072047389</v>
      </c>
      <c r="G287" s="9"/>
      <c r="H287" s="13">
        <f t="shared" si="33"/>
        <v>96163.435072047389</v>
      </c>
      <c r="I287" s="10">
        <f t="shared" si="34"/>
        <v>1681.9</v>
      </c>
      <c r="J287" s="10">
        <f t="shared" si="35"/>
        <v>8409.49</v>
      </c>
      <c r="K287" s="14">
        <f t="shared" si="36"/>
        <v>16818.98</v>
      </c>
      <c r="L287" s="15">
        <f t="shared" si="37"/>
        <v>112.13</v>
      </c>
      <c r="M287" s="15">
        <f t="shared" si="38"/>
        <v>560.63</v>
      </c>
      <c r="N287" s="14">
        <f t="shared" si="39"/>
        <v>1121.27</v>
      </c>
      <c r="O287" s="10"/>
      <c r="P287" s="10"/>
    </row>
    <row r="288" spans="1:16" x14ac:dyDescent="0.2">
      <c r="A288" s="8">
        <v>42655</v>
      </c>
      <c r="B288" s="27">
        <v>41.603999999999999</v>
      </c>
      <c r="C288" s="27">
        <v>42.768000000000001</v>
      </c>
      <c r="D288" s="28">
        <v>40.441000000000003</v>
      </c>
      <c r="E288" s="12">
        <f t="shared" si="32"/>
        <v>1.1640000000000015</v>
      </c>
      <c r="F288" s="9">
        <f>VLOOKUP(A288,Demand!$A:$B,2,FALSE)/29307.1</f>
        <v>90294.061746129781</v>
      </c>
      <c r="G288" s="9"/>
      <c r="H288" s="13">
        <f t="shared" si="33"/>
        <v>90294.061746129781</v>
      </c>
      <c r="I288" s="10">
        <f t="shared" si="34"/>
        <v>1576.53</v>
      </c>
      <c r="J288" s="10">
        <f t="shared" si="35"/>
        <v>7882.67</v>
      </c>
      <c r="K288" s="14">
        <f t="shared" si="36"/>
        <v>15765.34</v>
      </c>
      <c r="L288" s="15">
        <f t="shared" si="37"/>
        <v>105.10000000000001</v>
      </c>
      <c r="M288" s="15">
        <f t="shared" si="38"/>
        <v>525.51</v>
      </c>
      <c r="N288" s="14">
        <f t="shared" si="39"/>
        <v>1051.02</v>
      </c>
      <c r="O288" s="10"/>
      <c r="P288" s="10"/>
    </row>
    <row r="289" spans="1:16" x14ac:dyDescent="0.2">
      <c r="A289" s="8">
        <v>42656</v>
      </c>
      <c r="B289" s="27">
        <v>41.997</v>
      </c>
      <c r="C289" s="27">
        <v>43.161000000000001</v>
      </c>
      <c r="D289" s="28">
        <v>40.834000000000003</v>
      </c>
      <c r="E289" s="12">
        <f t="shared" si="32"/>
        <v>1.1640000000000015</v>
      </c>
      <c r="F289" s="9">
        <f>VLOOKUP(A289,Demand!$A:$B,2,FALSE)/29307.1</f>
        <v>91487.169661959051</v>
      </c>
      <c r="G289" s="9"/>
      <c r="H289" s="13">
        <f t="shared" si="33"/>
        <v>91487.169661959051</v>
      </c>
      <c r="I289" s="10">
        <f t="shared" si="34"/>
        <v>1597.3700000000001</v>
      </c>
      <c r="J289" s="10">
        <f t="shared" si="35"/>
        <v>7986.83</v>
      </c>
      <c r="K289" s="14">
        <f t="shared" si="36"/>
        <v>15973.66</v>
      </c>
      <c r="L289" s="15">
        <f t="shared" si="37"/>
        <v>106.49000000000001</v>
      </c>
      <c r="M289" s="15">
        <f t="shared" si="38"/>
        <v>532.46</v>
      </c>
      <c r="N289" s="14">
        <f t="shared" si="39"/>
        <v>1064.9100000000001</v>
      </c>
      <c r="O289" s="10"/>
      <c r="P289" s="10"/>
    </row>
    <row r="290" spans="1:16" x14ac:dyDescent="0.2">
      <c r="A290" s="8">
        <v>42657</v>
      </c>
      <c r="B290" s="27">
        <v>42.803000000000004</v>
      </c>
      <c r="C290" s="27">
        <v>43.966999999999999</v>
      </c>
      <c r="D290" s="28">
        <v>41.64</v>
      </c>
      <c r="E290" s="12">
        <f t="shared" si="32"/>
        <v>1.1639999999999944</v>
      </c>
      <c r="F290" s="9">
        <f>VLOOKUP(A290,Demand!$A:$B,2,FALSE)/29307.1</f>
        <v>91709.74644369453</v>
      </c>
      <c r="G290" s="9"/>
      <c r="H290" s="13">
        <f t="shared" si="33"/>
        <v>91709.74644369453</v>
      </c>
      <c r="I290" s="10">
        <f t="shared" si="34"/>
        <v>1601.25</v>
      </c>
      <c r="J290" s="10">
        <f t="shared" si="35"/>
        <v>8006.26</v>
      </c>
      <c r="K290" s="14">
        <f t="shared" si="36"/>
        <v>16012.52</v>
      </c>
      <c r="L290" s="15">
        <f t="shared" si="37"/>
        <v>106.75</v>
      </c>
      <c r="M290" s="15">
        <f t="shared" si="38"/>
        <v>533.75</v>
      </c>
      <c r="N290" s="14">
        <f t="shared" si="39"/>
        <v>1067.5</v>
      </c>
      <c r="O290" s="10"/>
      <c r="P290" s="10"/>
    </row>
    <row r="291" spans="1:16" x14ac:dyDescent="0.2">
      <c r="A291" s="8">
        <v>42658</v>
      </c>
      <c r="B291" s="27">
        <v>41.648000000000003</v>
      </c>
      <c r="C291" s="27">
        <v>42.811999999999998</v>
      </c>
      <c r="D291" s="28">
        <v>40.484999999999999</v>
      </c>
      <c r="E291" s="12">
        <f t="shared" si="32"/>
        <v>1.1639999999999944</v>
      </c>
      <c r="F291" s="9">
        <f>VLOOKUP(A291,Demand!$A:$B,2,FALSE)/29307.1</f>
        <v>88637.58413490247</v>
      </c>
      <c r="G291" s="9"/>
      <c r="H291" s="13">
        <f t="shared" si="33"/>
        <v>88637.58413490247</v>
      </c>
      <c r="I291" s="10">
        <f t="shared" si="34"/>
        <v>1547.6100000000001</v>
      </c>
      <c r="J291" s="10">
        <f t="shared" si="35"/>
        <v>7738.06</v>
      </c>
      <c r="K291" s="14">
        <f t="shared" si="36"/>
        <v>15476.12</v>
      </c>
      <c r="L291" s="15">
        <f t="shared" si="37"/>
        <v>103.17</v>
      </c>
      <c r="M291" s="15">
        <f t="shared" si="38"/>
        <v>515.87</v>
      </c>
      <c r="N291" s="14">
        <f t="shared" si="39"/>
        <v>1031.74</v>
      </c>
      <c r="O291" s="10"/>
      <c r="P291" s="10"/>
    </row>
    <row r="292" spans="1:16" x14ac:dyDescent="0.2">
      <c r="A292" s="8">
        <v>42659</v>
      </c>
      <c r="B292" s="27">
        <v>38.948999999999998</v>
      </c>
      <c r="C292" s="27">
        <v>40.113</v>
      </c>
      <c r="D292" s="28">
        <v>37.786000000000001</v>
      </c>
      <c r="E292" s="12">
        <f t="shared" si="32"/>
        <v>1.1640000000000015</v>
      </c>
      <c r="F292" s="9">
        <f>VLOOKUP(A292,Demand!$A:$B,2,FALSE)/29307.1</f>
        <v>87821.175005374127</v>
      </c>
      <c r="G292" s="9"/>
      <c r="H292" s="13">
        <f t="shared" si="33"/>
        <v>87821.175005374127</v>
      </c>
      <c r="I292" s="10">
        <f t="shared" si="34"/>
        <v>1533.3600000000001</v>
      </c>
      <c r="J292" s="10">
        <f t="shared" si="35"/>
        <v>7666.79</v>
      </c>
      <c r="K292" s="14">
        <f t="shared" si="36"/>
        <v>15333.58</v>
      </c>
      <c r="L292" s="15">
        <f t="shared" si="37"/>
        <v>102.22</v>
      </c>
      <c r="M292" s="15">
        <f t="shared" si="38"/>
        <v>511.12</v>
      </c>
      <c r="N292" s="14">
        <f t="shared" si="39"/>
        <v>1022.24</v>
      </c>
      <c r="O292" s="10"/>
      <c r="P292" s="10"/>
    </row>
    <row r="293" spans="1:16" x14ac:dyDescent="0.2">
      <c r="A293" s="8">
        <v>42660</v>
      </c>
      <c r="B293" s="27">
        <v>40.637</v>
      </c>
      <c r="C293" s="27">
        <v>41.801000000000002</v>
      </c>
      <c r="D293" s="28">
        <v>39.474000000000004</v>
      </c>
      <c r="E293" s="12">
        <f t="shared" si="32"/>
        <v>1.1640000000000015</v>
      </c>
      <c r="F293" s="9">
        <f>VLOOKUP(A293,Demand!$A:$B,2,FALSE)/29307.1</f>
        <v>88852.719852868424</v>
      </c>
      <c r="G293" s="9"/>
      <c r="H293" s="13">
        <f t="shared" si="33"/>
        <v>88852.719852868424</v>
      </c>
      <c r="I293" s="10">
        <f t="shared" si="34"/>
        <v>1551.3700000000001</v>
      </c>
      <c r="J293" s="10">
        <f t="shared" si="35"/>
        <v>7756.84</v>
      </c>
      <c r="K293" s="14">
        <f t="shared" si="36"/>
        <v>15513.68</v>
      </c>
      <c r="L293" s="15">
        <f t="shared" si="37"/>
        <v>103.42</v>
      </c>
      <c r="M293" s="15">
        <f t="shared" si="38"/>
        <v>517.12</v>
      </c>
      <c r="N293" s="14">
        <f t="shared" si="39"/>
        <v>1034.25</v>
      </c>
      <c r="O293" s="10"/>
      <c r="P293" s="10"/>
    </row>
    <row r="294" spans="1:16" x14ac:dyDescent="0.2">
      <c r="A294" s="8">
        <v>42661</v>
      </c>
      <c r="B294" s="27">
        <v>44.555999999999997</v>
      </c>
      <c r="C294" s="27">
        <v>45.719000000000001</v>
      </c>
      <c r="D294" s="28">
        <v>43.392000000000003</v>
      </c>
      <c r="E294" s="12">
        <f t="shared" si="32"/>
        <v>1.1639999999999944</v>
      </c>
      <c r="F294" s="9">
        <f>VLOOKUP(A294,Demand!$A:$B,2,FALSE)/29307.1</f>
        <v>91051.028419734474</v>
      </c>
      <c r="G294" s="9"/>
      <c r="H294" s="13">
        <f t="shared" si="33"/>
        <v>91051.028419734474</v>
      </c>
      <c r="I294" s="10">
        <f t="shared" si="34"/>
        <v>1589.75</v>
      </c>
      <c r="J294" s="10">
        <f t="shared" si="35"/>
        <v>7948.75</v>
      </c>
      <c r="K294" s="14">
        <f t="shared" si="36"/>
        <v>15897.51</v>
      </c>
      <c r="L294" s="15">
        <f t="shared" si="37"/>
        <v>105.98</v>
      </c>
      <c r="M294" s="15">
        <f t="shared" si="38"/>
        <v>529.91999999999996</v>
      </c>
      <c r="N294" s="14">
        <f t="shared" si="39"/>
        <v>1059.83</v>
      </c>
      <c r="O294" s="10"/>
      <c r="P294" s="10"/>
    </row>
    <row r="295" spans="1:16" x14ac:dyDescent="0.2">
      <c r="A295" s="8">
        <v>42662</v>
      </c>
      <c r="B295" s="27">
        <v>45.807000000000002</v>
      </c>
      <c r="C295" s="27">
        <v>46.97</v>
      </c>
      <c r="D295" s="28">
        <v>44.643999999999998</v>
      </c>
      <c r="E295" s="12">
        <f t="shared" si="32"/>
        <v>1.1630000000000038</v>
      </c>
      <c r="F295" s="9">
        <f>VLOOKUP(A295,Demand!$A:$B,2,FALSE)/29307.1</f>
        <v>93008.071354722924</v>
      </c>
      <c r="G295" s="9"/>
      <c r="H295" s="13">
        <f t="shared" si="33"/>
        <v>93008.071354722924</v>
      </c>
      <c r="I295" s="10">
        <f t="shared" si="34"/>
        <v>1622.53</v>
      </c>
      <c r="J295" s="10">
        <f t="shared" si="35"/>
        <v>8112.63</v>
      </c>
      <c r="K295" s="14">
        <f t="shared" si="36"/>
        <v>16225.26</v>
      </c>
      <c r="L295" s="15">
        <f t="shared" si="37"/>
        <v>108.17</v>
      </c>
      <c r="M295" s="15">
        <f t="shared" si="38"/>
        <v>540.84</v>
      </c>
      <c r="N295" s="14">
        <f t="shared" si="39"/>
        <v>1081.68</v>
      </c>
      <c r="O295" s="10"/>
      <c r="P295" s="10"/>
    </row>
    <row r="296" spans="1:16" x14ac:dyDescent="0.2">
      <c r="A296" s="8">
        <v>42663</v>
      </c>
      <c r="B296" s="27">
        <v>47.346000000000004</v>
      </c>
      <c r="C296" s="27">
        <v>48.509</v>
      </c>
      <c r="D296" s="28">
        <v>46.182000000000002</v>
      </c>
      <c r="E296" s="12">
        <f t="shared" si="32"/>
        <v>1.1640000000000015</v>
      </c>
      <c r="F296" s="9">
        <f>VLOOKUP(A296,Demand!$A:$B,2,FALSE)/29307.1</f>
        <v>94354.760996482088</v>
      </c>
      <c r="G296" s="9"/>
      <c r="H296" s="13">
        <f t="shared" si="33"/>
        <v>94354.760996482088</v>
      </c>
      <c r="I296" s="10">
        <f t="shared" si="34"/>
        <v>1647.43</v>
      </c>
      <c r="J296" s="10">
        <f t="shared" si="35"/>
        <v>8237.17</v>
      </c>
      <c r="K296" s="14">
        <f t="shared" si="36"/>
        <v>16474.34</v>
      </c>
      <c r="L296" s="15">
        <f t="shared" si="37"/>
        <v>109.83</v>
      </c>
      <c r="M296" s="15">
        <f t="shared" si="38"/>
        <v>549.14</v>
      </c>
      <c r="N296" s="14">
        <f t="shared" si="39"/>
        <v>1098.29</v>
      </c>
      <c r="O296" s="10"/>
      <c r="P296" s="10"/>
    </row>
    <row r="297" spans="1:16" x14ac:dyDescent="0.2">
      <c r="A297" s="8">
        <v>42664</v>
      </c>
      <c r="B297" s="27">
        <v>44.764000000000003</v>
      </c>
      <c r="C297" s="27">
        <v>45.927</v>
      </c>
      <c r="D297" s="28">
        <v>43.6</v>
      </c>
      <c r="E297" s="12">
        <f t="shared" si="32"/>
        <v>1.1640000000000015</v>
      </c>
      <c r="F297" s="9">
        <f>VLOOKUP(A297,Demand!$A:$B,2,FALSE)/29307.1</f>
        <v>93925.923854629087</v>
      </c>
      <c r="G297" s="9"/>
      <c r="H297" s="13">
        <f t="shared" si="33"/>
        <v>93925.923854629087</v>
      </c>
      <c r="I297" s="10">
        <f t="shared" si="34"/>
        <v>1639.95</v>
      </c>
      <c r="J297" s="10">
        <f t="shared" si="35"/>
        <v>8199.73</v>
      </c>
      <c r="K297" s="14">
        <f t="shared" si="36"/>
        <v>16399.47</v>
      </c>
      <c r="L297" s="15">
        <f t="shared" si="37"/>
        <v>109.33</v>
      </c>
      <c r="M297" s="15">
        <f t="shared" si="38"/>
        <v>546.65</v>
      </c>
      <c r="N297" s="14">
        <f t="shared" si="39"/>
        <v>1093.3</v>
      </c>
      <c r="O297" s="10"/>
      <c r="P297" s="10"/>
    </row>
    <row r="298" spans="1:16" x14ac:dyDescent="0.2">
      <c r="A298" s="8">
        <v>42665</v>
      </c>
      <c r="B298" s="27">
        <v>45.655000000000001</v>
      </c>
      <c r="C298" s="27">
        <v>46.817999999999998</v>
      </c>
      <c r="D298" s="28">
        <v>44.491</v>
      </c>
      <c r="E298" s="12">
        <f t="shared" si="32"/>
        <v>1.1640000000000015</v>
      </c>
      <c r="F298" s="9">
        <f>VLOOKUP(A298,Demand!$A:$B,2,FALSE)/29307.1</f>
        <v>92004.502117234399</v>
      </c>
      <c r="G298" s="9"/>
      <c r="H298" s="13">
        <f t="shared" si="33"/>
        <v>92004.502117234399</v>
      </c>
      <c r="I298" s="10">
        <f t="shared" si="34"/>
        <v>1606.4</v>
      </c>
      <c r="J298" s="10">
        <f t="shared" si="35"/>
        <v>8031.99</v>
      </c>
      <c r="K298" s="14">
        <f t="shared" si="36"/>
        <v>16063.99</v>
      </c>
      <c r="L298" s="15">
        <f t="shared" si="37"/>
        <v>107.09</v>
      </c>
      <c r="M298" s="15">
        <f t="shared" si="38"/>
        <v>535.47</v>
      </c>
      <c r="N298" s="14">
        <f t="shared" si="39"/>
        <v>1070.93</v>
      </c>
      <c r="O298" s="10"/>
      <c r="P298" s="10"/>
    </row>
    <row r="299" spans="1:16" x14ac:dyDescent="0.2">
      <c r="A299" s="8">
        <v>42666</v>
      </c>
      <c r="B299" s="27">
        <v>44.405999999999999</v>
      </c>
      <c r="C299" s="27">
        <v>45.57</v>
      </c>
      <c r="D299" s="28">
        <v>43.243000000000002</v>
      </c>
      <c r="E299" s="12">
        <f t="shared" si="32"/>
        <v>1.1640000000000015</v>
      </c>
      <c r="F299" s="9">
        <f>VLOOKUP(A299,Demand!$A:$B,2,FALSE)/29307.1</f>
        <v>95319.80400653767</v>
      </c>
      <c r="G299" s="9"/>
      <c r="H299" s="13">
        <f t="shared" si="33"/>
        <v>95319.80400653767</v>
      </c>
      <c r="I299" s="10">
        <f t="shared" si="34"/>
        <v>1664.28</v>
      </c>
      <c r="J299" s="10">
        <f t="shared" si="35"/>
        <v>8321.42</v>
      </c>
      <c r="K299" s="14">
        <f t="shared" si="36"/>
        <v>16642.84</v>
      </c>
      <c r="L299" s="15">
        <f t="shared" si="37"/>
        <v>110.95</v>
      </c>
      <c r="M299" s="15">
        <f t="shared" si="38"/>
        <v>554.76</v>
      </c>
      <c r="N299" s="14">
        <f t="shared" si="39"/>
        <v>1109.52</v>
      </c>
      <c r="O299" s="10"/>
      <c r="P299" s="10"/>
    </row>
    <row r="300" spans="1:16" x14ac:dyDescent="0.2">
      <c r="A300" s="8">
        <v>42667</v>
      </c>
      <c r="B300" s="27">
        <v>47.709000000000003</v>
      </c>
      <c r="C300" s="27">
        <v>48.872999999999998</v>
      </c>
      <c r="D300" s="28">
        <v>46.545999999999999</v>
      </c>
      <c r="E300" s="12">
        <f t="shared" si="32"/>
        <v>1.1639999999999944</v>
      </c>
      <c r="F300" s="9">
        <f>VLOOKUP(A300,Demand!$A:$B,2,FALSE)/29307.1</f>
        <v>98176.754677194273</v>
      </c>
      <c r="G300" s="9"/>
      <c r="H300" s="13">
        <f t="shared" si="33"/>
        <v>98176.754677194273</v>
      </c>
      <c r="I300" s="10">
        <f t="shared" si="34"/>
        <v>1714.17</v>
      </c>
      <c r="J300" s="10">
        <f t="shared" si="35"/>
        <v>8570.83</v>
      </c>
      <c r="K300" s="14">
        <f t="shared" si="36"/>
        <v>17141.66</v>
      </c>
      <c r="L300" s="15">
        <f t="shared" si="37"/>
        <v>114.28</v>
      </c>
      <c r="M300" s="15">
        <f t="shared" si="38"/>
        <v>571.39</v>
      </c>
      <c r="N300" s="14">
        <f t="shared" si="39"/>
        <v>1142.78</v>
      </c>
      <c r="O300" s="10"/>
      <c r="P300" s="10"/>
    </row>
    <row r="301" spans="1:16" x14ac:dyDescent="0.2">
      <c r="A301" s="8">
        <v>42668</v>
      </c>
      <c r="B301" s="27">
        <v>47.436</v>
      </c>
      <c r="C301" s="27">
        <v>48.6</v>
      </c>
      <c r="D301" s="28">
        <v>46.273000000000003</v>
      </c>
      <c r="E301" s="12">
        <f t="shared" si="32"/>
        <v>1.1640000000000015</v>
      </c>
      <c r="F301" s="9">
        <f>VLOOKUP(A301,Demand!$A:$B,2,FALSE)/29307.1</f>
        <v>97620.698670288097</v>
      </c>
      <c r="G301" s="9"/>
      <c r="H301" s="13">
        <f t="shared" si="33"/>
        <v>97620.698670288097</v>
      </c>
      <c r="I301" s="10">
        <f t="shared" si="34"/>
        <v>1704.46</v>
      </c>
      <c r="J301" s="10">
        <f t="shared" si="35"/>
        <v>8522.2900000000009</v>
      </c>
      <c r="K301" s="14">
        <f t="shared" si="36"/>
        <v>17044.57</v>
      </c>
      <c r="L301" s="15">
        <f t="shared" si="37"/>
        <v>113.63</v>
      </c>
      <c r="M301" s="15">
        <f t="shared" si="38"/>
        <v>568.15</v>
      </c>
      <c r="N301" s="14">
        <f t="shared" si="39"/>
        <v>1136.3</v>
      </c>
      <c r="O301" s="10"/>
      <c r="P301" s="10"/>
    </row>
    <row r="302" spans="1:16" x14ac:dyDescent="0.2">
      <c r="A302" s="8">
        <v>42669</v>
      </c>
      <c r="B302" s="27">
        <v>45.663000000000004</v>
      </c>
      <c r="C302" s="27">
        <v>46.826999999999998</v>
      </c>
      <c r="D302" s="28">
        <v>44.5</v>
      </c>
      <c r="E302" s="12">
        <f t="shared" si="32"/>
        <v>1.1639999999999944</v>
      </c>
      <c r="F302" s="9">
        <f>VLOOKUP(A302,Demand!$A:$B,2,FALSE)/29307.1</f>
        <v>92317.411309887364</v>
      </c>
      <c r="G302" s="9"/>
      <c r="H302" s="13">
        <f t="shared" si="33"/>
        <v>92317.411309887364</v>
      </c>
      <c r="I302" s="10">
        <f t="shared" si="34"/>
        <v>1611.8600000000001</v>
      </c>
      <c r="J302" s="10">
        <f t="shared" si="35"/>
        <v>8059.31</v>
      </c>
      <c r="K302" s="14">
        <f t="shared" si="36"/>
        <v>16118.62</v>
      </c>
      <c r="L302" s="15">
        <f t="shared" si="37"/>
        <v>107.46000000000001</v>
      </c>
      <c r="M302" s="15">
        <f t="shared" si="38"/>
        <v>537.29</v>
      </c>
      <c r="N302" s="14">
        <f t="shared" si="39"/>
        <v>1074.57</v>
      </c>
      <c r="O302" s="10"/>
      <c r="P302" s="10"/>
    </row>
    <row r="303" spans="1:16" x14ac:dyDescent="0.2">
      <c r="A303" s="8">
        <v>42670</v>
      </c>
      <c r="B303" s="27">
        <v>45.786000000000001</v>
      </c>
      <c r="C303" s="27">
        <v>46.95</v>
      </c>
      <c r="D303" s="28">
        <v>44.622999999999998</v>
      </c>
      <c r="E303" s="12">
        <f t="shared" si="32"/>
        <v>1.1640000000000015</v>
      </c>
      <c r="F303" s="9">
        <f>VLOOKUP(A303,Demand!$A:$B,2,FALSE)/29307.1</f>
        <v>89629.555739053001</v>
      </c>
      <c r="G303" s="9"/>
      <c r="H303" s="13">
        <f t="shared" si="33"/>
        <v>89629.555739053001</v>
      </c>
      <c r="I303" s="10">
        <f t="shared" si="34"/>
        <v>1564.93</v>
      </c>
      <c r="J303" s="10">
        <f t="shared" si="35"/>
        <v>7824.66</v>
      </c>
      <c r="K303" s="14">
        <f t="shared" si="36"/>
        <v>15649.32</v>
      </c>
      <c r="L303" s="15">
        <f t="shared" si="37"/>
        <v>104.33</v>
      </c>
      <c r="M303" s="15">
        <f t="shared" si="38"/>
        <v>521.64</v>
      </c>
      <c r="N303" s="14">
        <f t="shared" si="39"/>
        <v>1043.29</v>
      </c>
      <c r="O303" s="10"/>
      <c r="P303" s="10"/>
    </row>
    <row r="304" spans="1:16" x14ac:dyDescent="0.2">
      <c r="A304" s="8">
        <v>42671</v>
      </c>
      <c r="B304" s="27">
        <v>46.308</v>
      </c>
      <c r="C304" s="27">
        <v>47.472000000000001</v>
      </c>
      <c r="D304" s="28">
        <v>45.145000000000003</v>
      </c>
      <c r="E304" s="12">
        <f t="shared" si="32"/>
        <v>1.1640000000000015</v>
      </c>
      <c r="F304" s="9">
        <f>VLOOKUP(A304,Demand!$A:$B,2,FALSE)/29307.1</f>
        <v>89701.647757710598</v>
      </c>
      <c r="G304" s="9"/>
      <c r="H304" s="13">
        <f t="shared" si="33"/>
        <v>89701.647757710598</v>
      </c>
      <c r="I304" s="10">
        <f t="shared" si="34"/>
        <v>1566.19</v>
      </c>
      <c r="J304" s="10">
        <f t="shared" si="35"/>
        <v>7830.95</v>
      </c>
      <c r="K304" s="14">
        <f t="shared" si="36"/>
        <v>15661.91</v>
      </c>
      <c r="L304" s="15">
        <f t="shared" si="37"/>
        <v>104.41</v>
      </c>
      <c r="M304" s="15">
        <f t="shared" si="38"/>
        <v>522.06000000000006</v>
      </c>
      <c r="N304" s="14">
        <f t="shared" si="39"/>
        <v>1044.1300000000001</v>
      </c>
      <c r="O304" s="10"/>
      <c r="P304" s="10"/>
    </row>
    <row r="305" spans="1:16" x14ac:dyDescent="0.2">
      <c r="A305" s="8">
        <v>42672</v>
      </c>
      <c r="B305" s="27">
        <v>44.896000000000001</v>
      </c>
      <c r="C305" s="27">
        <v>46.058999999999997</v>
      </c>
      <c r="D305" s="28">
        <v>43.731999999999999</v>
      </c>
      <c r="E305" s="12">
        <f t="shared" si="32"/>
        <v>1.1640000000000015</v>
      </c>
      <c r="F305" s="9">
        <f>VLOOKUP(A305,Demand!$A:$B,2,FALSE)/29307.1</f>
        <v>88482.760559727845</v>
      </c>
      <c r="G305" s="9"/>
      <c r="H305" s="13">
        <f t="shared" si="33"/>
        <v>88482.760559727845</v>
      </c>
      <c r="I305" s="10">
        <f t="shared" si="34"/>
        <v>1544.91</v>
      </c>
      <c r="J305" s="10">
        <f t="shared" si="35"/>
        <v>7724.54</v>
      </c>
      <c r="K305" s="14">
        <f t="shared" si="36"/>
        <v>15449.09</v>
      </c>
      <c r="L305" s="15">
        <f t="shared" si="37"/>
        <v>102.99000000000001</v>
      </c>
      <c r="M305" s="15">
        <f t="shared" si="38"/>
        <v>514.97</v>
      </c>
      <c r="N305" s="14">
        <f t="shared" si="39"/>
        <v>1029.94</v>
      </c>
      <c r="O305" s="10"/>
      <c r="P305" s="10"/>
    </row>
    <row r="306" spans="1:16" x14ac:dyDescent="0.2">
      <c r="A306" s="8">
        <v>42673</v>
      </c>
      <c r="B306" s="27">
        <v>44.441000000000003</v>
      </c>
      <c r="C306" s="27">
        <v>45.605000000000004</v>
      </c>
      <c r="D306" s="28">
        <v>43.277999999999999</v>
      </c>
      <c r="E306" s="12">
        <f t="shared" si="32"/>
        <v>1.1640000000000015</v>
      </c>
      <c r="F306" s="9">
        <f>VLOOKUP(A306,Demand!$A:$B,2,FALSE)/29307.1</f>
        <v>89016.090162452107</v>
      </c>
      <c r="G306" s="9"/>
      <c r="H306" s="13">
        <f t="shared" si="33"/>
        <v>89016.090162452107</v>
      </c>
      <c r="I306" s="10">
        <f t="shared" si="34"/>
        <v>1554.22</v>
      </c>
      <c r="J306" s="10">
        <f t="shared" si="35"/>
        <v>7771.1</v>
      </c>
      <c r="K306" s="14">
        <f t="shared" si="36"/>
        <v>15542.210000000001</v>
      </c>
      <c r="L306" s="15">
        <f t="shared" si="37"/>
        <v>103.61</v>
      </c>
      <c r="M306" s="15">
        <f t="shared" si="38"/>
        <v>518.07000000000005</v>
      </c>
      <c r="N306" s="14">
        <f t="shared" si="39"/>
        <v>1036.1500000000001</v>
      </c>
      <c r="O306" s="10"/>
      <c r="P306" s="10"/>
    </row>
    <row r="307" spans="1:16" x14ac:dyDescent="0.2">
      <c r="A307" s="8">
        <v>42674</v>
      </c>
      <c r="B307" s="27">
        <v>45.88</v>
      </c>
      <c r="C307" s="27">
        <v>47.044000000000004</v>
      </c>
      <c r="D307" s="28">
        <v>44.716999999999999</v>
      </c>
      <c r="E307" s="12">
        <f t="shared" si="32"/>
        <v>1.1640000000000015</v>
      </c>
      <c r="F307" s="9">
        <f>VLOOKUP(A307,Demand!$A:$B,2,FALSE)/29307.1</f>
        <v>91771.225778053791</v>
      </c>
      <c r="G307" s="9"/>
      <c r="H307" s="13">
        <f t="shared" si="33"/>
        <v>91771.225778053791</v>
      </c>
      <c r="I307" s="10">
        <f t="shared" si="34"/>
        <v>1602.33</v>
      </c>
      <c r="J307" s="10">
        <f t="shared" si="35"/>
        <v>8011.63</v>
      </c>
      <c r="K307" s="14">
        <f t="shared" si="36"/>
        <v>16023.26</v>
      </c>
      <c r="L307" s="15">
        <f t="shared" si="37"/>
        <v>106.82000000000001</v>
      </c>
      <c r="M307" s="15">
        <f t="shared" si="38"/>
        <v>534.11</v>
      </c>
      <c r="N307" s="14">
        <f t="shared" si="39"/>
        <v>1068.22</v>
      </c>
      <c r="O307" s="10"/>
      <c r="P307" s="10"/>
    </row>
    <row r="308" spans="1:16" x14ac:dyDescent="0.2">
      <c r="A308" s="8">
        <v>42675</v>
      </c>
      <c r="B308" s="27">
        <v>48.213000000000001</v>
      </c>
      <c r="C308" s="27">
        <v>49.377000000000002</v>
      </c>
      <c r="D308" s="28">
        <v>47.050000000000004</v>
      </c>
      <c r="E308" s="12">
        <f t="shared" si="32"/>
        <v>1.1640000000000015</v>
      </c>
      <c r="F308" s="9">
        <f>VLOOKUP(A308,Demand!$A:$B,2,FALSE)/29307.1</f>
        <v>99321.707777296295</v>
      </c>
      <c r="G308" s="9"/>
      <c r="H308" s="13">
        <f t="shared" si="33"/>
        <v>99321.707777296295</v>
      </c>
      <c r="I308" s="10">
        <f t="shared" si="34"/>
        <v>1734.16</v>
      </c>
      <c r="J308" s="10">
        <f t="shared" si="35"/>
        <v>8670.7900000000009</v>
      </c>
      <c r="K308" s="14">
        <f t="shared" si="36"/>
        <v>17341.57</v>
      </c>
      <c r="L308" s="15">
        <f t="shared" si="37"/>
        <v>115.61</v>
      </c>
      <c r="M308" s="15">
        <f t="shared" si="38"/>
        <v>578.05000000000007</v>
      </c>
      <c r="N308" s="14">
        <f t="shared" si="39"/>
        <v>1156.1000000000001</v>
      </c>
      <c r="O308" s="10"/>
      <c r="P308" s="10"/>
    </row>
    <row r="309" spans="1:16" x14ac:dyDescent="0.2">
      <c r="A309" s="8">
        <v>42676</v>
      </c>
      <c r="B309" s="27">
        <v>53.734999999999999</v>
      </c>
      <c r="C309" s="27">
        <v>55.000999999999998</v>
      </c>
      <c r="D309" s="28">
        <v>52.570999999999998</v>
      </c>
      <c r="E309" s="12">
        <f t="shared" si="32"/>
        <v>1.2659999999999982</v>
      </c>
      <c r="F309" s="9">
        <f>VLOOKUP(A309,Demand!$A:$B,2,FALSE)/29307.1</f>
        <v>105270.7101009653</v>
      </c>
      <c r="G309" s="9"/>
      <c r="H309" s="13">
        <f t="shared" si="33"/>
        <v>105270.7101009653</v>
      </c>
      <c r="I309" s="10">
        <f t="shared" si="34"/>
        <v>1999.0900000000001</v>
      </c>
      <c r="J309" s="10">
        <f t="shared" si="35"/>
        <v>9995.4500000000007</v>
      </c>
      <c r="K309" s="14">
        <f t="shared" si="36"/>
        <v>19990.91</v>
      </c>
      <c r="L309" s="15">
        <f t="shared" si="37"/>
        <v>133.27000000000001</v>
      </c>
      <c r="M309" s="15">
        <f t="shared" si="38"/>
        <v>666.36</v>
      </c>
      <c r="N309" s="14">
        <f t="shared" si="39"/>
        <v>1332.73</v>
      </c>
      <c r="O309" s="10"/>
      <c r="P309" s="10"/>
    </row>
    <row r="310" spans="1:16" x14ac:dyDescent="0.2">
      <c r="A310" s="8">
        <v>42677</v>
      </c>
      <c r="B310" s="27">
        <v>51.823999999999998</v>
      </c>
      <c r="C310" s="27">
        <v>52.987000000000002</v>
      </c>
      <c r="D310" s="28">
        <v>50.660000000000004</v>
      </c>
      <c r="E310" s="12">
        <f t="shared" si="32"/>
        <v>1.1639999999999944</v>
      </c>
      <c r="F310" s="9">
        <f>VLOOKUP(A310,Demand!$A:$B,2,FALSE)/29307.1</f>
        <v>109014.10999382402</v>
      </c>
      <c r="G310" s="9"/>
      <c r="H310" s="13">
        <f t="shared" si="33"/>
        <v>109014.10999382402</v>
      </c>
      <c r="I310" s="10">
        <f t="shared" si="34"/>
        <v>1903.39</v>
      </c>
      <c r="J310" s="10">
        <f t="shared" si="35"/>
        <v>9516.93</v>
      </c>
      <c r="K310" s="14">
        <f t="shared" si="36"/>
        <v>19033.86</v>
      </c>
      <c r="L310" s="15">
        <f t="shared" si="37"/>
        <v>126.89</v>
      </c>
      <c r="M310" s="15">
        <f t="shared" si="38"/>
        <v>634.46</v>
      </c>
      <c r="N310" s="14">
        <f t="shared" si="39"/>
        <v>1268.92</v>
      </c>
      <c r="O310" s="10"/>
      <c r="P310" s="10"/>
    </row>
    <row r="311" spans="1:16" x14ac:dyDescent="0.2">
      <c r="A311" s="8">
        <v>42678</v>
      </c>
      <c r="B311" s="27">
        <v>42.692</v>
      </c>
      <c r="C311" s="27">
        <v>43.855000000000004</v>
      </c>
      <c r="D311" s="28">
        <v>41.527999999999999</v>
      </c>
      <c r="E311" s="12">
        <f t="shared" si="32"/>
        <v>1.1640000000000015</v>
      </c>
      <c r="F311" s="9">
        <f>VLOOKUP(A311,Demand!$A:$B,2,FALSE)/29307.1</f>
        <v>105992.16428783469</v>
      </c>
      <c r="G311" s="9"/>
      <c r="H311" s="13">
        <f t="shared" si="33"/>
        <v>105992.16428783469</v>
      </c>
      <c r="I311" s="10">
        <f t="shared" si="34"/>
        <v>1850.6200000000001</v>
      </c>
      <c r="J311" s="10">
        <f t="shared" si="35"/>
        <v>9253.1200000000008</v>
      </c>
      <c r="K311" s="14">
        <f t="shared" si="36"/>
        <v>18506.23</v>
      </c>
      <c r="L311" s="15">
        <f t="shared" si="37"/>
        <v>123.37</v>
      </c>
      <c r="M311" s="15">
        <f t="shared" si="38"/>
        <v>616.87</v>
      </c>
      <c r="N311" s="14">
        <f t="shared" si="39"/>
        <v>1233.75</v>
      </c>
      <c r="O311" s="10"/>
      <c r="P311" s="10"/>
    </row>
    <row r="312" spans="1:16" x14ac:dyDescent="0.2">
      <c r="A312" s="8">
        <v>42679</v>
      </c>
      <c r="B312" s="27">
        <v>46.733000000000004</v>
      </c>
      <c r="C312" s="27">
        <v>47.896999999999998</v>
      </c>
      <c r="D312" s="28">
        <v>45.57</v>
      </c>
      <c r="E312" s="12">
        <f t="shared" si="32"/>
        <v>1.1639999999999944</v>
      </c>
      <c r="F312" s="9">
        <f>VLOOKUP(A312,Demand!$A:$B,2,FALSE)/29307.1</f>
        <v>96252.179130654345</v>
      </c>
      <c r="G312" s="9"/>
      <c r="H312" s="13">
        <f t="shared" si="33"/>
        <v>96252.179130654345</v>
      </c>
      <c r="I312" s="10">
        <f t="shared" si="34"/>
        <v>1680.56</v>
      </c>
      <c r="J312" s="10">
        <f t="shared" si="35"/>
        <v>8402.82</v>
      </c>
      <c r="K312" s="14">
        <f t="shared" si="36"/>
        <v>16805.63</v>
      </c>
      <c r="L312" s="15">
        <f t="shared" si="37"/>
        <v>112.04</v>
      </c>
      <c r="M312" s="15">
        <f t="shared" si="38"/>
        <v>560.19000000000005</v>
      </c>
      <c r="N312" s="14">
        <f t="shared" si="39"/>
        <v>1120.3800000000001</v>
      </c>
      <c r="O312" s="10"/>
      <c r="P312" s="10"/>
    </row>
    <row r="313" spans="1:16" x14ac:dyDescent="0.2">
      <c r="A313" s="8">
        <v>42680</v>
      </c>
      <c r="B313" s="27">
        <v>45.127000000000002</v>
      </c>
      <c r="C313" s="27">
        <v>46.291000000000004</v>
      </c>
      <c r="D313" s="28">
        <v>43.963999999999999</v>
      </c>
      <c r="E313" s="12">
        <f t="shared" si="32"/>
        <v>1.1640000000000015</v>
      </c>
      <c r="F313" s="9">
        <f>VLOOKUP(A313,Demand!$A:$B,2,FALSE)/29307.1</f>
        <v>103670.09451634587</v>
      </c>
      <c r="G313" s="9"/>
      <c r="H313" s="13">
        <f t="shared" si="33"/>
        <v>103670.09451634587</v>
      </c>
      <c r="I313" s="10">
        <f t="shared" si="34"/>
        <v>1810.08</v>
      </c>
      <c r="J313" s="10">
        <f t="shared" si="35"/>
        <v>9050.4</v>
      </c>
      <c r="K313" s="14">
        <f t="shared" si="36"/>
        <v>18100.8</v>
      </c>
      <c r="L313" s="15">
        <f t="shared" si="37"/>
        <v>120.67</v>
      </c>
      <c r="M313" s="15">
        <f t="shared" si="38"/>
        <v>603.36</v>
      </c>
      <c r="N313" s="14">
        <f t="shared" si="39"/>
        <v>1206.72</v>
      </c>
      <c r="O313" s="10"/>
      <c r="P313" s="10"/>
    </row>
    <row r="314" spans="1:16" x14ac:dyDescent="0.2">
      <c r="A314" s="8">
        <v>42681</v>
      </c>
      <c r="B314" s="27">
        <v>48.518000000000001</v>
      </c>
      <c r="C314" s="27">
        <v>49.681000000000004</v>
      </c>
      <c r="D314" s="28">
        <v>47.353999999999999</v>
      </c>
      <c r="E314" s="12">
        <f t="shared" si="32"/>
        <v>1.1640000000000015</v>
      </c>
      <c r="F314" s="9">
        <f>VLOOKUP(A314,Demand!$A:$B,2,FALSE)/29307.1</f>
        <v>120494.28889245269</v>
      </c>
      <c r="G314" s="9"/>
      <c r="H314" s="13">
        <f t="shared" si="33"/>
        <v>120494.28889245269</v>
      </c>
      <c r="I314" s="10">
        <f t="shared" si="34"/>
        <v>2103.83</v>
      </c>
      <c r="J314" s="10">
        <f t="shared" si="35"/>
        <v>10519.15</v>
      </c>
      <c r="K314" s="14">
        <f t="shared" si="36"/>
        <v>21038.3</v>
      </c>
      <c r="L314" s="15">
        <f t="shared" si="37"/>
        <v>140.26</v>
      </c>
      <c r="M314" s="15">
        <f t="shared" si="38"/>
        <v>701.28</v>
      </c>
      <c r="N314" s="14">
        <f t="shared" si="39"/>
        <v>1402.55</v>
      </c>
      <c r="O314" s="10"/>
      <c r="P314" s="10"/>
    </row>
    <row r="315" spans="1:16" x14ac:dyDescent="0.2">
      <c r="A315" s="8">
        <v>42682</v>
      </c>
      <c r="B315" s="27">
        <v>47.689</v>
      </c>
      <c r="C315" s="27">
        <v>48.852000000000004</v>
      </c>
      <c r="D315" s="28">
        <v>46.524999999999999</v>
      </c>
      <c r="E315" s="12">
        <f t="shared" si="32"/>
        <v>1.1640000000000015</v>
      </c>
      <c r="F315" s="9">
        <f>VLOOKUP(A315,Demand!$A:$B,2,FALSE)/29307.1</f>
        <v>125394.5854076316</v>
      </c>
      <c r="G315" s="9"/>
      <c r="H315" s="13">
        <f t="shared" si="33"/>
        <v>125394.5854076316</v>
      </c>
      <c r="I315" s="10">
        <f t="shared" si="34"/>
        <v>2189.39</v>
      </c>
      <c r="J315" s="10">
        <f t="shared" si="35"/>
        <v>10946.95</v>
      </c>
      <c r="K315" s="14">
        <f t="shared" si="36"/>
        <v>21893.89</v>
      </c>
      <c r="L315" s="15">
        <f t="shared" si="37"/>
        <v>145.96</v>
      </c>
      <c r="M315" s="15">
        <f t="shared" si="38"/>
        <v>729.80000000000007</v>
      </c>
      <c r="N315" s="14">
        <f t="shared" si="39"/>
        <v>1459.59</v>
      </c>
      <c r="O315" s="10"/>
      <c r="P315" s="10"/>
    </row>
    <row r="316" spans="1:16" x14ac:dyDescent="0.2">
      <c r="A316" s="8">
        <v>42683</v>
      </c>
      <c r="B316" s="27">
        <v>48.31</v>
      </c>
      <c r="C316" s="27">
        <v>49.472999999999999</v>
      </c>
      <c r="D316" s="28">
        <v>47.146000000000001</v>
      </c>
      <c r="E316" s="12">
        <f t="shared" si="32"/>
        <v>1.1640000000000015</v>
      </c>
      <c r="F316" s="9">
        <f>VLOOKUP(A316,Demand!$A:$B,2,FALSE)/29307.1</f>
        <v>120855.24964940237</v>
      </c>
      <c r="G316" s="9"/>
      <c r="H316" s="13">
        <f t="shared" si="33"/>
        <v>120855.24964940237</v>
      </c>
      <c r="I316" s="10">
        <f t="shared" si="34"/>
        <v>2110.13</v>
      </c>
      <c r="J316" s="10">
        <f t="shared" si="35"/>
        <v>10550.66</v>
      </c>
      <c r="K316" s="14">
        <f t="shared" si="36"/>
        <v>21101.33</v>
      </c>
      <c r="L316" s="15">
        <f t="shared" si="37"/>
        <v>140.68</v>
      </c>
      <c r="M316" s="15">
        <f t="shared" si="38"/>
        <v>703.38</v>
      </c>
      <c r="N316" s="14">
        <f t="shared" si="39"/>
        <v>1406.76</v>
      </c>
      <c r="O316" s="10"/>
      <c r="P316" s="10"/>
    </row>
    <row r="317" spans="1:16" x14ac:dyDescent="0.2">
      <c r="A317" s="8">
        <v>42684</v>
      </c>
      <c r="B317" s="27">
        <v>46.372999999999998</v>
      </c>
      <c r="C317" s="27">
        <v>47.536000000000001</v>
      </c>
      <c r="D317" s="28">
        <v>45.209000000000003</v>
      </c>
      <c r="E317" s="12">
        <f t="shared" si="32"/>
        <v>1.1639999999999944</v>
      </c>
      <c r="F317" s="9">
        <f>VLOOKUP(A317,Demand!$A:$B,2,FALSE)/29307.1</f>
        <v>120950.77766138582</v>
      </c>
      <c r="G317" s="9"/>
      <c r="H317" s="13">
        <f t="shared" si="33"/>
        <v>120950.77766138582</v>
      </c>
      <c r="I317" s="10">
        <f t="shared" si="34"/>
        <v>2111.8000000000002</v>
      </c>
      <c r="J317" s="10">
        <f t="shared" si="35"/>
        <v>10559</v>
      </c>
      <c r="K317" s="14">
        <f t="shared" si="36"/>
        <v>21118.010000000002</v>
      </c>
      <c r="L317" s="15">
        <f t="shared" si="37"/>
        <v>140.79</v>
      </c>
      <c r="M317" s="15">
        <f t="shared" si="38"/>
        <v>703.93000000000006</v>
      </c>
      <c r="N317" s="14">
        <f t="shared" si="39"/>
        <v>1407.8700000000001</v>
      </c>
      <c r="O317" s="10"/>
      <c r="P317" s="10"/>
    </row>
    <row r="318" spans="1:16" x14ac:dyDescent="0.2">
      <c r="A318" s="8">
        <v>42685</v>
      </c>
      <c r="B318" s="27">
        <v>46.563000000000002</v>
      </c>
      <c r="C318" s="27">
        <v>47.727000000000004</v>
      </c>
      <c r="D318" s="28">
        <v>45.4</v>
      </c>
      <c r="E318" s="12">
        <f t="shared" si="32"/>
        <v>1.1640000000000015</v>
      </c>
      <c r="F318" s="9">
        <f>VLOOKUP(A318,Demand!$A:$B,2,FALSE)/29307.1</f>
        <v>113851.15303117676</v>
      </c>
      <c r="G318" s="9"/>
      <c r="H318" s="13">
        <f t="shared" si="33"/>
        <v>113851.15303117676</v>
      </c>
      <c r="I318" s="10">
        <f t="shared" si="34"/>
        <v>1987.8400000000001</v>
      </c>
      <c r="J318" s="10">
        <f t="shared" si="35"/>
        <v>9939.2100000000009</v>
      </c>
      <c r="K318" s="14">
        <f t="shared" si="36"/>
        <v>19878.41</v>
      </c>
      <c r="L318" s="15">
        <f t="shared" si="37"/>
        <v>132.52000000000001</v>
      </c>
      <c r="M318" s="15">
        <f t="shared" si="38"/>
        <v>662.61</v>
      </c>
      <c r="N318" s="14">
        <f t="shared" si="39"/>
        <v>1325.23</v>
      </c>
      <c r="O318" s="10"/>
      <c r="P318" s="10"/>
    </row>
    <row r="319" spans="1:16" x14ac:dyDescent="0.2">
      <c r="A319" s="8">
        <v>42686</v>
      </c>
      <c r="B319" s="27">
        <v>47.337000000000003</v>
      </c>
      <c r="C319" s="27">
        <v>48.5</v>
      </c>
      <c r="D319" s="28">
        <v>46.173000000000002</v>
      </c>
      <c r="E319" s="12">
        <f t="shared" si="32"/>
        <v>1.1640000000000015</v>
      </c>
      <c r="F319" s="9">
        <f>VLOOKUP(A319,Demand!$A:$B,2,FALSE)/29307.1</f>
        <v>103758.59453852481</v>
      </c>
      <c r="G319" s="9"/>
      <c r="H319" s="13">
        <f t="shared" si="33"/>
        <v>103758.59453852481</v>
      </c>
      <c r="I319" s="10">
        <f t="shared" si="34"/>
        <v>1811.63</v>
      </c>
      <c r="J319" s="10">
        <f t="shared" si="35"/>
        <v>9058.130000000001</v>
      </c>
      <c r="K319" s="14">
        <f t="shared" si="36"/>
        <v>18116.25</v>
      </c>
      <c r="L319" s="15">
        <f t="shared" si="37"/>
        <v>120.78</v>
      </c>
      <c r="M319" s="15">
        <f t="shared" si="38"/>
        <v>603.88</v>
      </c>
      <c r="N319" s="14">
        <f t="shared" si="39"/>
        <v>1207.75</v>
      </c>
      <c r="O319" s="10"/>
      <c r="P319" s="10"/>
    </row>
    <row r="320" spans="1:16" x14ac:dyDescent="0.2">
      <c r="A320" s="8">
        <v>42687</v>
      </c>
      <c r="B320" s="27">
        <v>46.768000000000001</v>
      </c>
      <c r="C320" s="27">
        <v>47.932000000000002</v>
      </c>
      <c r="D320" s="28">
        <v>45.605000000000004</v>
      </c>
      <c r="E320" s="12">
        <f t="shared" si="32"/>
        <v>1.1640000000000015</v>
      </c>
      <c r="F320" s="9">
        <f>VLOOKUP(A320,Demand!$A:$B,2,FALSE)/29307.1</f>
        <v>105061.75619559766</v>
      </c>
      <c r="G320" s="9"/>
      <c r="H320" s="13">
        <f t="shared" si="33"/>
        <v>105061.75619559766</v>
      </c>
      <c r="I320" s="10">
        <f t="shared" si="34"/>
        <v>1834.38</v>
      </c>
      <c r="J320" s="10">
        <f t="shared" si="35"/>
        <v>9171.89</v>
      </c>
      <c r="K320" s="14">
        <f t="shared" si="36"/>
        <v>18343.78</v>
      </c>
      <c r="L320" s="15">
        <f t="shared" si="37"/>
        <v>122.29</v>
      </c>
      <c r="M320" s="15">
        <f t="shared" si="38"/>
        <v>611.46</v>
      </c>
      <c r="N320" s="14">
        <f t="shared" si="39"/>
        <v>1222.92</v>
      </c>
      <c r="O320" s="10"/>
      <c r="P320" s="10"/>
    </row>
    <row r="321" spans="1:16" x14ac:dyDescent="0.2">
      <c r="A321" s="8">
        <v>42688</v>
      </c>
      <c r="B321" s="27">
        <v>46.225999999999999</v>
      </c>
      <c r="C321" s="27">
        <v>47.39</v>
      </c>
      <c r="D321" s="28">
        <v>45.063000000000002</v>
      </c>
      <c r="E321" s="12">
        <f t="shared" si="32"/>
        <v>1.1640000000000015</v>
      </c>
      <c r="F321" s="9">
        <f>VLOOKUP(A321,Demand!$A:$B,2,FALSE)/29307.1</f>
        <v>104406.25889289627</v>
      </c>
      <c r="G321" s="9"/>
      <c r="H321" s="13">
        <f t="shared" si="33"/>
        <v>104406.25889289627</v>
      </c>
      <c r="I321" s="10">
        <f t="shared" si="34"/>
        <v>1822.93</v>
      </c>
      <c r="J321" s="10">
        <f t="shared" si="35"/>
        <v>9114.67</v>
      </c>
      <c r="K321" s="14">
        <f t="shared" si="36"/>
        <v>18229.330000000002</v>
      </c>
      <c r="L321" s="15">
        <f t="shared" si="37"/>
        <v>121.53</v>
      </c>
      <c r="M321" s="15">
        <f t="shared" si="38"/>
        <v>607.64</v>
      </c>
      <c r="N321" s="14">
        <f t="shared" si="39"/>
        <v>1215.29</v>
      </c>
      <c r="O321" s="10"/>
      <c r="P321" s="10"/>
    </row>
    <row r="322" spans="1:16" x14ac:dyDescent="0.2">
      <c r="A322" s="8">
        <v>42689</v>
      </c>
      <c r="B322" s="27">
        <v>43.459000000000003</v>
      </c>
      <c r="C322" s="27">
        <v>44.622999999999998</v>
      </c>
      <c r="D322" s="28">
        <v>42.295999999999999</v>
      </c>
      <c r="E322" s="12">
        <f t="shared" si="32"/>
        <v>1.1639999999999944</v>
      </c>
      <c r="F322" s="9">
        <f>VLOOKUP(A322,Demand!$A:$B,2,FALSE)/29307.1</f>
        <v>102022.91833719474</v>
      </c>
      <c r="G322" s="9"/>
      <c r="H322" s="13">
        <f t="shared" si="33"/>
        <v>102022.91833719474</v>
      </c>
      <c r="I322" s="10">
        <f t="shared" si="34"/>
        <v>1781.32</v>
      </c>
      <c r="J322" s="10">
        <f t="shared" si="35"/>
        <v>8906.6</v>
      </c>
      <c r="K322" s="14">
        <f t="shared" si="36"/>
        <v>17813.2</v>
      </c>
      <c r="L322" s="15">
        <f t="shared" si="37"/>
        <v>118.75</v>
      </c>
      <c r="M322" s="15">
        <f t="shared" si="38"/>
        <v>593.77</v>
      </c>
      <c r="N322" s="14">
        <f t="shared" si="39"/>
        <v>1187.55</v>
      </c>
      <c r="O322" s="10"/>
      <c r="P322" s="10"/>
    </row>
    <row r="323" spans="1:16" x14ac:dyDescent="0.2">
      <c r="A323" s="8">
        <v>42690</v>
      </c>
      <c r="B323" s="27">
        <v>44.898000000000003</v>
      </c>
      <c r="C323" s="27">
        <v>46.061999999999998</v>
      </c>
      <c r="D323" s="28">
        <v>43.734999999999999</v>
      </c>
      <c r="E323" s="12">
        <f t="shared" si="32"/>
        <v>1.1639999999999944</v>
      </c>
      <c r="F323" s="9">
        <f>VLOOKUP(A323,Demand!$A:$B,2,FALSE)/29307.1</f>
        <v>101790.30374892091</v>
      </c>
      <c r="G323" s="9"/>
      <c r="H323" s="13">
        <f t="shared" si="33"/>
        <v>101790.30374892091</v>
      </c>
      <c r="I323" s="10">
        <f t="shared" si="34"/>
        <v>1777.26</v>
      </c>
      <c r="J323" s="10">
        <f t="shared" si="35"/>
        <v>8886.2900000000009</v>
      </c>
      <c r="K323" s="14">
        <f t="shared" si="36"/>
        <v>17772.59</v>
      </c>
      <c r="L323" s="15">
        <f t="shared" si="37"/>
        <v>118.48</v>
      </c>
      <c r="M323" s="15">
        <f t="shared" si="38"/>
        <v>592.41999999999996</v>
      </c>
      <c r="N323" s="14">
        <f t="shared" si="39"/>
        <v>1184.8399999999999</v>
      </c>
      <c r="O323" s="10"/>
      <c r="P323" s="10"/>
    </row>
    <row r="324" spans="1:16" x14ac:dyDescent="0.2">
      <c r="A324" s="8">
        <v>42691</v>
      </c>
      <c r="B324" s="27">
        <v>43.917000000000002</v>
      </c>
      <c r="C324" s="27">
        <v>45.08</v>
      </c>
      <c r="D324" s="28">
        <v>42.753</v>
      </c>
      <c r="E324" s="12">
        <f t="shared" ref="E324:E387" si="40">MAX(C324-B324,B324-D324)</f>
        <v>1.1640000000000015</v>
      </c>
      <c r="F324" s="9">
        <f>VLOOKUP(A324,Demand!$A:$B,2,FALSE)/29307.1</f>
        <v>113221.03886089037</v>
      </c>
      <c r="G324" s="9"/>
      <c r="H324" s="13">
        <f t="shared" ref="H324:H387" si="41">F324</f>
        <v>113221.03886089037</v>
      </c>
      <c r="I324" s="10">
        <f t="shared" ref="I324:I387" si="42">MROUND(($H324*1000)*0.15*0.01*($E324/100),0.01)</f>
        <v>1976.8400000000001</v>
      </c>
      <c r="J324" s="10">
        <f t="shared" ref="J324:J387" si="43">MROUND(($H324*1000)*0.15*0.05*($E324/100),0.01)</f>
        <v>9884.2000000000007</v>
      </c>
      <c r="K324" s="14">
        <f t="shared" ref="K324:K387" si="44">MROUND(($H324*1000)*0.15*0.1*($E324/100),0.01)</f>
        <v>19768.39</v>
      </c>
      <c r="L324" s="15">
        <f t="shared" ref="L324:L387" si="45">MROUND(($H324*1000)*0.01*0.01*($E324/100),0.01)</f>
        <v>131.79</v>
      </c>
      <c r="M324" s="15">
        <f t="shared" ref="M324:M387" si="46">MROUND(($H324*1000)*0.01*0.05*($E324/100),0.01)</f>
        <v>658.95</v>
      </c>
      <c r="N324" s="14">
        <f t="shared" ref="N324:N387" si="47">MROUND(($H324*1000)*0.01*0.1*($E324/100),0.01)</f>
        <v>1317.89</v>
      </c>
      <c r="O324" s="10"/>
      <c r="P324" s="10"/>
    </row>
    <row r="325" spans="1:16" x14ac:dyDescent="0.2">
      <c r="A325" s="8">
        <v>42692</v>
      </c>
      <c r="B325" s="27">
        <v>48.36</v>
      </c>
      <c r="C325" s="27">
        <v>49.523000000000003</v>
      </c>
      <c r="D325" s="28">
        <v>47.195999999999998</v>
      </c>
      <c r="E325" s="12">
        <f t="shared" si="40"/>
        <v>1.1640000000000015</v>
      </c>
      <c r="F325" s="9">
        <f>VLOOKUP(A325,Demand!$A:$B,2,FALSE)/29307.1</f>
        <v>119683.18980724808</v>
      </c>
      <c r="G325" s="9"/>
      <c r="H325" s="13">
        <f t="shared" si="41"/>
        <v>119683.18980724808</v>
      </c>
      <c r="I325" s="10">
        <f t="shared" si="42"/>
        <v>2089.67</v>
      </c>
      <c r="J325" s="10">
        <f t="shared" si="43"/>
        <v>10448.34</v>
      </c>
      <c r="K325" s="14">
        <f t="shared" si="44"/>
        <v>20896.68</v>
      </c>
      <c r="L325" s="15">
        <f t="shared" si="45"/>
        <v>139.31</v>
      </c>
      <c r="M325" s="15">
        <f t="shared" si="46"/>
        <v>696.56000000000006</v>
      </c>
      <c r="N325" s="14">
        <f t="shared" si="47"/>
        <v>1393.1100000000001</v>
      </c>
      <c r="O325" s="10"/>
      <c r="P325" s="10"/>
    </row>
    <row r="326" spans="1:16" x14ac:dyDescent="0.2">
      <c r="A326" s="8">
        <v>42693</v>
      </c>
      <c r="B326" s="27">
        <v>47.099000000000004</v>
      </c>
      <c r="C326" s="27">
        <v>48.262999999999998</v>
      </c>
      <c r="D326" s="28">
        <v>45.936</v>
      </c>
      <c r="E326" s="12">
        <f t="shared" si="40"/>
        <v>1.1639999999999944</v>
      </c>
      <c r="F326" s="9">
        <f>VLOOKUP(A326,Demand!$A:$B,2,FALSE)/29307.1</f>
        <v>115578.19797932924</v>
      </c>
      <c r="G326" s="9"/>
      <c r="H326" s="13">
        <f t="shared" si="41"/>
        <v>115578.19797932924</v>
      </c>
      <c r="I326" s="10">
        <f t="shared" si="42"/>
        <v>2018</v>
      </c>
      <c r="J326" s="10">
        <f t="shared" si="43"/>
        <v>10089.98</v>
      </c>
      <c r="K326" s="14">
        <f t="shared" si="44"/>
        <v>20179.95</v>
      </c>
      <c r="L326" s="15">
        <f t="shared" si="45"/>
        <v>134.53</v>
      </c>
      <c r="M326" s="15">
        <f t="shared" si="46"/>
        <v>672.67</v>
      </c>
      <c r="N326" s="14">
        <f t="shared" si="47"/>
        <v>1345.33</v>
      </c>
      <c r="O326" s="10"/>
      <c r="P326" s="10"/>
    </row>
    <row r="327" spans="1:16" x14ac:dyDescent="0.2">
      <c r="A327" s="8">
        <v>42694</v>
      </c>
      <c r="B327" s="27">
        <v>45.804000000000002</v>
      </c>
      <c r="C327" s="27">
        <v>46.968000000000004</v>
      </c>
      <c r="D327" s="28">
        <v>43.999000000000002</v>
      </c>
      <c r="E327" s="12">
        <f t="shared" si="40"/>
        <v>1.8049999999999997</v>
      </c>
      <c r="F327" s="9">
        <f>VLOOKUP(A327,Demand!$A:$B,2,FALSE)/29307.1</f>
        <v>119995.62078813667</v>
      </c>
      <c r="G327" s="9"/>
      <c r="H327" s="13">
        <f t="shared" si="41"/>
        <v>119995.62078813667</v>
      </c>
      <c r="I327" s="10">
        <f t="shared" si="42"/>
        <v>3248.88</v>
      </c>
      <c r="J327" s="10">
        <f t="shared" si="43"/>
        <v>16244.41</v>
      </c>
      <c r="K327" s="14">
        <f t="shared" si="44"/>
        <v>32488.81</v>
      </c>
      <c r="L327" s="15">
        <f t="shared" si="45"/>
        <v>216.59</v>
      </c>
      <c r="M327" s="15">
        <f t="shared" si="46"/>
        <v>1082.96</v>
      </c>
      <c r="N327" s="14">
        <f t="shared" si="47"/>
        <v>2165.92</v>
      </c>
      <c r="O327" s="10"/>
      <c r="P327" s="10"/>
    </row>
    <row r="328" spans="1:16" x14ac:dyDescent="0.2">
      <c r="A328" s="8">
        <v>42695</v>
      </c>
      <c r="B328" s="27">
        <v>43.237000000000002</v>
      </c>
      <c r="C328" s="27">
        <v>44.4</v>
      </c>
      <c r="D328" s="28">
        <v>42.073</v>
      </c>
      <c r="E328" s="12">
        <f t="shared" si="40"/>
        <v>1.1640000000000015</v>
      </c>
      <c r="F328" s="9">
        <f>VLOOKUP(A328,Demand!$A:$B,2,FALSE)/29307.1</f>
        <v>120022.70231445623</v>
      </c>
      <c r="G328" s="9"/>
      <c r="H328" s="13">
        <f t="shared" si="41"/>
        <v>120022.70231445623</v>
      </c>
      <c r="I328" s="10">
        <f t="shared" si="42"/>
        <v>2095.6</v>
      </c>
      <c r="J328" s="10">
        <f t="shared" si="43"/>
        <v>10477.98</v>
      </c>
      <c r="K328" s="14">
        <f t="shared" si="44"/>
        <v>20955.96</v>
      </c>
      <c r="L328" s="15">
        <f t="shared" si="45"/>
        <v>139.71</v>
      </c>
      <c r="M328" s="15">
        <f t="shared" si="46"/>
        <v>698.53</v>
      </c>
      <c r="N328" s="14">
        <f t="shared" si="47"/>
        <v>1397.06</v>
      </c>
      <c r="O328" s="10"/>
      <c r="P328" s="10"/>
    </row>
    <row r="329" spans="1:16" x14ac:dyDescent="0.2">
      <c r="A329" s="8">
        <v>42696</v>
      </c>
      <c r="B329" s="27">
        <v>45.405000000000001</v>
      </c>
      <c r="C329" s="27">
        <v>46.569000000000003</v>
      </c>
      <c r="D329" s="28">
        <v>44.242000000000004</v>
      </c>
      <c r="E329" s="12">
        <f t="shared" si="40"/>
        <v>1.1640000000000015</v>
      </c>
      <c r="F329" s="9">
        <f>VLOOKUP(A329,Demand!$A:$B,2,FALSE)/29307.1</f>
        <v>115282.80348447988</v>
      </c>
      <c r="G329" s="9"/>
      <c r="H329" s="13">
        <f t="shared" si="41"/>
        <v>115282.80348447988</v>
      </c>
      <c r="I329" s="10">
        <f t="shared" si="42"/>
        <v>2012.8400000000001</v>
      </c>
      <c r="J329" s="10">
        <f t="shared" si="43"/>
        <v>10064.19</v>
      </c>
      <c r="K329" s="14">
        <f t="shared" si="44"/>
        <v>20128.38</v>
      </c>
      <c r="L329" s="15">
        <f t="shared" si="45"/>
        <v>134.19</v>
      </c>
      <c r="M329" s="15">
        <f t="shared" si="46"/>
        <v>670.95</v>
      </c>
      <c r="N329" s="14">
        <f t="shared" si="47"/>
        <v>1341.89</v>
      </c>
      <c r="O329" s="10"/>
      <c r="P329" s="10"/>
    </row>
    <row r="330" spans="1:16" x14ac:dyDescent="0.2">
      <c r="A330" s="8">
        <v>42697</v>
      </c>
      <c r="B330" s="27">
        <v>46.012</v>
      </c>
      <c r="C330" s="27">
        <v>47.176000000000002</v>
      </c>
      <c r="D330" s="28">
        <v>44.849000000000004</v>
      </c>
      <c r="E330" s="12">
        <f t="shared" si="40"/>
        <v>1.1640000000000015</v>
      </c>
      <c r="F330" s="9">
        <f>VLOOKUP(A330,Demand!$A:$B,2,FALSE)/29307.1</f>
        <v>119192.65021104102</v>
      </c>
      <c r="G330" s="9"/>
      <c r="H330" s="13">
        <f t="shared" si="41"/>
        <v>119192.65021104102</v>
      </c>
      <c r="I330" s="10">
        <f t="shared" si="42"/>
        <v>2081.1</v>
      </c>
      <c r="J330" s="10">
        <f t="shared" si="43"/>
        <v>10405.52</v>
      </c>
      <c r="K330" s="14">
        <f t="shared" si="44"/>
        <v>20811.04</v>
      </c>
      <c r="L330" s="15">
        <f t="shared" si="45"/>
        <v>138.74</v>
      </c>
      <c r="M330" s="15">
        <f t="shared" si="46"/>
        <v>693.7</v>
      </c>
      <c r="N330" s="14">
        <f t="shared" si="47"/>
        <v>1387.4</v>
      </c>
      <c r="O330" s="10"/>
      <c r="P330" s="10"/>
    </row>
    <row r="331" spans="1:16" x14ac:dyDescent="0.2">
      <c r="A331" s="8">
        <v>42698</v>
      </c>
      <c r="B331" s="27">
        <v>47.319000000000003</v>
      </c>
      <c r="C331" s="27">
        <v>48.483000000000004</v>
      </c>
      <c r="D331" s="28">
        <v>46.155999999999999</v>
      </c>
      <c r="E331" s="12">
        <f t="shared" si="40"/>
        <v>1.1640000000000015</v>
      </c>
      <c r="F331" s="9">
        <f>VLOOKUP(A331,Demand!$A:$B,2,FALSE)/29307.1</f>
        <v>118177.45358633233</v>
      </c>
      <c r="G331" s="9"/>
      <c r="H331" s="13">
        <f t="shared" si="41"/>
        <v>118177.45358633233</v>
      </c>
      <c r="I331" s="10">
        <f t="shared" si="42"/>
        <v>2063.38</v>
      </c>
      <c r="J331" s="10">
        <f t="shared" si="43"/>
        <v>10316.89</v>
      </c>
      <c r="K331" s="14">
        <f t="shared" si="44"/>
        <v>20633.78</v>
      </c>
      <c r="L331" s="15">
        <f t="shared" si="45"/>
        <v>137.56</v>
      </c>
      <c r="M331" s="15">
        <f t="shared" si="46"/>
        <v>687.79</v>
      </c>
      <c r="N331" s="14">
        <f t="shared" si="47"/>
        <v>1375.59</v>
      </c>
      <c r="O331" s="10"/>
      <c r="P331" s="10"/>
    </row>
    <row r="332" spans="1:16" x14ac:dyDescent="0.2">
      <c r="A332" s="8">
        <v>42699</v>
      </c>
      <c r="B332" s="27">
        <v>47.463000000000001</v>
      </c>
      <c r="C332" s="27">
        <v>48.625999999999998</v>
      </c>
      <c r="D332" s="28">
        <v>46.298999999999999</v>
      </c>
      <c r="E332" s="12">
        <f t="shared" si="40"/>
        <v>1.1640000000000015</v>
      </c>
      <c r="F332" s="9">
        <f>VLOOKUP(A332,Demand!$A:$B,2,FALSE)/29307.1</f>
        <v>119202.00067560421</v>
      </c>
      <c r="G332" s="9"/>
      <c r="H332" s="13">
        <f t="shared" si="41"/>
        <v>119202.00067560421</v>
      </c>
      <c r="I332" s="10">
        <f t="shared" si="42"/>
        <v>2081.27</v>
      </c>
      <c r="J332" s="10">
        <f t="shared" si="43"/>
        <v>10406.33</v>
      </c>
      <c r="K332" s="14">
        <f t="shared" si="44"/>
        <v>20812.670000000002</v>
      </c>
      <c r="L332" s="15">
        <f t="shared" si="45"/>
        <v>138.75</v>
      </c>
      <c r="M332" s="15">
        <f t="shared" si="46"/>
        <v>693.76</v>
      </c>
      <c r="N332" s="14">
        <f t="shared" si="47"/>
        <v>1387.51</v>
      </c>
      <c r="O332" s="10"/>
      <c r="P332" s="10"/>
    </row>
    <row r="333" spans="1:16" x14ac:dyDescent="0.2">
      <c r="A333" s="8">
        <v>42700</v>
      </c>
      <c r="B333" s="27">
        <v>47.117000000000004</v>
      </c>
      <c r="C333" s="27">
        <v>48.280999999999999</v>
      </c>
      <c r="D333" s="28">
        <v>45.954000000000001</v>
      </c>
      <c r="E333" s="12">
        <f t="shared" si="40"/>
        <v>1.1639999999999944</v>
      </c>
      <c r="F333" s="9">
        <f>VLOOKUP(A333,Demand!$A:$B,2,FALSE)/29307.1</f>
        <v>118768.5620890501</v>
      </c>
      <c r="G333" s="9"/>
      <c r="H333" s="13">
        <f t="shared" si="41"/>
        <v>118768.5620890501</v>
      </c>
      <c r="I333" s="10">
        <f t="shared" si="42"/>
        <v>2073.6999999999998</v>
      </c>
      <c r="J333" s="10">
        <f t="shared" si="43"/>
        <v>10368.5</v>
      </c>
      <c r="K333" s="14">
        <f t="shared" si="44"/>
        <v>20736.990000000002</v>
      </c>
      <c r="L333" s="15">
        <f t="shared" si="45"/>
        <v>138.25</v>
      </c>
      <c r="M333" s="15">
        <f t="shared" si="46"/>
        <v>691.23</v>
      </c>
      <c r="N333" s="14">
        <f t="shared" si="47"/>
        <v>1382.47</v>
      </c>
      <c r="O333" s="10"/>
      <c r="P333" s="10"/>
    </row>
    <row r="334" spans="1:16" x14ac:dyDescent="0.2">
      <c r="A334" s="8">
        <v>42701</v>
      </c>
      <c r="B334" s="27">
        <v>46.302</v>
      </c>
      <c r="C334" s="27">
        <v>47.466000000000001</v>
      </c>
      <c r="D334" s="28">
        <v>45.139000000000003</v>
      </c>
      <c r="E334" s="12">
        <f t="shared" si="40"/>
        <v>1.1640000000000015</v>
      </c>
      <c r="F334" s="9">
        <f>VLOOKUP(A334,Demand!$A:$B,2,FALSE)/29307.1</f>
        <v>115980.85716430491</v>
      </c>
      <c r="G334" s="9"/>
      <c r="H334" s="13">
        <f t="shared" si="41"/>
        <v>115980.85716430491</v>
      </c>
      <c r="I334" s="10">
        <f t="shared" si="42"/>
        <v>2025.03</v>
      </c>
      <c r="J334" s="10">
        <f t="shared" si="43"/>
        <v>10125.130000000001</v>
      </c>
      <c r="K334" s="14">
        <f t="shared" si="44"/>
        <v>20250.260000000002</v>
      </c>
      <c r="L334" s="15">
        <f t="shared" si="45"/>
        <v>135</v>
      </c>
      <c r="M334" s="15">
        <f t="shared" si="46"/>
        <v>675.01</v>
      </c>
      <c r="N334" s="14">
        <f t="shared" si="47"/>
        <v>1350.02</v>
      </c>
      <c r="O334" s="10"/>
      <c r="P334" s="10"/>
    </row>
    <row r="335" spans="1:16" x14ac:dyDescent="0.2">
      <c r="A335" s="8">
        <v>42702</v>
      </c>
      <c r="B335" s="27">
        <v>48.834000000000003</v>
      </c>
      <c r="C335" s="27">
        <v>49.997999999999998</v>
      </c>
      <c r="D335" s="28">
        <v>47.670999999999999</v>
      </c>
      <c r="E335" s="12">
        <f t="shared" si="40"/>
        <v>1.1639999999999944</v>
      </c>
      <c r="F335" s="9">
        <f>VLOOKUP(A335,Demand!$A:$B,2,FALSE)/29307.1</f>
        <v>122201.03534638365</v>
      </c>
      <c r="G335" s="9"/>
      <c r="H335" s="13">
        <f t="shared" si="41"/>
        <v>122201.03534638365</v>
      </c>
      <c r="I335" s="10">
        <f t="shared" si="42"/>
        <v>2133.63</v>
      </c>
      <c r="J335" s="10">
        <f t="shared" si="43"/>
        <v>10668.15</v>
      </c>
      <c r="K335" s="14">
        <f t="shared" si="44"/>
        <v>21336.3</v>
      </c>
      <c r="L335" s="15">
        <f t="shared" si="45"/>
        <v>142.24</v>
      </c>
      <c r="M335" s="15">
        <f t="shared" si="46"/>
        <v>711.21</v>
      </c>
      <c r="N335" s="14">
        <f t="shared" si="47"/>
        <v>1422.42</v>
      </c>
      <c r="O335" s="10"/>
      <c r="P335" s="10"/>
    </row>
    <row r="336" spans="1:16" x14ac:dyDescent="0.2">
      <c r="A336" s="8">
        <v>42703</v>
      </c>
      <c r="B336" s="27">
        <v>49.892000000000003</v>
      </c>
      <c r="C336" s="27">
        <v>51.056000000000004</v>
      </c>
      <c r="D336" s="28">
        <v>48.728999999999999</v>
      </c>
      <c r="E336" s="12">
        <f t="shared" si="40"/>
        <v>1.1640000000000015</v>
      </c>
      <c r="F336" s="9">
        <f>VLOOKUP(A336,Demand!$A:$B,2,FALSE)/29307.1</f>
        <v>137666.35146432093</v>
      </c>
      <c r="G336" s="9"/>
      <c r="H336" s="13">
        <f t="shared" si="41"/>
        <v>137666.35146432093</v>
      </c>
      <c r="I336" s="10">
        <f t="shared" si="42"/>
        <v>2403.65</v>
      </c>
      <c r="J336" s="10">
        <f t="shared" si="43"/>
        <v>12018.27</v>
      </c>
      <c r="K336" s="14">
        <f t="shared" si="44"/>
        <v>24036.54</v>
      </c>
      <c r="L336" s="15">
        <f t="shared" si="45"/>
        <v>160.24</v>
      </c>
      <c r="M336" s="15">
        <f t="shared" si="46"/>
        <v>801.22</v>
      </c>
      <c r="N336" s="14">
        <f t="shared" si="47"/>
        <v>1602.44</v>
      </c>
      <c r="O336" s="10"/>
      <c r="P336" s="10"/>
    </row>
    <row r="337" spans="1:16" x14ac:dyDescent="0.2">
      <c r="A337" s="8">
        <v>42704</v>
      </c>
      <c r="B337" s="27">
        <v>49.475999999999999</v>
      </c>
      <c r="C337" s="27">
        <v>50.64</v>
      </c>
      <c r="D337" s="28">
        <v>48.313000000000002</v>
      </c>
      <c r="E337" s="12">
        <f t="shared" si="40"/>
        <v>1.1640000000000015</v>
      </c>
      <c r="F337" s="9">
        <f>VLOOKUP(A337,Demand!$A:$B,2,FALSE)/29307.1</f>
        <v>136550.79789539054</v>
      </c>
      <c r="G337" s="9"/>
      <c r="H337" s="13">
        <f t="shared" si="41"/>
        <v>136550.79789539054</v>
      </c>
      <c r="I337" s="10">
        <f t="shared" si="42"/>
        <v>2384.1799999999998</v>
      </c>
      <c r="J337" s="10">
        <f t="shared" si="43"/>
        <v>11920.880000000001</v>
      </c>
      <c r="K337" s="14">
        <f t="shared" si="44"/>
        <v>23841.77</v>
      </c>
      <c r="L337" s="15">
        <f t="shared" si="45"/>
        <v>158.95000000000002</v>
      </c>
      <c r="M337" s="15">
        <f t="shared" si="46"/>
        <v>794.73</v>
      </c>
      <c r="N337" s="14">
        <f t="shared" si="47"/>
        <v>1589.45</v>
      </c>
      <c r="O337" s="10"/>
      <c r="P337" s="10"/>
    </row>
    <row r="338" spans="1:16" x14ac:dyDescent="0.2">
      <c r="A338" s="8">
        <v>42705</v>
      </c>
      <c r="B338" s="27">
        <v>48.823</v>
      </c>
      <c r="C338" s="27">
        <v>49.986000000000004</v>
      </c>
      <c r="D338" s="28">
        <v>47.658999999999999</v>
      </c>
      <c r="E338" s="12">
        <f t="shared" si="40"/>
        <v>1.1640000000000015</v>
      </c>
      <c r="F338" s="9">
        <f>VLOOKUP(A338,Demand!$A:$B,2,FALSE)/29307.1</f>
        <v>131886.20627765969</v>
      </c>
      <c r="G338" s="9"/>
      <c r="H338" s="13">
        <f t="shared" si="41"/>
        <v>131886.20627765969</v>
      </c>
      <c r="I338" s="10">
        <f t="shared" si="42"/>
        <v>2302.73</v>
      </c>
      <c r="J338" s="10">
        <f t="shared" si="43"/>
        <v>11513.67</v>
      </c>
      <c r="K338" s="14">
        <f t="shared" si="44"/>
        <v>23027.33</v>
      </c>
      <c r="L338" s="15">
        <f t="shared" si="45"/>
        <v>153.52000000000001</v>
      </c>
      <c r="M338" s="15">
        <f t="shared" si="46"/>
        <v>767.58</v>
      </c>
      <c r="N338" s="14">
        <f t="shared" si="47"/>
        <v>1535.16</v>
      </c>
      <c r="O338" s="10"/>
      <c r="P338" s="10"/>
    </row>
    <row r="339" spans="1:16" x14ac:dyDescent="0.2">
      <c r="A339" s="8">
        <v>42706</v>
      </c>
      <c r="B339" s="27">
        <v>46.326000000000001</v>
      </c>
      <c r="C339" s="27">
        <v>47.489000000000004</v>
      </c>
      <c r="D339" s="28">
        <v>45.161999999999999</v>
      </c>
      <c r="E339" s="12">
        <f t="shared" si="40"/>
        <v>1.1640000000000015</v>
      </c>
      <c r="F339" s="9">
        <f>VLOOKUP(A339,Demand!$A:$B,2,FALSE)/29307.1</f>
        <v>128195.93968697006</v>
      </c>
      <c r="G339" s="9"/>
      <c r="H339" s="13">
        <f t="shared" si="41"/>
        <v>128195.93968697006</v>
      </c>
      <c r="I339" s="10">
        <f t="shared" si="42"/>
        <v>2238.3000000000002</v>
      </c>
      <c r="J339" s="10">
        <f t="shared" si="43"/>
        <v>11191.51</v>
      </c>
      <c r="K339" s="14">
        <f t="shared" si="44"/>
        <v>22383.010000000002</v>
      </c>
      <c r="L339" s="15">
        <f t="shared" si="45"/>
        <v>149.22</v>
      </c>
      <c r="M339" s="15">
        <f t="shared" si="46"/>
        <v>746.1</v>
      </c>
      <c r="N339" s="14">
        <f t="shared" si="47"/>
        <v>1492.2</v>
      </c>
      <c r="O339" s="10"/>
      <c r="P339" s="10"/>
    </row>
    <row r="340" spans="1:16" x14ac:dyDescent="0.2">
      <c r="A340" s="8">
        <v>42707</v>
      </c>
      <c r="B340" s="27">
        <v>45.608000000000004</v>
      </c>
      <c r="C340" s="27">
        <v>46.771000000000001</v>
      </c>
      <c r="D340" s="28">
        <v>44.444000000000003</v>
      </c>
      <c r="E340" s="12">
        <f t="shared" si="40"/>
        <v>1.1640000000000015</v>
      </c>
      <c r="F340" s="9">
        <f>VLOOKUP(A340,Demand!$A:$B,2,FALSE)/29307.1</f>
        <v>121534.6984860324</v>
      </c>
      <c r="G340" s="9"/>
      <c r="H340" s="13">
        <f t="shared" si="41"/>
        <v>121534.6984860324</v>
      </c>
      <c r="I340" s="10">
        <f t="shared" si="42"/>
        <v>2122</v>
      </c>
      <c r="J340" s="10">
        <f t="shared" si="43"/>
        <v>10609.98</v>
      </c>
      <c r="K340" s="14">
        <f t="shared" si="44"/>
        <v>21219.96</v>
      </c>
      <c r="L340" s="15">
        <f t="shared" si="45"/>
        <v>141.47</v>
      </c>
      <c r="M340" s="15">
        <f t="shared" si="46"/>
        <v>707.33</v>
      </c>
      <c r="N340" s="14">
        <f t="shared" si="47"/>
        <v>1414.66</v>
      </c>
      <c r="O340" s="10"/>
      <c r="P340" s="10"/>
    </row>
    <row r="341" spans="1:16" x14ac:dyDescent="0.2">
      <c r="A341" s="8">
        <v>42708</v>
      </c>
      <c r="B341" s="27">
        <v>46.252000000000002</v>
      </c>
      <c r="C341" s="27">
        <v>47.416000000000004</v>
      </c>
      <c r="D341" s="28">
        <v>45.088999999999999</v>
      </c>
      <c r="E341" s="12">
        <f t="shared" si="40"/>
        <v>1.1640000000000015</v>
      </c>
      <c r="F341" s="9">
        <f>VLOOKUP(A341,Demand!$A:$B,2,FALSE)/29307.1</f>
        <v>121643.84087814899</v>
      </c>
      <c r="G341" s="9"/>
      <c r="H341" s="13">
        <f t="shared" si="41"/>
        <v>121643.84087814899</v>
      </c>
      <c r="I341" s="10">
        <f t="shared" si="42"/>
        <v>2123.9</v>
      </c>
      <c r="J341" s="10">
        <f t="shared" si="43"/>
        <v>10619.51</v>
      </c>
      <c r="K341" s="14">
        <f t="shared" si="44"/>
        <v>21239.010000000002</v>
      </c>
      <c r="L341" s="15">
        <f t="shared" si="45"/>
        <v>141.59</v>
      </c>
      <c r="M341" s="15">
        <f t="shared" si="46"/>
        <v>707.97</v>
      </c>
      <c r="N341" s="14">
        <f t="shared" si="47"/>
        <v>1415.93</v>
      </c>
      <c r="O341" s="10"/>
      <c r="P341" s="10"/>
    </row>
    <row r="342" spans="1:16" x14ac:dyDescent="0.2">
      <c r="A342" s="8">
        <v>42709</v>
      </c>
      <c r="B342" s="27">
        <v>47.56</v>
      </c>
      <c r="C342" s="27">
        <v>48.722999999999999</v>
      </c>
      <c r="D342" s="28">
        <v>46.396000000000001</v>
      </c>
      <c r="E342" s="12">
        <f t="shared" si="40"/>
        <v>1.1640000000000015</v>
      </c>
      <c r="F342" s="9">
        <f>VLOOKUP(A342,Demand!$A:$B,2,FALSE)/29307.1</f>
        <v>141608.39738493404</v>
      </c>
      <c r="G342" s="9"/>
      <c r="H342" s="13">
        <f t="shared" si="41"/>
        <v>141608.39738493404</v>
      </c>
      <c r="I342" s="10">
        <f t="shared" si="42"/>
        <v>2472.48</v>
      </c>
      <c r="J342" s="10">
        <f t="shared" si="43"/>
        <v>12362.41</v>
      </c>
      <c r="K342" s="14">
        <f t="shared" si="44"/>
        <v>24724.83</v>
      </c>
      <c r="L342" s="15">
        <f t="shared" si="45"/>
        <v>164.83</v>
      </c>
      <c r="M342" s="15">
        <f t="shared" si="46"/>
        <v>824.16</v>
      </c>
      <c r="N342" s="14">
        <f t="shared" si="47"/>
        <v>1648.32</v>
      </c>
      <c r="O342" s="10"/>
      <c r="P342" s="10"/>
    </row>
    <row r="343" spans="1:16" x14ac:dyDescent="0.2">
      <c r="A343" s="8">
        <v>42710</v>
      </c>
      <c r="B343" s="27">
        <v>43.122</v>
      </c>
      <c r="C343" s="27">
        <v>44.286000000000001</v>
      </c>
      <c r="D343" s="28">
        <v>41.959000000000003</v>
      </c>
      <c r="E343" s="12">
        <f t="shared" si="40"/>
        <v>1.1640000000000015</v>
      </c>
      <c r="F343" s="9">
        <f>VLOOKUP(A343,Demand!$A:$B,2,FALSE)/29307.1</f>
        <v>126158.924595064</v>
      </c>
      <c r="G343" s="9"/>
      <c r="H343" s="13">
        <f t="shared" si="41"/>
        <v>126158.924595064</v>
      </c>
      <c r="I343" s="10">
        <f t="shared" si="42"/>
        <v>2202.73</v>
      </c>
      <c r="J343" s="10">
        <f t="shared" si="43"/>
        <v>11013.67</v>
      </c>
      <c r="K343" s="14">
        <f t="shared" si="44"/>
        <v>22027.350000000002</v>
      </c>
      <c r="L343" s="15">
        <f t="shared" si="45"/>
        <v>146.85</v>
      </c>
      <c r="M343" s="15">
        <f t="shared" si="46"/>
        <v>734.24</v>
      </c>
      <c r="N343" s="14">
        <f t="shared" si="47"/>
        <v>1468.49</v>
      </c>
      <c r="O343" s="10"/>
      <c r="P343" s="10"/>
    </row>
    <row r="344" spans="1:16" x14ac:dyDescent="0.2">
      <c r="A344" s="8">
        <v>42711</v>
      </c>
      <c r="B344" s="27">
        <v>42.557000000000002</v>
      </c>
      <c r="C344" s="27">
        <v>43.72</v>
      </c>
      <c r="D344" s="28">
        <v>41.393000000000001</v>
      </c>
      <c r="E344" s="12">
        <f t="shared" si="40"/>
        <v>1.1640000000000015</v>
      </c>
      <c r="F344" s="9">
        <f>VLOOKUP(A344,Demand!$A:$B,2,FALSE)/29307.1</f>
        <v>102946.6471947071</v>
      </c>
      <c r="G344" s="9"/>
      <c r="H344" s="13">
        <f t="shared" si="41"/>
        <v>102946.6471947071</v>
      </c>
      <c r="I344" s="10">
        <f t="shared" si="42"/>
        <v>1797.45</v>
      </c>
      <c r="J344" s="10">
        <f t="shared" si="43"/>
        <v>8987.24</v>
      </c>
      <c r="K344" s="14">
        <f t="shared" si="44"/>
        <v>17974.48</v>
      </c>
      <c r="L344" s="15">
        <f t="shared" si="45"/>
        <v>119.83</v>
      </c>
      <c r="M344" s="15">
        <f t="shared" si="46"/>
        <v>599.15</v>
      </c>
      <c r="N344" s="14">
        <f t="shared" si="47"/>
        <v>1198.3</v>
      </c>
      <c r="O344" s="10"/>
      <c r="P344" s="10"/>
    </row>
    <row r="345" spans="1:16" x14ac:dyDescent="0.2">
      <c r="A345" s="8">
        <v>42712</v>
      </c>
      <c r="B345" s="27">
        <v>42.545000000000002</v>
      </c>
      <c r="C345" s="27">
        <v>43.709000000000003</v>
      </c>
      <c r="D345" s="28">
        <v>41.381999999999998</v>
      </c>
      <c r="E345" s="12">
        <f t="shared" si="40"/>
        <v>1.1640000000000015</v>
      </c>
      <c r="F345" s="9">
        <f>VLOOKUP(A345,Demand!$A:$B,2,FALSE)/29307.1</f>
        <v>106297.34753694497</v>
      </c>
      <c r="G345" s="9"/>
      <c r="H345" s="13">
        <f t="shared" si="41"/>
        <v>106297.34753694497</v>
      </c>
      <c r="I345" s="10">
        <f t="shared" si="42"/>
        <v>1855.95</v>
      </c>
      <c r="J345" s="10">
        <f t="shared" si="43"/>
        <v>9279.76</v>
      </c>
      <c r="K345" s="14">
        <f t="shared" si="44"/>
        <v>18559.52</v>
      </c>
      <c r="L345" s="15">
        <f t="shared" si="45"/>
        <v>123.73</v>
      </c>
      <c r="M345" s="15">
        <f t="shared" si="46"/>
        <v>618.65</v>
      </c>
      <c r="N345" s="14">
        <f t="shared" si="47"/>
        <v>1237.3</v>
      </c>
      <c r="O345" s="10"/>
      <c r="P345" s="10"/>
    </row>
    <row r="346" spans="1:16" x14ac:dyDescent="0.2">
      <c r="A346" s="8">
        <v>42713</v>
      </c>
      <c r="B346" s="27">
        <v>43.07</v>
      </c>
      <c r="C346" s="27">
        <v>44.233000000000004</v>
      </c>
      <c r="D346" s="28">
        <v>41.905999999999999</v>
      </c>
      <c r="E346" s="12">
        <f t="shared" si="40"/>
        <v>1.1640000000000015</v>
      </c>
      <c r="F346" s="9">
        <f>VLOOKUP(A346,Demand!$A:$B,2,FALSE)/29307.1</f>
        <v>96586.024069252846</v>
      </c>
      <c r="G346" s="9"/>
      <c r="H346" s="13">
        <f t="shared" si="41"/>
        <v>96586.024069252846</v>
      </c>
      <c r="I346" s="10">
        <f t="shared" si="42"/>
        <v>1686.39</v>
      </c>
      <c r="J346" s="10">
        <f t="shared" si="43"/>
        <v>8431.9600000000009</v>
      </c>
      <c r="K346" s="14">
        <f t="shared" si="44"/>
        <v>16863.920000000002</v>
      </c>
      <c r="L346" s="15">
        <f t="shared" si="45"/>
        <v>112.43</v>
      </c>
      <c r="M346" s="15">
        <f t="shared" si="46"/>
        <v>562.13</v>
      </c>
      <c r="N346" s="14">
        <f t="shared" si="47"/>
        <v>1124.26</v>
      </c>
      <c r="O346" s="10"/>
      <c r="P346" s="10"/>
    </row>
    <row r="347" spans="1:16" x14ac:dyDescent="0.2">
      <c r="A347" s="8">
        <v>42714</v>
      </c>
      <c r="B347" s="27">
        <v>42.800000000000004</v>
      </c>
      <c r="C347" s="27">
        <v>43.963999999999999</v>
      </c>
      <c r="D347" s="28">
        <v>41.637</v>
      </c>
      <c r="E347" s="12">
        <f t="shared" si="40"/>
        <v>1.1639999999999944</v>
      </c>
      <c r="F347" s="9">
        <f>VLOOKUP(A347,Demand!$A:$B,2,FALSE)/29307.1</f>
        <v>101848.81523589847</v>
      </c>
      <c r="G347" s="9"/>
      <c r="H347" s="13">
        <f t="shared" si="41"/>
        <v>101848.81523589847</v>
      </c>
      <c r="I347" s="10">
        <f t="shared" si="42"/>
        <v>1778.28</v>
      </c>
      <c r="J347" s="10">
        <f t="shared" si="43"/>
        <v>8891.4</v>
      </c>
      <c r="K347" s="14">
        <f t="shared" si="44"/>
        <v>17782.8</v>
      </c>
      <c r="L347" s="15">
        <f t="shared" si="45"/>
        <v>118.55</v>
      </c>
      <c r="M347" s="15">
        <f t="shared" si="46"/>
        <v>592.76</v>
      </c>
      <c r="N347" s="14">
        <f t="shared" si="47"/>
        <v>1185.52</v>
      </c>
      <c r="O347" s="10"/>
      <c r="P347" s="10"/>
    </row>
    <row r="348" spans="1:16" x14ac:dyDescent="0.2">
      <c r="A348" s="8">
        <v>42715</v>
      </c>
      <c r="B348" s="27">
        <v>43.353999999999999</v>
      </c>
      <c r="C348" s="27">
        <v>44.649000000000001</v>
      </c>
      <c r="D348" s="28">
        <v>42.191000000000003</v>
      </c>
      <c r="E348" s="12">
        <f t="shared" si="40"/>
        <v>1.2950000000000017</v>
      </c>
      <c r="F348" s="9">
        <f>VLOOKUP(A348,Demand!$A:$B,2,FALSE)/29307.1</f>
        <v>111034.95855952994</v>
      </c>
      <c r="G348" s="9"/>
      <c r="H348" s="13">
        <f t="shared" si="41"/>
        <v>111034.95855952994</v>
      </c>
      <c r="I348" s="10">
        <f t="shared" si="42"/>
        <v>2156.85</v>
      </c>
      <c r="J348" s="10">
        <f t="shared" si="43"/>
        <v>10784.27</v>
      </c>
      <c r="K348" s="14">
        <f t="shared" si="44"/>
        <v>21568.54</v>
      </c>
      <c r="L348" s="15">
        <f t="shared" si="45"/>
        <v>143.79</v>
      </c>
      <c r="M348" s="15">
        <f t="shared" si="46"/>
        <v>718.95</v>
      </c>
      <c r="N348" s="14">
        <f t="shared" si="47"/>
        <v>1437.9</v>
      </c>
      <c r="O348" s="10"/>
      <c r="P348" s="10"/>
    </row>
    <row r="349" spans="1:16" x14ac:dyDescent="0.2">
      <c r="A349" s="8">
        <v>42716</v>
      </c>
      <c r="B349" s="27">
        <v>44.795999999999999</v>
      </c>
      <c r="C349" s="27">
        <v>45.959000000000003</v>
      </c>
      <c r="D349" s="28">
        <v>43.631999999999998</v>
      </c>
      <c r="E349" s="12">
        <f t="shared" si="40"/>
        <v>1.1640000000000015</v>
      </c>
      <c r="F349" s="9">
        <f>VLOOKUP(A349,Demand!$A:$B,2,FALSE)/29307.1</f>
        <v>119561.03616529783</v>
      </c>
      <c r="G349" s="9"/>
      <c r="H349" s="13">
        <f t="shared" si="41"/>
        <v>119561.03616529783</v>
      </c>
      <c r="I349" s="10">
        <f t="shared" si="42"/>
        <v>2087.54</v>
      </c>
      <c r="J349" s="10">
        <f t="shared" si="43"/>
        <v>10437.68</v>
      </c>
      <c r="K349" s="14">
        <f t="shared" si="44"/>
        <v>20875.36</v>
      </c>
      <c r="L349" s="15">
        <f t="shared" si="45"/>
        <v>139.17000000000002</v>
      </c>
      <c r="M349" s="15">
        <f t="shared" si="46"/>
        <v>695.85</v>
      </c>
      <c r="N349" s="14">
        <f t="shared" si="47"/>
        <v>1391.69</v>
      </c>
      <c r="O349" s="10"/>
      <c r="P349" s="10"/>
    </row>
    <row r="350" spans="1:16" x14ac:dyDescent="0.2">
      <c r="A350" s="8">
        <v>42717</v>
      </c>
      <c r="B350" s="27">
        <v>44.224000000000004</v>
      </c>
      <c r="C350" s="27">
        <v>45.387999999999998</v>
      </c>
      <c r="D350" s="28">
        <v>43.061</v>
      </c>
      <c r="E350" s="12">
        <f t="shared" si="40"/>
        <v>1.1639999999999944</v>
      </c>
      <c r="F350" s="9">
        <f>VLOOKUP(A350,Demand!$A:$B,2,FALSE)/29307.1</f>
        <v>113243.10733576506</v>
      </c>
      <c r="G350" s="9"/>
      <c r="H350" s="13">
        <f t="shared" si="41"/>
        <v>113243.10733576506</v>
      </c>
      <c r="I350" s="10">
        <f t="shared" si="42"/>
        <v>1977.22</v>
      </c>
      <c r="J350" s="10">
        <f t="shared" si="43"/>
        <v>9886.1200000000008</v>
      </c>
      <c r="K350" s="14">
        <f t="shared" si="44"/>
        <v>19772.25</v>
      </c>
      <c r="L350" s="15">
        <f t="shared" si="45"/>
        <v>131.81</v>
      </c>
      <c r="M350" s="15">
        <f t="shared" si="46"/>
        <v>659.07</v>
      </c>
      <c r="N350" s="14">
        <f t="shared" si="47"/>
        <v>1318.15</v>
      </c>
      <c r="O350" s="10"/>
      <c r="P350" s="10"/>
    </row>
    <row r="351" spans="1:16" x14ac:dyDescent="0.2">
      <c r="A351" s="8">
        <v>42718</v>
      </c>
      <c r="B351" s="27">
        <v>44.256999999999998</v>
      </c>
      <c r="C351" s="27">
        <v>45.42</v>
      </c>
      <c r="D351" s="28">
        <v>43.093000000000004</v>
      </c>
      <c r="E351" s="12">
        <f t="shared" si="40"/>
        <v>1.1639999999999944</v>
      </c>
      <c r="F351" s="9">
        <f>VLOOKUP(A351,Demand!$A:$B,2,FALSE)/29307.1</f>
        <v>108236.83769462007</v>
      </c>
      <c r="G351" s="9"/>
      <c r="H351" s="13">
        <f t="shared" si="41"/>
        <v>108236.83769462007</v>
      </c>
      <c r="I351" s="10">
        <f t="shared" si="42"/>
        <v>1889.82</v>
      </c>
      <c r="J351" s="10">
        <f t="shared" si="43"/>
        <v>9449.08</v>
      </c>
      <c r="K351" s="14">
        <f t="shared" si="44"/>
        <v>18898.150000000001</v>
      </c>
      <c r="L351" s="15">
        <f t="shared" si="45"/>
        <v>125.99000000000001</v>
      </c>
      <c r="M351" s="15">
        <f t="shared" si="46"/>
        <v>629.94000000000005</v>
      </c>
      <c r="N351" s="14">
        <f t="shared" si="47"/>
        <v>1259.8800000000001</v>
      </c>
      <c r="O351" s="10"/>
      <c r="P351" s="10"/>
    </row>
    <row r="352" spans="1:16" x14ac:dyDescent="0.2">
      <c r="A352" s="8">
        <v>42719</v>
      </c>
      <c r="B352" s="27">
        <v>44.843000000000004</v>
      </c>
      <c r="C352" s="27">
        <v>46.006</v>
      </c>
      <c r="D352" s="28">
        <v>43.679000000000002</v>
      </c>
      <c r="E352" s="12">
        <f t="shared" si="40"/>
        <v>1.1640000000000015</v>
      </c>
      <c r="F352" s="9">
        <f>VLOOKUP(A352,Demand!$A:$B,2,FALSE)/29307.1</f>
        <v>109910.49114378428</v>
      </c>
      <c r="G352" s="9"/>
      <c r="H352" s="13">
        <f t="shared" si="41"/>
        <v>109910.49114378428</v>
      </c>
      <c r="I352" s="10">
        <f t="shared" si="42"/>
        <v>1919.04</v>
      </c>
      <c r="J352" s="10">
        <f t="shared" si="43"/>
        <v>9595.19</v>
      </c>
      <c r="K352" s="14">
        <f t="shared" si="44"/>
        <v>19190.37</v>
      </c>
      <c r="L352" s="15">
        <f t="shared" si="45"/>
        <v>127.94</v>
      </c>
      <c r="M352" s="15">
        <f t="shared" si="46"/>
        <v>639.68000000000006</v>
      </c>
      <c r="N352" s="14">
        <f t="shared" si="47"/>
        <v>1279.3600000000001</v>
      </c>
      <c r="O352" s="10"/>
      <c r="P352" s="10"/>
    </row>
    <row r="353" spans="1:16" x14ac:dyDescent="0.2">
      <c r="A353" s="8">
        <v>42720</v>
      </c>
      <c r="B353" s="27">
        <v>45.25</v>
      </c>
      <c r="C353" s="27">
        <v>46.414000000000001</v>
      </c>
      <c r="D353" s="28">
        <v>44.087000000000003</v>
      </c>
      <c r="E353" s="12">
        <f t="shared" si="40"/>
        <v>1.1640000000000015</v>
      </c>
      <c r="F353" s="9">
        <f>VLOOKUP(A353,Demand!$A:$B,2,FALSE)/29307.1</f>
        <v>111933.39156723116</v>
      </c>
      <c r="G353" s="9"/>
      <c r="H353" s="13">
        <f t="shared" si="41"/>
        <v>111933.39156723116</v>
      </c>
      <c r="I353" s="10">
        <f t="shared" si="42"/>
        <v>1954.3600000000001</v>
      </c>
      <c r="J353" s="10">
        <f t="shared" si="43"/>
        <v>9771.7900000000009</v>
      </c>
      <c r="K353" s="14">
        <f t="shared" si="44"/>
        <v>19543.57</v>
      </c>
      <c r="L353" s="15">
        <f t="shared" si="45"/>
        <v>130.29</v>
      </c>
      <c r="M353" s="15">
        <f t="shared" si="46"/>
        <v>651.45000000000005</v>
      </c>
      <c r="N353" s="14">
        <f t="shared" si="47"/>
        <v>1302.9000000000001</v>
      </c>
      <c r="O353" s="10"/>
      <c r="P353" s="10"/>
    </row>
    <row r="354" spans="1:16" x14ac:dyDescent="0.2">
      <c r="A354" s="8">
        <v>42721</v>
      </c>
      <c r="B354" s="27">
        <v>45.18</v>
      </c>
      <c r="C354" s="27">
        <v>46.343000000000004</v>
      </c>
      <c r="D354" s="28">
        <v>44.015999999999998</v>
      </c>
      <c r="E354" s="12">
        <f t="shared" si="40"/>
        <v>1.1640000000000015</v>
      </c>
      <c r="F354" s="9">
        <f>VLOOKUP(A354,Demand!$A:$B,2,FALSE)/29307.1</f>
        <v>110015.9079881667</v>
      </c>
      <c r="G354" s="9"/>
      <c r="H354" s="13">
        <f t="shared" si="41"/>
        <v>110015.9079881667</v>
      </c>
      <c r="I354" s="10">
        <f t="shared" si="42"/>
        <v>1920.88</v>
      </c>
      <c r="J354" s="10">
        <f t="shared" si="43"/>
        <v>9604.39</v>
      </c>
      <c r="K354" s="14">
        <f t="shared" si="44"/>
        <v>19208.78</v>
      </c>
      <c r="L354" s="15">
        <f t="shared" si="45"/>
        <v>128.06</v>
      </c>
      <c r="M354" s="15">
        <f t="shared" si="46"/>
        <v>640.29</v>
      </c>
      <c r="N354" s="14">
        <f t="shared" si="47"/>
        <v>1280.5899999999999</v>
      </c>
      <c r="O354" s="10"/>
      <c r="P354" s="10"/>
    </row>
    <row r="355" spans="1:16" x14ac:dyDescent="0.2">
      <c r="A355" s="8">
        <v>42722</v>
      </c>
      <c r="B355" s="27">
        <v>45.236000000000004</v>
      </c>
      <c r="C355" s="27">
        <v>46.399000000000001</v>
      </c>
      <c r="D355" s="28">
        <v>44.072000000000003</v>
      </c>
      <c r="E355" s="12">
        <f t="shared" si="40"/>
        <v>1.1640000000000015</v>
      </c>
      <c r="F355" s="9">
        <f>VLOOKUP(A355,Demand!$A:$B,2,FALSE)/29307.1</f>
        <v>109843.56701959594</v>
      </c>
      <c r="G355" s="9"/>
      <c r="H355" s="13">
        <f t="shared" si="41"/>
        <v>109843.56701959594</v>
      </c>
      <c r="I355" s="10">
        <f t="shared" si="42"/>
        <v>1917.8700000000001</v>
      </c>
      <c r="J355" s="10">
        <f t="shared" si="43"/>
        <v>9589.34</v>
      </c>
      <c r="K355" s="14">
        <f t="shared" si="44"/>
        <v>19178.689999999999</v>
      </c>
      <c r="L355" s="15">
        <f t="shared" si="45"/>
        <v>127.86</v>
      </c>
      <c r="M355" s="15">
        <f t="shared" si="46"/>
        <v>639.29</v>
      </c>
      <c r="N355" s="14">
        <f t="shared" si="47"/>
        <v>1278.58</v>
      </c>
      <c r="O355" s="10"/>
      <c r="P355" s="10"/>
    </row>
    <row r="356" spans="1:16" x14ac:dyDescent="0.2">
      <c r="A356" s="8">
        <v>42723</v>
      </c>
      <c r="B356" s="27">
        <v>45.743000000000002</v>
      </c>
      <c r="C356" s="27">
        <v>46.905999999999999</v>
      </c>
      <c r="D356" s="28">
        <v>44.579000000000001</v>
      </c>
      <c r="E356" s="12">
        <f t="shared" si="40"/>
        <v>1.1640000000000015</v>
      </c>
      <c r="F356" s="9">
        <f>VLOOKUP(A356,Demand!$A:$B,2,FALSE)/29307.1</f>
        <v>120696.81711940111</v>
      </c>
      <c r="G356" s="9"/>
      <c r="H356" s="13">
        <f t="shared" si="41"/>
        <v>120696.81711940111</v>
      </c>
      <c r="I356" s="10">
        <f t="shared" si="42"/>
        <v>2107.37</v>
      </c>
      <c r="J356" s="10">
        <f t="shared" si="43"/>
        <v>10536.83</v>
      </c>
      <c r="K356" s="14">
        <f t="shared" si="44"/>
        <v>21073.66</v>
      </c>
      <c r="L356" s="15">
        <f t="shared" si="45"/>
        <v>140.49</v>
      </c>
      <c r="M356" s="15">
        <f t="shared" si="46"/>
        <v>702.46</v>
      </c>
      <c r="N356" s="14">
        <f t="shared" si="47"/>
        <v>1404.91</v>
      </c>
      <c r="O356" s="10"/>
      <c r="P356" s="10"/>
    </row>
    <row r="357" spans="1:16" x14ac:dyDescent="0.2">
      <c r="A357" s="8">
        <v>42724</v>
      </c>
      <c r="B357" s="27">
        <v>44.761000000000003</v>
      </c>
      <c r="C357" s="27">
        <v>45.923999999999999</v>
      </c>
      <c r="D357" s="28">
        <v>43.597000000000001</v>
      </c>
      <c r="E357" s="12">
        <f t="shared" si="40"/>
        <v>1.1640000000000015</v>
      </c>
      <c r="F357" s="9">
        <f>VLOOKUP(A357,Demand!$A:$B,2,FALSE)/29307.1</f>
        <v>120185.84237266738</v>
      </c>
      <c r="G357" s="9"/>
      <c r="H357" s="13">
        <f t="shared" si="41"/>
        <v>120185.84237266738</v>
      </c>
      <c r="I357" s="10">
        <f t="shared" si="42"/>
        <v>2098.44</v>
      </c>
      <c r="J357" s="10">
        <f t="shared" si="43"/>
        <v>10492.22</v>
      </c>
      <c r="K357" s="14">
        <f t="shared" si="44"/>
        <v>20984.45</v>
      </c>
      <c r="L357" s="15">
        <f t="shared" si="45"/>
        <v>139.9</v>
      </c>
      <c r="M357" s="15">
        <f t="shared" si="46"/>
        <v>699.48</v>
      </c>
      <c r="N357" s="14">
        <f t="shared" si="47"/>
        <v>1398.96</v>
      </c>
      <c r="O357" s="10"/>
      <c r="P357" s="10"/>
    </row>
    <row r="358" spans="1:16" x14ac:dyDescent="0.2">
      <c r="A358" s="8">
        <v>42725</v>
      </c>
      <c r="B358" s="27">
        <v>45.241</v>
      </c>
      <c r="C358" s="27">
        <v>46.405000000000001</v>
      </c>
      <c r="D358" s="28">
        <v>44.078000000000003</v>
      </c>
      <c r="E358" s="12">
        <f t="shared" si="40"/>
        <v>1.1640000000000015</v>
      </c>
      <c r="F358" s="9">
        <f>VLOOKUP(A358,Demand!$A:$B,2,FALSE)/29307.1</f>
        <v>113565.30380010305</v>
      </c>
      <c r="G358" s="9"/>
      <c r="H358" s="13">
        <f t="shared" si="41"/>
        <v>113565.30380010305</v>
      </c>
      <c r="I358" s="10">
        <f t="shared" si="42"/>
        <v>1982.8500000000001</v>
      </c>
      <c r="J358" s="10">
        <f t="shared" si="43"/>
        <v>9914.25</v>
      </c>
      <c r="K358" s="14">
        <f t="shared" si="44"/>
        <v>19828.5</v>
      </c>
      <c r="L358" s="15">
        <f t="shared" si="45"/>
        <v>132.19</v>
      </c>
      <c r="M358" s="15">
        <f t="shared" si="46"/>
        <v>660.95</v>
      </c>
      <c r="N358" s="14">
        <f t="shared" si="47"/>
        <v>1321.9</v>
      </c>
      <c r="O358" s="10"/>
      <c r="P358" s="10"/>
    </row>
    <row r="359" spans="1:16" x14ac:dyDescent="0.2">
      <c r="A359" s="8">
        <v>42726</v>
      </c>
      <c r="B359" s="27">
        <v>46.502000000000002</v>
      </c>
      <c r="C359" s="27">
        <v>47.664999999999999</v>
      </c>
      <c r="D359" s="28">
        <v>45.338000000000001</v>
      </c>
      <c r="E359" s="12">
        <f t="shared" si="40"/>
        <v>1.1640000000000015</v>
      </c>
      <c r="F359" s="9">
        <f>VLOOKUP(A359,Demand!$A:$B,2,FALSE)/29307.1</f>
        <v>113152.48748596758</v>
      </c>
      <c r="G359" s="9"/>
      <c r="H359" s="13">
        <f t="shared" si="41"/>
        <v>113152.48748596758</v>
      </c>
      <c r="I359" s="10">
        <f t="shared" si="42"/>
        <v>1975.64</v>
      </c>
      <c r="J359" s="10">
        <f t="shared" si="43"/>
        <v>9878.2100000000009</v>
      </c>
      <c r="K359" s="14">
        <f t="shared" si="44"/>
        <v>19756.420000000002</v>
      </c>
      <c r="L359" s="15">
        <f t="shared" si="45"/>
        <v>131.71</v>
      </c>
      <c r="M359" s="15">
        <f t="shared" si="46"/>
        <v>658.55000000000007</v>
      </c>
      <c r="N359" s="14">
        <f t="shared" si="47"/>
        <v>1317.09</v>
      </c>
      <c r="O359" s="10"/>
      <c r="P359" s="10"/>
    </row>
    <row r="360" spans="1:16" x14ac:dyDescent="0.2">
      <c r="A360" s="8">
        <v>42727</v>
      </c>
      <c r="B360" s="27">
        <v>46.853000000000002</v>
      </c>
      <c r="C360" s="27">
        <v>48.017000000000003</v>
      </c>
      <c r="D360" s="28">
        <v>45.69</v>
      </c>
      <c r="E360" s="12">
        <f t="shared" si="40"/>
        <v>1.1640000000000015</v>
      </c>
      <c r="F360" s="9">
        <f>VLOOKUP(A360,Demand!$A:$B,2,FALSE)/29307.1</f>
        <v>103079.19876070987</v>
      </c>
      <c r="G360" s="9"/>
      <c r="H360" s="13">
        <f t="shared" si="41"/>
        <v>103079.19876070987</v>
      </c>
      <c r="I360" s="10">
        <f t="shared" si="42"/>
        <v>1799.76</v>
      </c>
      <c r="J360" s="10">
        <f t="shared" si="43"/>
        <v>8998.81</v>
      </c>
      <c r="K360" s="14">
        <f t="shared" si="44"/>
        <v>17997.63</v>
      </c>
      <c r="L360" s="15">
        <f t="shared" si="45"/>
        <v>119.98</v>
      </c>
      <c r="M360" s="15">
        <f t="shared" si="46"/>
        <v>599.91999999999996</v>
      </c>
      <c r="N360" s="14">
        <f t="shared" si="47"/>
        <v>1199.8399999999999</v>
      </c>
      <c r="O360" s="10"/>
      <c r="P360" s="10"/>
    </row>
    <row r="361" spans="1:16" x14ac:dyDescent="0.2">
      <c r="A361" s="8">
        <v>42728</v>
      </c>
      <c r="B361" s="27">
        <v>46.466000000000001</v>
      </c>
      <c r="C361" s="27">
        <v>47.63</v>
      </c>
      <c r="D361" s="28">
        <v>43.999000000000002</v>
      </c>
      <c r="E361" s="12">
        <f t="shared" si="40"/>
        <v>2.4669999999999987</v>
      </c>
      <c r="F361" s="9">
        <f>VLOOKUP(A361,Demand!$A:$B,2,FALSE)/29307.1</f>
        <v>110813.78618150551</v>
      </c>
      <c r="G361" s="9"/>
      <c r="H361" s="13">
        <f t="shared" si="41"/>
        <v>110813.78618150551</v>
      </c>
      <c r="I361" s="10">
        <f t="shared" si="42"/>
        <v>4100.66</v>
      </c>
      <c r="J361" s="10">
        <f t="shared" si="43"/>
        <v>20503.32</v>
      </c>
      <c r="K361" s="14">
        <f t="shared" si="44"/>
        <v>41006.639999999999</v>
      </c>
      <c r="L361" s="15">
        <f t="shared" si="45"/>
        <v>273.38</v>
      </c>
      <c r="M361" s="15">
        <f t="shared" si="46"/>
        <v>1366.89</v>
      </c>
      <c r="N361" s="14">
        <f t="shared" si="47"/>
        <v>2733.78</v>
      </c>
      <c r="O361" s="10"/>
      <c r="P361" s="10"/>
    </row>
    <row r="362" spans="1:16" x14ac:dyDescent="0.2">
      <c r="A362" s="8">
        <v>42729</v>
      </c>
      <c r="B362" s="27">
        <v>33.689</v>
      </c>
      <c r="C362" s="27">
        <v>34.852000000000004</v>
      </c>
      <c r="D362" s="28">
        <v>23</v>
      </c>
      <c r="E362" s="12">
        <f t="shared" si="40"/>
        <v>10.689</v>
      </c>
      <c r="F362" s="9">
        <f>VLOOKUP(A362,Demand!$A:$B,2,FALSE)/29307.1</f>
        <v>98609.937933128836</v>
      </c>
      <c r="G362" s="9"/>
      <c r="H362" s="13">
        <f t="shared" si="41"/>
        <v>98609.937933128836</v>
      </c>
      <c r="I362" s="10">
        <f t="shared" si="42"/>
        <v>15810.62</v>
      </c>
      <c r="J362" s="10">
        <f t="shared" si="43"/>
        <v>79053.119999999995</v>
      </c>
      <c r="K362" s="14">
        <f t="shared" si="44"/>
        <v>158106.23999999999</v>
      </c>
      <c r="L362" s="15">
        <f t="shared" si="45"/>
        <v>1054.04</v>
      </c>
      <c r="M362" s="15">
        <f t="shared" si="46"/>
        <v>5270.21</v>
      </c>
      <c r="N362" s="14">
        <f t="shared" si="47"/>
        <v>10540.42</v>
      </c>
      <c r="O362" s="10"/>
      <c r="P362" s="10"/>
    </row>
    <row r="363" spans="1:16" x14ac:dyDescent="0.2">
      <c r="A363" s="8">
        <v>42730</v>
      </c>
      <c r="B363" s="27">
        <v>47.853000000000002</v>
      </c>
      <c r="C363" s="27">
        <v>49.015999999999998</v>
      </c>
      <c r="D363" s="28">
        <v>46.689</v>
      </c>
      <c r="E363" s="12">
        <f t="shared" si="40"/>
        <v>1.1640000000000015</v>
      </c>
      <c r="F363" s="9">
        <f>VLOOKUP(A363,Demand!$A:$B,2,FALSE)/29307.1</f>
        <v>102183.54832105531</v>
      </c>
      <c r="G363" s="9"/>
      <c r="H363" s="13">
        <f t="shared" si="41"/>
        <v>102183.54832105531</v>
      </c>
      <c r="I363" s="10">
        <f t="shared" si="42"/>
        <v>1784.1200000000001</v>
      </c>
      <c r="J363" s="10">
        <f t="shared" si="43"/>
        <v>8920.6200000000008</v>
      </c>
      <c r="K363" s="14">
        <f t="shared" si="44"/>
        <v>17841.25</v>
      </c>
      <c r="L363" s="15">
        <f t="shared" si="45"/>
        <v>118.94</v>
      </c>
      <c r="M363" s="15">
        <f t="shared" si="46"/>
        <v>594.71</v>
      </c>
      <c r="N363" s="14">
        <f t="shared" si="47"/>
        <v>1189.42</v>
      </c>
      <c r="O363" s="10"/>
      <c r="P363" s="10"/>
    </row>
    <row r="364" spans="1:16" x14ac:dyDescent="0.2">
      <c r="A364" s="8">
        <v>42731</v>
      </c>
      <c r="B364" s="27">
        <v>50.106000000000002</v>
      </c>
      <c r="C364" s="27">
        <v>51.27</v>
      </c>
      <c r="D364" s="28">
        <v>48.942999999999998</v>
      </c>
      <c r="E364" s="12">
        <f t="shared" si="40"/>
        <v>1.1640000000000015</v>
      </c>
      <c r="F364" s="9">
        <f>VLOOKUP(A364,Demand!$A:$B,2,FALSE)/29307.1</f>
        <v>117689.34271899983</v>
      </c>
      <c r="G364" s="9"/>
      <c r="H364" s="13">
        <f t="shared" si="41"/>
        <v>117689.34271899983</v>
      </c>
      <c r="I364" s="10">
        <f t="shared" si="42"/>
        <v>2054.86</v>
      </c>
      <c r="J364" s="10">
        <f t="shared" si="43"/>
        <v>10274.280000000001</v>
      </c>
      <c r="K364" s="14">
        <f t="shared" si="44"/>
        <v>20548.560000000001</v>
      </c>
      <c r="L364" s="15">
        <f t="shared" si="45"/>
        <v>136.99</v>
      </c>
      <c r="M364" s="15">
        <f t="shared" si="46"/>
        <v>684.95</v>
      </c>
      <c r="N364" s="14">
        <f t="shared" si="47"/>
        <v>1369.9</v>
      </c>
      <c r="O364" s="10"/>
      <c r="P364" s="10"/>
    </row>
    <row r="365" spans="1:16" x14ac:dyDescent="0.2">
      <c r="A365" s="8">
        <v>42732</v>
      </c>
      <c r="B365" s="27">
        <v>50.953000000000003</v>
      </c>
      <c r="C365" s="27">
        <v>52.117000000000004</v>
      </c>
      <c r="D365" s="28">
        <v>49.79</v>
      </c>
      <c r="E365" s="12">
        <f t="shared" si="40"/>
        <v>1.1640000000000015</v>
      </c>
      <c r="F365" s="9">
        <f>VLOOKUP(A365,Demand!$A:$B,2,FALSE)/29307.1</f>
        <v>122943.08618048187</v>
      </c>
      <c r="G365" s="9"/>
      <c r="H365" s="13">
        <f t="shared" si="41"/>
        <v>122943.08618048187</v>
      </c>
      <c r="I365" s="10">
        <f t="shared" si="42"/>
        <v>2146.59</v>
      </c>
      <c r="J365" s="10">
        <f t="shared" si="43"/>
        <v>10732.93</v>
      </c>
      <c r="K365" s="14">
        <f t="shared" si="44"/>
        <v>21465.86</v>
      </c>
      <c r="L365" s="15">
        <f t="shared" si="45"/>
        <v>143.11000000000001</v>
      </c>
      <c r="M365" s="15">
        <f t="shared" si="46"/>
        <v>715.53</v>
      </c>
      <c r="N365" s="14">
        <f t="shared" si="47"/>
        <v>1431.06</v>
      </c>
      <c r="O365" s="10"/>
      <c r="P365" s="10"/>
    </row>
    <row r="366" spans="1:16" x14ac:dyDescent="0.2">
      <c r="A366" s="8">
        <v>42733</v>
      </c>
      <c r="B366" s="27">
        <v>50.971000000000004</v>
      </c>
      <c r="C366" s="27">
        <v>52.134</v>
      </c>
      <c r="D366" s="28">
        <v>49.807000000000002</v>
      </c>
      <c r="E366" s="12">
        <f t="shared" si="40"/>
        <v>1.1640000000000015</v>
      </c>
      <c r="F366" s="9">
        <f>VLOOKUP(A366,Demand!$A:$B,2,FALSE)/29307.1</f>
        <v>120526.19788378925</v>
      </c>
      <c r="G366" s="9"/>
      <c r="H366" s="13">
        <f t="shared" si="41"/>
        <v>120526.19788378925</v>
      </c>
      <c r="I366" s="10">
        <f t="shared" si="42"/>
        <v>2104.39</v>
      </c>
      <c r="J366" s="10">
        <f t="shared" si="43"/>
        <v>10521.94</v>
      </c>
      <c r="K366" s="14">
        <f t="shared" si="44"/>
        <v>21043.87</v>
      </c>
      <c r="L366" s="15">
        <f t="shared" si="45"/>
        <v>140.29</v>
      </c>
      <c r="M366" s="15">
        <f t="shared" si="46"/>
        <v>701.46</v>
      </c>
      <c r="N366" s="14">
        <f t="shared" si="47"/>
        <v>1402.92</v>
      </c>
      <c r="O366" s="10"/>
      <c r="P366" s="10"/>
    </row>
    <row r="367" spans="1:16" x14ac:dyDescent="0.2">
      <c r="A367" s="8">
        <v>42734</v>
      </c>
      <c r="B367" s="27">
        <v>52.210999999999999</v>
      </c>
      <c r="C367" s="27">
        <v>53.374000000000002</v>
      </c>
      <c r="D367" s="28">
        <v>51.047000000000004</v>
      </c>
      <c r="E367" s="12">
        <f t="shared" si="40"/>
        <v>1.1639999999999944</v>
      </c>
      <c r="F367" s="9">
        <f>VLOOKUP(A367,Demand!$A:$B,2,FALSE)/29307.1</f>
        <v>117719.21087381557</v>
      </c>
      <c r="G367" s="9"/>
      <c r="H367" s="13">
        <f t="shared" si="41"/>
        <v>117719.21087381557</v>
      </c>
      <c r="I367" s="10">
        <f t="shared" si="42"/>
        <v>2055.38</v>
      </c>
      <c r="J367" s="10">
        <f t="shared" si="43"/>
        <v>10276.89</v>
      </c>
      <c r="K367" s="14">
        <f t="shared" si="44"/>
        <v>20553.77</v>
      </c>
      <c r="L367" s="15">
        <f t="shared" si="45"/>
        <v>137.03</v>
      </c>
      <c r="M367" s="15">
        <f t="shared" si="46"/>
        <v>685.13</v>
      </c>
      <c r="N367" s="14">
        <f t="shared" si="47"/>
        <v>1370.25</v>
      </c>
      <c r="O367" s="10"/>
      <c r="P367" s="10"/>
    </row>
    <row r="368" spans="1:16" x14ac:dyDescent="0.2">
      <c r="A368" s="8">
        <v>42735</v>
      </c>
      <c r="B368" s="27">
        <v>51.323</v>
      </c>
      <c r="C368" s="27">
        <v>52.486000000000004</v>
      </c>
      <c r="D368" s="28">
        <v>50.158999999999999</v>
      </c>
      <c r="E368" s="12">
        <f t="shared" si="40"/>
        <v>1.1640000000000015</v>
      </c>
      <c r="F368" s="9">
        <f>VLOOKUP(A368,Demand!$A:$B,2,FALSE)/29307.1</f>
        <v>112971.93918879726</v>
      </c>
      <c r="G368" s="9"/>
      <c r="H368" s="13">
        <f t="shared" si="41"/>
        <v>112971.93918879726</v>
      </c>
      <c r="I368" s="10">
        <f t="shared" si="42"/>
        <v>1972.49</v>
      </c>
      <c r="J368" s="10">
        <f t="shared" si="43"/>
        <v>9862.4500000000007</v>
      </c>
      <c r="K368" s="14">
        <f t="shared" si="44"/>
        <v>19724.900000000001</v>
      </c>
      <c r="L368" s="15">
        <f t="shared" si="45"/>
        <v>131.5</v>
      </c>
      <c r="M368" s="15">
        <f t="shared" si="46"/>
        <v>657.5</v>
      </c>
      <c r="N368" s="14">
        <f t="shared" si="47"/>
        <v>1314.99</v>
      </c>
      <c r="O368" s="10"/>
      <c r="P368" s="10"/>
    </row>
    <row r="369" spans="1:16" x14ac:dyDescent="0.2">
      <c r="A369" s="8">
        <v>42736</v>
      </c>
      <c r="B369" s="27">
        <v>49.673000000000002</v>
      </c>
      <c r="C369" s="27">
        <v>50.835999999999999</v>
      </c>
      <c r="D369" s="28">
        <v>48.509</v>
      </c>
      <c r="E369" s="12">
        <f t="shared" si="40"/>
        <v>1.1640000000000015</v>
      </c>
      <c r="F369" s="9">
        <f>VLOOKUP(A369,Demand!$A:$B,2,FALSE)/29307.1</f>
        <v>119236.93101671609</v>
      </c>
      <c r="G369" s="9"/>
      <c r="H369" s="13">
        <f t="shared" si="41"/>
        <v>119236.93101671609</v>
      </c>
      <c r="I369" s="10">
        <f t="shared" si="42"/>
        <v>2081.88</v>
      </c>
      <c r="J369" s="10">
        <f t="shared" si="43"/>
        <v>10409.380000000001</v>
      </c>
      <c r="K369" s="14">
        <f t="shared" si="44"/>
        <v>20818.77</v>
      </c>
      <c r="L369" s="15">
        <f t="shared" si="45"/>
        <v>138.79</v>
      </c>
      <c r="M369" s="15">
        <f t="shared" si="46"/>
        <v>693.96</v>
      </c>
      <c r="N369" s="14">
        <f t="shared" si="47"/>
        <v>1387.92</v>
      </c>
      <c r="O369" s="10"/>
      <c r="P369" s="10"/>
    </row>
    <row r="370" spans="1:16" x14ac:dyDescent="0.2">
      <c r="A370" s="8">
        <v>42737</v>
      </c>
      <c r="B370" s="27">
        <v>51.832999999999998</v>
      </c>
      <c r="C370" s="27">
        <v>52.996000000000002</v>
      </c>
      <c r="D370" s="28">
        <v>50.669000000000004</v>
      </c>
      <c r="E370" s="12">
        <f t="shared" si="40"/>
        <v>1.1639999999999944</v>
      </c>
      <c r="F370" s="9">
        <f>VLOOKUP(A370,Demand!$A:$B,2,FALSE)/29307.1</f>
        <v>126515.439637494</v>
      </c>
      <c r="G370" s="9"/>
      <c r="H370" s="13">
        <f t="shared" si="41"/>
        <v>126515.439637494</v>
      </c>
      <c r="I370" s="10">
        <f t="shared" si="42"/>
        <v>2208.96</v>
      </c>
      <c r="J370" s="10">
        <f t="shared" si="43"/>
        <v>11044.800000000001</v>
      </c>
      <c r="K370" s="14">
        <f t="shared" si="44"/>
        <v>22089.600000000002</v>
      </c>
      <c r="L370" s="15">
        <f t="shared" si="45"/>
        <v>147.26</v>
      </c>
      <c r="M370" s="15">
        <f t="shared" si="46"/>
        <v>736.32</v>
      </c>
      <c r="N370" s="14">
        <f t="shared" si="47"/>
        <v>1472.64</v>
      </c>
      <c r="O370" s="10"/>
      <c r="P370" s="10"/>
    </row>
    <row r="371" spans="1:16" x14ac:dyDescent="0.2">
      <c r="A371" s="8">
        <v>42738</v>
      </c>
      <c r="B371" s="27">
        <v>48.716999999999999</v>
      </c>
      <c r="C371" s="27">
        <v>49.881</v>
      </c>
      <c r="D371" s="28">
        <v>47.554000000000002</v>
      </c>
      <c r="E371" s="12">
        <f t="shared" si="40"/>
        <v>1.1640000000000015</v>
      </c>
      <c r="F371" s="9">
        <f>VLOOKUP(A371,Demand!$A:$B,2,FALSE)/29307.1</f>
        <v>129704.71094035235</v>
      </c>
      <c r="G371" s="9"/>
      <c r="H371" s="13">
        <f t="shared" si="41"/>
        <v>129704.71094035235</v>
      </c>
      <c r="I371" s="10">
        <f t="shared" si="42"/>
        <v>2264.64</v>
      </c>
      <c r="J371" s="10">
        <f t="shared" si="43"/>
        <v>11323.22</v>
      </c>
      <c r="K371" s="14">
        <f t="shared" si="44"/>
        <v>22646.44</v>
      </c>
      <c r="L371" s="15">
        <f t="shared" si="45"/>
        <v>150.97999999999999</v>
      </c>
      <c r="M371" s="15">
        <f t="shared" si="46"/>
        <v>754.88</v>
      </c>
      <c r="N371" s="14">
        <f t="shared" si="47"/>
        <v>1509.76</v>
      </c>
      <c r="O371" s="10"/>
      <c r="P371" s="10"/>
    </row>
    <row r="372" spans="1:16" x14ac:dyDescent="0.2">
      <c r="A372" s="8">
        <v>42739</v>
      </c>
      <c r="B372" s="27">
        <v>50.167999999999999</v>
      </c>
      <c r="C372" s="27">
        <v>51.331000000000003</v>
      </c>
      <c r="D372" s="28">
        <v>49.003999999999998</v>
      </c>
      <c r="E372" s="12">
        <f t="shared" si="40"/>
        <v>1.1640000000000015</v>
      </c>
      <c r="F372" s="9">
        <f>VLOOKUP(A372,Demand!$A:$B,2,FALSE)/29307.1</f>
        <v>129213.29643669965</v>
      </c>
      <c r="G372" s="9"/>
      <c r="H372" s="13">
        <f t="shared" si="41"/>
        <v>129213.29643669965</v>
      </c>
      <c r="I372" s="10">
        <f t="shared" si="42"/>
        <v>2256.06</v>
      </c>
      <c r="J372" s="10">
        <f t="shared" si="43"/>
        <v>11280.32</v>
      </c>
      <c r="K372" s="14">
        <f t="shared" si="44"/>
        <v>22560.639999999999</v>
      </c>
      <c r="L372" s="15">
        <f t="shared" si="45"/>
        <v>150.4</v>
      </c>
      <c r="M372" s="15">
        <f t="shared" si="46"/>
        <v>752.02</v>
      </c>
      <c r="N372" s="14">
        <f t="shared" si="47"/>
        <v>1504.04</v>
      </c>
      <c r="O372" s="10"/>
      <c r="P372" s="10"/>
    </row>
    <row r="373" spans="1:16" x14ac:dyDescent="0.2">
      <c r="A373" s="8">
        <v>42740</v>
      </c>
      <c r="B373" s="27">
        <v>49.491</v>
      </c>
      <c r="C373" s="27">
        <v>50.654000000000003</v>
      </c>
      <c r="D373" s="28">
        <v>48.326999999999998</v>
      </c>
      <c r="E373" s="12">
        <f t="shared" si="40"/>
        <v>1.1640000000000015</v>
      </c>
      <c r="F373" s="9">
        <f>VLOOKUP(A373,Demand!$A:$B,2,FALSE)/29307.1</f>
        <v>141409.61442790314</v>
      </c>
      <c r="G373" s="9"/>
      <c r="H373" s="13">
        <f t="shared" si="41"/>
        <v>141409.61442790314</v>
      </c>
      <c r="I373" s="10">
        <f t="shared" si="42"/>
        <v>2469.0100000000002</v>
      </c>
      <c r="J373" s="10">
        <f t="shared" si="43"/>
        <v>12345.06</v>
      </c>
      <c r="K373" s="14">
        <f t="shared" si="44"/>
        <v>24690.12</v>
      </c>
      <c r="L373" s="15">
        <f t="shared" si="45"/>
        <v>164.6</v>
      </c>
      <c r="M373" s="15">
        <f t="shared" si="46"/>
        <v>823</v>
      </c>
      <c r="N373" s="14">
        <f t="shared" si="47"/>
        <v>1646.01</v>
      </c>
      <c r="O373" s="10"/>
      <c r="P373" s="10"/>
    </row>
    <row r="374" spans="1:16" x14ac:dyDescent="0.2">
      <c r="A374" s="8">
        <v>42741</v>
      </c>
      <c r="B374" s="27">
        <v>50.487000000000002</v>
      </c>
      <c r="C374" s="27">
        <v>52</v>
      </c>
      <c r="D374" s="28">
        <v>48.788000000000004</v>
      </c>
      <c r="E374" s="12">
        <f t="shared" si="40"/>
        <v>1.6989999999999981</v>
      </c>
      <c r="F374" s="9">
        <f>VLOOKUP(A374,Demand!$A:$B,2,FALSE)/29307.1</f>
        <v>133215.03359254243</v>
      </c>
      <c r="G374" s="9"/>
      <c r="H374" s="13">
        <f t="shared" si="41"/>
        <v>133215.03359254243</v>
      </c>
      <c r="I374" s="10">
        <f t="shared" si="42"/>
        <v>3394.9900000000002</v>
      </c>
      <c r="J374" s="10">
        <f t="shared" si="43"/>
        <v>16974.93</v>
      </c>
      <c r="K374" s="14">
        <f t="shared" si="44"/>
        <v>33949.85</v>
      </c>
      <c r="L374" s="15">
        <f t="shared" si="45"/>
        <v>226.33</v>
      </c>
      <c r="M374" s="15">
        <f t="shared" si="46"/>
        <v>1131.6600000000001</v>
      </c>
      <c r="N374" s="14">
        <f t="shared" si="47"/>
        <v>2263.3200000000002</v>
      </c>
      <c r="O374" s="10"/>
      <c r="P374" s="10"/>
    </row>
    <row r="375" spans="1:16" x14ac:dyDescent="0.2">
      <c r="A375" s="8">
        <v>42742</v>
      </c>
      <c r="B375" s="27">
        <v>49.057000000000002</v>
      </c>
      <c r="C375" s="27">
        <v>50.221000000000004</v>
      </c>
      <c r="D375" s="28">
        <v>47.893999999999998</v>
      </c>
      <c r="E375" s="12">
        <f t="shared" si="40"/>
        <v>1.1640000000000015</v>
      </c>
      <c r="F375" s="9">
        <f>VLOOKUP(A375,Demand!$A:$B,2,FALSE)/29307.1</f>
        <v>115752.93280467874</v>
      </c>
      <c r="G375" s="9"/>
      <c r="H375" s="13">
        <f t="shared" si="41"/>
        <v>115752.93280467874</v>
      </c>
      <c r="I375" s="10">
        <f t="shared" si="42"/>
        <v>2021.05</v>
      </c>
      <c r="J375" s="10">
        <f t="shared" si="43"/>
        <v>10105.23</v>
      </c>
      <c r="K375" s="14">
        <f t="shared" si="44"/>
        <v>20210.46</v>
      </c>
      <c r="L375" s="15">
        <f t="shared" si="45"/>
        <v>134.74</v>
      </c>
      <c r="M375" s="15">
        <f t="shared" si="46"/>
        <v>673.68000000000006</v>
      </c>
      <c r="N375" s="14">
        <f t="shared" si="47"/>
        <v>1347.3600000000001</v>
      </c>
      <c r="O375" s="10"/>
      <c r="P375" s="10"/>
    </row>
    <row r="376" spans="1:16" x14ac:dyDescent="0.2">
      <c r="A376" s="8">
        <v>42743</v>
      </c>
      <c r="B376" s="27">
        <v>48.371000000000002</v>
      </c>
      <c r="C376" s="27">
        <v>49.535000000000004</v>
      </c>
      <c r="D376" s="28">
        <v>47.207999999999998</v>
      </c>
      <c r="E376" s="12">
        <f t="shared" si="40"/>
        <v>1.1640000000000015</v>
      </c>
      <c r="F376" s="9">
        <f>VLOOKUP(A376,Demand!$A:$B,2,FALSE)/29307.1</f>
        <v>111270.32814573943</v>
      </c>
      <c r="G376" s="9"/>
      <c r="H376" s="13">
        <f t="shared" si="41"/>
        <v>111270.32814573943</v>
      </c>
      <c r="I376" s="10">
        <f t="shared" si="42"/>
        <v>1942.78</v>
      </c>
      <c r="J376" s="10">
        <f t="shared" si="43"/>
        <v>9713.9</v>
      </c>
      <c r="K376" s="14">
        <f t="shared" si="44"/>
        <v>19427.8</v>
      </c>
      <c r="L376" s="15">
        <f t="shared" si="45"/>
        <v>129.52000000000001</v>
      </c>
      <c r="M376" s="15">
        <f t="shared" si="46"/>
        <v>647.59</v>
      </c>
      <c r="N376" s="14">
        <f t="shared" si="47"/>
        <v>1295.19</v>
      </c>
      <c r="O376" s="10"/>
      <c r="P376" s="10"/>
    </row>
    <row r="377" spans="1:16" x14ac:dyDescent="0.2">
      <c r="A377" s="8">
        <v>42744</v>
      </c>
      <c r="B377" s="27">
        <v>50.256</v>
      </c>
      <c r="C377" s="27">
        <v>51.419000000000004</v>
      </c>
      <c r="D377" s="28">
        <v>49.091999999999999</v>
      </c>
      <c r="E377" s="12">
        <f t="shared" si="40"/>
        <v>1.1640000000000015</v>
      </c>
      <c r="F377" s="9">
        <f>VLOOKUP(A377,Demand!$A:$B,2,FALSE)/29307.1</f>
        <v>116291.55095522928</v>
      </c>
      <c r="G377" s="9"/>
      <c r="H377" s="13">
        <f t="shared" si="41"/>
        <v>116291.55095522928</v>
      </c>
      <c r="I377" s="10">
        <f t="shared" si="42"/>
        <v>2030.45</v>
      </c>
      <c r="J377" s="10">
        <f t="shared" si="43"/>
        <v>10152.25</v>
      </c>
      <c r="K377" s="14">
        <f t="shared" si="44"/>
        <v>20304.5</v>
      </c>
      <c r="L377" s="15">
        <f t="shared" si="45"/>
        <v>135.36000000000001</v>
      </c>
      <c r="M377" s="15">
        <f t="shared" si="46"/>
        <v>676.82</v>
      </c>
      <c r="N377" s="14">
        <f t="shared" si="47"/>
        <v>1353.63</v>
      </c>
      <c r="O377" s="10"/>
      <c r="P377" s="10"/>
    </row>
    <row r="378" spans="1:16" x14ac:dyDescent="0.2">
      <c r="A378" s="8">
        <v>42745</v>
      </c>
      <c r="B378" s="27">
        <v>52.58</v>
      </c>
      <c r="C378" s="27">
        <v>53.743000000000002</v>
      </c>
      <c r="D378" s="28">
        <v>51.416000000000004</v>
      </c>
      <c r="E378" s="12">
        <f t="shared" si="40"/>
        <v>1.1639999999999944</v>
      </c>
      <c r="F378" s="9">
        <f>VLOOKUP(A378,Demand!$A:$B,2,FALSE)/29307.1</f>
        <v>114723.04274390847</v>
      </c>
      <c r="G378" s="9"/>
      <c r="H378" s="13">
        <f t="shared" si="41"/>
        <v>114723.04274390847</v>
      </c>
      <c r="I378" s="10">
        <f t="shared" si="42"/>
        <v>2003.06</v>
      </c>
      <c r="J378" s="10">
        <f t="shared" si="43"/>
        <v>10015.32</v>
      </c>
      <c r="K378" s="14">
        <f t="shared" si="44"/>
        <v>20030.64</v>
      </c>
      <c r="L378" s="15">
        <f t="shared" si="45"/>
        <v>133.54</v>
      </c>
      <c r="M378" s="15">
        <f t="shared" si="46"/>
        <v>667.69</v>
      </c>
      <c r="N378" s="14">
        <f t="shared" si="47"/>
        <v>1335.38</v>
      </c>
      <c r="O378" s="10"/>
      <c r="P378" s="10"/>
    </row>
    <row r="379" spans="1:16" x14ac:dyDescent="0.2">
      <c r="A379" s="8">
        <v>42746</v>
      </c>
      <c r="B379" s="27">
        <v>54.051000000000002</v>
      </c>
      <c r="C379" s="27">
        <v>55.215000000000003</v>
      </c>
      <c r="D379" s="28">
        <v>52.887999999999998</v>
      </c>
      <c r="E379" s="12">
        <f t="shared" si="40"/>
        <v>1.1640000000000015</v>
      </c>
      <c r="F379" s="9">
        <f>VLOOKUP(A379,Demand!$A:$B,2,FALSE)/29307.1</f>
        <v>117826.30734531906</v>
      </c>
      <c r="G379" s="9"/>
      <c r="H379" s="13">
        <f t="shared" si="41"/>
        <v>117826.30734531906</v>
      </c>
      <c r="I379" s="10">
        <f t="shared" si="42"/>
        <v>2057.25</v>
      </c>
      <c r="J379" s="10">
        <f t="shared" si="43"/>
        <v>10286.24</v>
      </c>
      <c r="K379" s="14">
        <f t="shared" si="44"/>
        <v>20572.47</v>
      </c>
      <c r="L379" s="15">
        <f t="shared" si="45"/>
        <v>137.15</v>
      </c>
      <c r="M379" s="15">
        <f t="shared" si="46"/>
        <v>685.75</v>
      </c>
      <c r="N379" s="14">
        <f t="shared" si="47"/>
        <v>1371.5</v>
      </c>
      <c r="O379" s="10"/>
      <c r="P379" s="10"/>
    </row>
    <row r="380" spans="1:16" x14ac:dyDescent="0.2">
      <c r="A380" s="8">
        <v>42747</v>
      </c>
      <c r="B380" s="27">
        <v>54.45</v>
      </c>
      <c r="C380" s="27">
        <v>55.613</v>
      </c>
      <c r="D380" s="28">
        <v>53.286000000000001</v>
      </c>
      <c r="E380" s="12">
        <f t="shared" si="40"/>
        <v>1.1640000000000015</v>
      </c>
      <c r="F380" s="9">
        <f>VLOOKUP(A380,Demand!$A:$B,2,FALSE)/29307.1</f>
        <v>129887.117490301</v>
      </c>
      <c r="G380" s="9"/>
      <c r="H380" s="13">
        <f t="shared" si="41"/>
        <v>129887.117490301</v>
      </c>
      <c r="I380" s="10">
        <f t="shared" si="42"/>
        <v>2267.83</v>
      </c>
      <c r="J380" s="10">
        <f t="shared" si="43"/>
        <v>11339.15</v>
      </c>
      <c r="K380" s="14">
        <f t="shared" si="44"/>
        <v>22678.29</v>
      </c>
      <c r="L380" s="15">
        <f t="shared" si="45"/>
        <v>151.19</v>
      </c>
      <c r="M380" s="15">
        <f t="shared" si="46"/>
        <v>755.94</v>
      </c>
      <c r="N380" s="14">
        <f t="shared" si="47"/>
        <v>1511.89</v>
      </c>
      <c r="O380" s="10"/>
      <c r="P380" s="10"/>
    </row>
    <row r="381" spans="1:16" x14ac:dyDescent="0.2">
      <c r="A381" s="8">
        <v>42748</v>
      </c>
      <c r="B381" s="27">
        <v>53.529000000000003</v>
      </c>
      <c r="C381" s="27">
        <v>54.692999999999998</v>
      </c>
      <c r="D381" s="28">
        <v>52.366</v>
      </c>
      <c r="E381" s="12">
        <f t="shared" si="40"/>
        <v>1.1639999999999944</v>
      </c>
      <c r="F381" s="9">
        <f>VLOOKUP(A381,Demand!$A:$B,2,FALSE)/29307.1</f>
        <v>134482.87595838553</v>
      </c>
      <c r="G381" s="9"/>
      <c r="H381" s="13">
        <f t="shared" si="41"/>
        <v>134482.87595838553</v>
      </c>
      <c r="I381" s="10">
        <f t="shared" si="42"/>
        <v>2348.0700000000002</v>
      </c>
      <c r="J381" s="10">
        <f t="shared" si="43"/>
        <v>11740.36</v>
      </c>
      <c r="K381" s="14">
        <f t="shared" si="44"/>
        <v>23480.71</v>
      </c>
      <c r="L381" s="15">
        <f t="shared" si="45"/>
        <v>156.54</v>
      </c>
      <c r="M381" s="15">
        <f t="shared" si="46"/>
        <v>782.69</v>
      </c>
      <c r="N381" s="14">
        <f t="shared" si="47"/>
        <v>1565.38</v>
      </c>
      <c r="O381" s="10"/>
      <c r="P381" s="10"/>
    </row>
    <row r="382" spans="1:16" x14ac:dyDescent="0.2">
      <c r="A382" s="8">
        <v>42749</v>
      </c>
      <c r="B382" s="27">
        <v>55.188000000000002</v>
      </c>
      <c r="C382" s="27">
        <v>56.352000000000004</v>
      </c>
      <c r="D382" s="28">
        <v>54.024999999999999</v>
      </c>
      <c r="E382" s="12">
        <f t="shared" si="40"/>
        <v>1.1640000000000015</v>
      </c>
      <c r="F382" s="9">
        <f>VLOOKUP(A382,Demand!$A:$B,2,FALSE)/29307.1</f>
        <v>124993.60195993463</v>
      </c>
      <c r="G382" s="9"/>
      <c r="H382" s="13">
        <f t="shared" si="41"/>
        <v>124993.60195993463</v>
      </c>
      <c r="I382" s="10">
        <f t="shared" si="42"/>
        <v>2182.39</v>
      </c>
      <c r="J382" s="10">
        <f t="shared" si="43"/>
        <v>10911.94</v>
      </c>
      <c r="K382" s="14">
        <f t="shared" si="44"/>
        <v>21823.88</v>
      </c>
      <c r="L382" s="15">
        <f t="shared" si="45"/>
        <v>145.49</v>
      </c>
      <c r="M382" s="15">
        <f t="shared" si="46"/>
        <v>727.46</v>
      </c>
      <c r="N382" s="14">
        <f t="shared" si="47"/>
        <v>1454.93</v>
      </c>
      <c r="O382" s="10"/>
      <c r="P382" s="10"/>
    </row>
    <row r="383" spans="1:16" x14ac:dyDescent="0.2">
      <c r="A383" s="8">
        <v>42750</v>
      </c>
      <c r="B383" s="27">
        <v>52.559000000000005</v>
      </c>
      <c r="C383" s="27">
        <v>53.722999999999999</v>
      </c>
      <c r="D383" s="28">
        <v>51.396000000000001</v>
      </c>
      <c r="E383" s="12">
        <f t="shared" si="40"/>
        <v>1.1639999999999944</v>
      </c>
      <c r="F383" s="9">
        <f>VLOOKUP(A383,Demand!$A:$B,2,FALSE)/29307.1</f>
        <v>121781.19128129362</v>
      </c>
      <c r="G383" s="9"/>
      <c r="H383" s="13">
        <f t="shared" si="41"/>
        <v>121781.19128129362</v>
      </c>
      <c r="I383" s="10">
        <f t="shared" si="42"/>
        <v>2126.3000000000002</v>
      </c>
      <c r="J383" s="10">
        <f t="shared" si="43"/>
        <v>10631.5</v>
      </c>
      <c r="K383" s="14">
        <f t="shared" si="44"/>
        <v>21263</v>
      </c>
      <c r="L383" s="15">
        <f t="shared" si="45"/>
        <v>141.75</v>
      </c>
      <c r="M383" s="15">
        <f t="shared" si="46"/>
        <v>708.77</v>
      </c>
      <c r="N383" s="14">
        <f t="shared" si="47"/>
        <v>1417.53</v>
      </c>
      <c r="O383" s="10"/>
      <c r="P383" s="10"/>
    </row>
    <row r="384" spans="1:16" x14ac:dyDescent="0.2">
      <c r="A384" s="8">
        <v>42751</v>
      </c>
      <c r="B384" s="27">
        <v>52.363</v>
      </c>
      <c r="C384" s="27">
        <v>53.526000000000003</v>
      </c>
      <c r="D384" s="28">
        <v>51.2</v>
      </c>
      <c r="E384" s="12">
        <f t="shared" si="40"/>
        <v>1.1630000000000038</v>
      </c>
      <c r="F384" s="9">
        <f>VLOOKUP(A384,Demand!$A:$B,2,FALSE)/29307.1</f>
        <v>124567.70843925193</v>
      </c>
      <c r="G384" s="9"/>
      <c r="H384" s="13">
        <f t="shared" si="41"/>
        <v>124567.70843925193</v>
      </c>
      <c r="I384" s="10">
        <f t="shared" si="42"/>
        <v>2173.08</v>
      </c>
      <c r="J384" s="10">
        <f t="shared" si="43"/>
        <v>10865.42</v>
      </c>
      <c r="K384" s="14">
        <f t="shared" si="44"/>
        <v>21730.84</v>
      </c>
      <c r="L384" s="15">
        <f t="shared" si="45"/>
        <v>144.87</v>
      </c>
      <c r="M384" s="15">
        <f t="shared" si="46"/>
        <v>724.36</v>
      </c>
      <c r="N384" s="14">
        <f t="shared" si="47"/>
        <v>1448.72</v>
      </c>
      <c r="O384" s="10"/>
      <c r="P384" s="10"/>
    </row>
    <row r="385" spans="1:16" x14ac:dyDescent="0.2">
      <c r="A385" s="8">
        <v>42752</v>
      </c>
      <c r="B385" s="27">
        <v>53.755000000000003</v>
      </c>
      <c r="C385" s="27">
        <v>54.919000000000004</v>
      </c>
      <c r="D385" s="28">
        <v>52.591999999999999</v>
      </c>
      <c r="E385" s="12">
        <f t="shared" si="40"/>
        <v>1.1640000000000015</v>
      </c>
      <c r="F385" s="9">
        <f>VLOOKUP(A385,Demand!$A:$B,2,FALSE)/29307.1</f>
        <v>129632.75772764962</v>
      </c>
      <c r="G385" s="9"/>
      <c r="H385" s="13">
        <f t="shared" si="41"/>
        <v>129632.75772764962</v>
      </c>
      <c r="I385" s="10">
        <f t="shared" si="42"/>
        <v>2263.39</v>
      </c>
      <c r="J385" s="10">
        <f t="shared" si="43"/>
        <v>11316.94</v>
      </c>
      <c r="K385" s="14">
        <f t="shared" si="44"/>
        <v>22633.88</v>
      </c>
      <c r="L385" s="15">
        <f t="shared" si="45"/>
        <v>150.89000000000001</v>
      </c>
      <c r="M385" s="15">
        <f t="shared" si="46"/>
        <v>754.46</v>
      </c>
      <c r="N385" s="14">
        <f t="shared" si="47"/>
        <v>1508.93</v>
      </c>
      <c r="O385" s="10"/>
      <c r="P385" s="10"/>
    </row>
    <row r="386" spans="1:16" x14ac:dyDescent="0.2">
      <c r="A386" s="8">
        <v>42753</v>
      </c>
      <c r="B386" s="27">
        <v>53.634999999999998</v>
      </c>
      <c r="C386" s="27">
        <v>54.798000000000002</v>
      </c>
      <c r="D386" s="28">
        <v>52.471000000000004</v>
      </c>
      <c r="E386" s="12">
        <f t="shared" si="40"/>
        <v>1.1639999999999944</v>
      </c>
      <c r="F386" s="9">
        <f>VLOOKUP(A386,Demand!$A:$B,2,FALSE)/29307.1</f>
        <v>130501.36485698006</v>
      </c>
      <c r="G386" s="9"/>
      <c r="H386" s="13">
        <f t="shared" si="41"/>
        <v>130501.36485698006</v>
      </c>
      <c r="I386" s="10">
        <f t="shared" si="42"/>
        <v>2278.5500000000002</v>
      </c>
      <c r="J386" s="10">
        <f t="shared" si="43"/>
        <v>11392.77</v>
      </c>
      <c r="K386" s="14">
        <f t="shared" si="44"/>
        <v>22785.54</v>
      </c>
      <c r="L386" s="15">
        <f t="shared" si="45"/>
        <v>151.9</v>
      </c>
      <c r="M386" s="15">
        <f t="shared" si="46"/>
        <v>759.52</v>
      </c>
      <c r="N386" s="14">
        <f t="shared" si="47"/>
        <v>1519.04</v>
      </c>
      <c r="O386" s="10"/>
      <c r="P386" s="10"/>
    </row>
    <row r="387" spans="1:16" x14ac:dyDescent="0.2">
      <c r="A387" s="8">
        <v>42754</v>
      </c>
      <c r="B387" s="27">
        <v>53.701999999999998</v>
      </c>
      <c r="C387" s="27">
        <v>54.866</v>
      </c>
      <c r="D387" s="28">
        <v>52.539000000000001</v>
      </c>
      <c r="E387" s="12">
        <f t="shared" si="40"/>
        <v>1.1640000000000015</v>
      </c>
      <c r="F387" s="9">
        <f>VLOOKUP(A387,Demand!$A:$B,2,FALSE)/29307.1</f>
        <v>130819.28757877785</v>
      </c>
      <c r="G387" s="9"/>
      <c r="H387" s="13">
        <f t="shared" si="41"/>
        <v>130819.28757877785</v>
      </c>
      <c r="I387" s="10">
        <f t="shared" si="42"/>
        <v>2284.1</v>
      </c>
      <c r="J387" s="10">
        <f t="shared" si="43"/>
        <v>11420.52</v>
      </c>
      <c r="K387" s="14">
        <f t="shared" si="44"/>
        <v>22841.05</v>
      </c>
      <c r="L387" s="15">
        <f t="shared" si="45"/>
        <v>152.27000000000001</v>
      </c>
      <c r="M387" s="15">
        <f t="shared" si="46"/>
        <v>761.37</v>
      </c>
      <c r="N387" s="14">
        <f t="shared" si="47"/>
        <v>1522.74</v>
      </c>
      <c r="O387" s="10"/>
      <c r="P387" s="10"/>
    </row>
    <row r="388" spans="1:16" x14ac:dyDescent="0.2">
      <c r="A388" s="8">
        <v>42755</v>
      </c>
      <c r="B388" s="27">
        <v>55.256</v>
      </c>
      <c r="C388" s="27">
        <v>56.419000000000004</v>
      </c>
      <c r="D388" s="28">
        <v>54.091999999999999</v>
      </c>
      <c r="E388" s="12">
        <f t="shared" ref="E388:E451" si="48">MAX(C388-B388,B388-D388)</f>
        <v>1.1640000000000015</v>
      </c>
      <c r="F388" s="9">
        <f>VLOOKUP(A388,Demand!$A:$B,2,FALSE)/29307.1</f>
        <v>131004.12985249309</v>
      </c>
      <c r="G388" s="9"/>
      <c r="H388" s="13">
        <f t="shared" ref="H388:H451" si="49">F388</f>
        <v>131004.12985249309</v>
      </c>
      <c r="I388" s="10">
        <f t="shared" ref="I388:I451" si="50">MROUND(($H388*1000)*0.15*0.01*($E388/100),0.01)</f>
        <v>2287.33</v>
      </c>
      <c r="J388" s="10">
        <f t="shared" ref="J388:J451" si="51">MROUND(($H388*1000)*0.15*0.05*($E388/100),0.01)</f>
        <v>11436.66</v>
      </c>
      <c r="K388" s="14">
        <f t="shared" ref="K388:K451" si="52">MROUND(($H388*1000)*0.15*0.1*($E388/100),0.01)</f>
        <v>22873.32</v>
      </c>
      <c r="L388" s="15">
        <f t="shared" ref="L388:L451" si="53">MROUND(($H388*1000)*0.01*0.01*($E388/100),0.01)</f>
        <v>152.49</v>
      </c>
      <c r="M388" s="15">
        <f t="shared" ref="M388:M451" si="54">MROUND(($H388*1000)*0.01*0.05*($E388/100),0.01)</f>
        <v>762.44</v>
      </c>
      <c r="N388" s="14">
        <f t="shared" ref="N388:N451" si="55">MROUND(($H388*1000)*0.01*0.1*($E388/100),0.01)</f>
        <v>1524.89</v>
      </c>
      <c r="O388" s="10"/>
      <c r="P388" s="10"/>
    </row>
    <row r="389" spans="1:16" x14ac:dyDescent="0.2">
      <c r="A389" s="8">
        <v>42756</v>
      </c>
      <c r="B389" s="27">
        <v>55.783000000000001</v>
      </c>
      <c r="C389" s="27">
        <v>56.947000000000003</v>
      </c>
      <c r="D389" s="28">
        <v>54.620000000000005</v>
      </c>
      <c r="E389" s="12">
        <f t="shared" si="48"/>
        <v>1.1640000000000015</v>
      </c>
      <c r="F389" s="9">
        <f>VLOOKUP(A389,Demand!$A:$B,2,FALSE)/29307.1</f>
        <v>130584.59335792351</v>
      </c>
      <c r="G389" s="9"/>
      <c r="H389" s="13">
        <f t="shared" si="49"/>
        <v>130584.59335792351</v>
      </c>
      <c r="I389" s="10">
        <f t="shared" si="50"/>
        <v>2280.0100000000002</v>
      </c>
      <c r="J389" s="10">
        <f t="shared" si="51"/>
        <v>11400.04</v>
      </c>
      <c r="K389" s="14">
        <f t="shared" si="52"/>
        <v>22800.07</v>
      </c>
      <c r="L389" s="15">
        <f t="shared" si="53"/>
        <v>152</v>
      </c>
      <c r="M389" s="15">
        <f t="shared" si="54"/>
        <v>760</v>
      </c>
      <c r="N389" s="14">
        <f t="shared" si="55"/>
        <v>1520</v>
      </c>
      <c r="O389" s="10"/>
      <c r="P389" s="10"/>
    </row>
    <row r="390" spans="1:16" x14ac:dyDescent="0.2">
      <c r="A390" s="8">
        <v>42757</v>
      </c>
      <c r="B390" s="27">
        <v>56.210999999999999</v>
      </c>
      <c r="C390" s="27">
        <v>57.375</v>
      </c>
      <c r="D390" s="28">
        <v>55.048000000000002</v>
      </c>
      <c r="E390" s="12">
        <f t="shared" si="48"/>
        <v>1.1640000000000015</v>
      </c>
      <c r="F390" s="9">
        <f>VLOOKUP(A390,Demand!$A:$B,2,FALSE)/29307.1</f>
        <v>132531.20707951317</v>
      </c>
      <c r="G390" s="9"/>
      <c r="H390" s="13">
        <f t="shared" si="49"/>
        <v>132531.20707951317</v>
      </c>
      <c r="I390" s="10">
        <f t="shared" si="50"/>
        <v>2313.9900000000002</v>
      </c>
      <c r="J390" s="10">
        <f t="shared" si="51"/>
        <v>11569.97</v>
      </c>
      <c r="K390" s="14">
        <f t="shared" si="52"/>
        <v>23139.95</v>
      </c>
      <c r="L390" s="15">
        <f t="shared" si="53"/>
        <v>154.27000000000001</v>
      </c>
      <c r="M390" s="15">
        <f t="shared" si="54"/>
        <v>771.33</v>
      </c>
      <c r="N390" s="14">
        <f t="shared" si="55"/>
        <v>1542.66</v>
      </c>
      <c r="O390" s="10"/>
      <c r="P390" s="10"/>
    </row>
    <row r="391" spans="1:16" x14ac:dyDescent="0.2">
      <c r="A391" s="8">
        <v>42758</v>
      </c>
      <c r="B391" s="27">
        <v>56.975999999999999</v>
      </c>
      <c r="C391" s="27">
        <v>58.139000000000003</v>
      </c>
      <c r="D391" s="28">
        <v>55.811999999999998</v>
      </c>
      <c r="E391" s="12">
        <f t="shared" si="48"/>
        <v>1.1640000000000015</v>
      </c>
      <c r="F391" s="9">
        <f>VLOOKUP(A391,Demand!$A:$B,2,FALSE)/29307.1</f>
        <v>136941.3313497412</v>
      </c>
      <c r="G391" s="9"/>
      <c r="H391" s="13">
        <f t="shared" si="49"/>
        <v>136941.3313497412</v>
      </c>
      <c r="I391" s="10">
        <f t="shared" si="50"/>
        <v>2391</v>
      </c>
      <c r="J391" s="10">
        <f t="shared" si="51"/>
        <v>11954.98</v>
      </c>
      <c r="K391" s="14">
        <f t="shared" si="52"/>
        <v>23909.96</v>
      </c>
      <c r="L391" s="15">
        <f t="shared" si="53"/>
        <v>159.4</v>
      </c>
      <c r="M391" s="15">
        <f t="shared" si="54"/>
        <v>797</v>
      </c>
      <c r="N391" s="14">
        <f t="shared" si="55"/>
        <v>1594</v>
      </c>
      <c r="O391" s="10"/>
      <c r="P391" s="10"/>
    </row>
    <row r="392" spans="1:16" x14ac:dyDescent="0.2">
      <c r="A392" s="8">
        <v>42759</v>
      </c>
      <c r="B392" s="27">
        <v>55.871000000000002</v>
      </c>
      <c r="C392" s="27">
        <v>57.035000000000004</v>
      </c>
      <c r="D392" s="28">
        <v>54.707999999999998</v>
      </c>
      <c r="E392" s="12">
        <f t="shared" si="48"/>
        <v>1.1640000000000015</v>
      </c>
      <c r="F392" s="9">
        <f>VLOOKUP(A392,Demand!$A:$B,2,FALSE)/29307.1</f>
        <v>128936.7367634464</v>
      </c>
      <c r="G392" s="9"/>
      <c r="H392" s="13">
        <f t="shared" si="49"/>
        <v>128936.7367634464</v>
      </c>
      <c r="I392" s="10">
        <f t="shared" si="50"/>
        <v>2251.2400000000002</v>
      </c>
      <c r="J392" s="10">
        <f t="shared" si="51"/>
        <v>11256.18</v>
      </c>
      <c r="K392" s="14">
        <f t="shared" si="52"/>
        <v>22512.350000000002</v>
      </c>
      <c r="L392" s="15">
        <f t="shared" si="53"/>
        <v>150.08000000000001</v>
      </c>
      <c r="M392" s="15">
        <f t="shared" si="54"/>
        <v>750.41</v>
      </c>
      <c r="N392" s="14">
        <f t="shared" si="55"/>
        <v>1500.82</v>
      </c>
      <c r="O392" s="10"/>
      <c r="P392" s="10"/>
    </row>
    <row r="393" spans="1:16" x14ac:dyDescent="0.2">
      <c r="A393" s="8">
        <v>42760</v>
      </c>
      <c r="B393" s="27">
        <v>52.902000000000001</v>
      </c>
      <c r="C393" s="27">
        <v>54.066000000000003</v>
      </c>
      <c r="D393" s="28">
        <v>51.739000000000004</v>
      </c>
      <c r="E393" s="12">
        <f t="shared" si="48"/>
        <v>1.1640000000000015</v>
      </c>
      <c r="F393" s="9">
        <f>VLOOKUP(A393,Demand!$A:$B,2,FALSE)/29307.1</f>
        <v>127488.26902013506</v>
      </c>
      <c r="G393" s="9"/>
      <c r="H393" s="13">
        <f t="shared" si="49"/>
        <v>127488.26902013506</v>
      </c>
      <c r="I393" s="10">
        <f t="shared" si="50"/>
        <v>2225.9500000000003</v>
      </c>
      <c r="J393" s="10">
        <f t="shared" si="51"/>
        <v>11129.73</v>
      </c>
      <c r="K393" s="14">
        <f t="shared" si="52"/>
        <v>22259.45</v>
      </c>
      <c r="L393" s="15">
        <f t="shared" si="53"/>
        <v>148.4</v>
      </c>
      <c r="M393" s="15">
        <f t="shared" si="54"/>
        <v>741.98</v>
      </c>
      <c r="N393" s="14">
        <f t="shared" si="55"/>
        <v>1483.96</v>
      </c>
      <c r="O393" s="10"/>
      <c r="P393" s="10"/>
    </row>
    <row r="394" spans="1:16" x14ac:dyDescent="0.2">
      <c r="A394" s="8">
        <v>42761</v>
      </c>
      <c r="B394" s="27">
        <v>53.661000000000001</v>
      </c>
      <c r="C394" s="27">
        <v>54.825000000000003</v>
      </c>
      <c r="D394" s="28">
        <v>52.497999999999998</v>
      </c>
      <c r="E394" s="12">
        <f t="shared" si="48"/>
        <v>1.1640000000000015</v>
      </c>
      <c r="F394" s="9">
        <f>VLOOKUP(A394,Demand!$A:$B,2,FALSE)/29307.1</f>
        <v>143848.07524456532</v>
      </c>
      <c r="G394" s="9"/>
      <c r="H394" s="13">
        <f t="shared" si="49"/>
        <v>143848.07524456532</v>
      </c>
      <c r="I394" s="10">
        <f t="shared" si="50"/>
        <v>2511.59</v>
      </c>
      <c r="J394" s="10">
        <f t="shared" si="51"/>
        <v>12557.94</v>
      </c>
      <c r="K394" s="14">
        <f t="shared" si="52"/>
        <v>25115.87</v>
      </c>
      <c r="L394" s="15">
        <f t="shared" si="53"/>
        <v>167.44</v>
      </c>
      <c r="M394" s="15">
        <f t="shared" si="54"/>
        <v>837.2</v>
      </c>
      <c r="N394" s="14">
        <f t="shared" si="55"/>
        <v>1674.39</v>
      </c>
      <c r="O394" s="10"/>
      <c r="P394" s="10"/>
    </row>
    <row r="395" spans="1:16" x14ac:dyDescent="0.2">
      <c r="A395" s="8">
        <v>42762</v>
      </c>
      <c r="B395" s="27">
        <v>55.981999999999999</v>
      </c>
      <c r="C395" s="27">
        <v>59.001000000000005</v>
      </c>
      <c r="D395" s="28">
        <v>54.819000000000003</v>
      </c>
      <c r="E395" s="12">
        <f t="shared" si="48"/>
        <v>3.0190000000000055</v>
      </c>
      <c r="F395" s="9">
        <f>VLOOKUP(A395,Demand!$A:$B,2,FALSE)/29307.1</f>
        <v>138720.84604072053</v>
      </c>
      <c r="G395" s="9"/>
      <c r="H395" s="13">
        <f t="shared" si="49"/>
        <v>138720.84604072053</v>
      </c>
      <c r="I395" s="10">
        <f t="shared" si="50"/>
        <v>6281.97</v>
      </c>
      <c r="J395" s="10">
        <f t="shared" si="51"/>
        <v>31409.87</v>
      </c>
      <c r="K395" s="14">
        <f t="shared" si="52"/>
        <v>62819.74</v>
      </c>
      <c r="L395" s="15">
        <f t="shared" si="53"/>
        <v>418.8</v>
      </c>
      <c r="M395" s="15">
        <f t="shared" si="54"/>
        <v>2093.9900000000002</v>
      </c>
      <c r="N395" s="14">
        <f t="shared" si="55"/>
        <v>4187.9800000000005</v>
      </c>
      <c r="O395" s="10"/>
      <c r="P395" s="10"/>
    </row>
    <row r="396" spans="1:16" x14ac:dyDescent="0.2">
      <c r="A396" s="8">
        <v>42763</v>
      </c>
      <c r="B396" s="27">
        <v>52.265999999999998</v>
      </c>
      <c r="C396" s="27">
        <v>53.43</v>
      </c>
      <c r="D396" s="28">
        <v>51.103000000000002</v>
      </c>
      <c r="E396" s="12">
        <f t="shared" si="48"/>
        <v>1.1640000000000015</v>
      </c>
      <c r="F396" s="9">
        <f>VLOOKUP(A396,Demand!$A:$B,2,FALSE)/29307.1</f>
        <v>123055.27919855599</v>
      </c>
      <c r="G396" s="9"/>
      <c r="H396" s="13">
        <f t="shared" si="49"/>
        <v>123055.27919855599</v>
      </c>
      <c r="I396" s="10">
        <f t="shared" si="50"/>
        <v>2148.5500000000002</v>
      </c>
      <c r="J396" s="10">
        <f t="shared" si="51"/>
        <v>10742.73</v>
      </c>
      <c r="K396" s="14">
        <f t="shared" si="52"/>
        <v>21485.45</v>
      </c>
      <c r="L396" s="15">
        <f t="shared" si="53"/>
        <v>143.24</v>
      </c>
      <c r="M396" s="15">
        <f t="shared" si="54"/>
        <v>716.18000000000006</v>
      </c>
      <c r="N396" s="14">
        <f t="shared" si="55"/>
        <v>1432.3600000000001</v>
      </c>
      <c r="O396" s="10"/>
      <c r="P396" s="10"/>
    </row>
    <row r="397" spans="1:16" x14ac:dyDescent="0.2">
      <c r="A397" s="8">
        <v>42764</v>
      </c>
      <c r="B397" s="27">
        <v>52.469000000000001</v>
      </c>
      <c r="C397" s="27">
        <v>54.201000000000001</v>
      </c>
      <c r="D397" s="28">
        <v>51.305</v>
      </c>
      <c r="E397" s="12">
        <f t="shared" si="48"/>
        <v>1.7319999999999993</v>
      </c>
      <c r="F397" s="9">
        <f>VLOOKUP(A397,Demand!$A:$B,2,FALSE)/29307.1</f>
        <v>123374.87758938961</v>
      </c>
      <c r="G397" s="9"/>
      <c r="H397" s="13">
        <f t="shared" si="49"/>
        <v>123374.87758938961</v>
      </c>
      <c r="I397" s="10">
        <f t="shared" si="50"/>
        <v>3205.28</v>
      </c>
      <c r="J397" s="10">
        <f t="shared" si="51"/>
        <v>16026.4</v>
      </c>
      <c r="K397" s="14">
        <f t="shared" si="52"/>
        <v>32052.79</v>
      </c>
      <c r="L397" s="15">
        <f t="shared" si="53"/>
        <v>213.69</v>
      </c>
      <c r="M397" s="15">
        <f t="shared" si="54"/>
        <v>1068.43</v>
      </c>
      <c r="N397" s="14">
        <f t="shared" si="55"/>
        <v>2136.85</v>
      </c>
      <c r="O397" s="10"/>
      <c r="P397" s="10"/>
    </row>
    <row r="398" spans="1:16" x14ac:dyDescent="0.2">
      <c r="A398" s="8">
        <v>42765</v>
      </c>
      <c r="B398" s="27">
        <v>55.158999999999999</v>
      </c>
      <c r="C398" s="27">
        <v>56.322000000000003</v>
      </c>
      <c r="D398" s="28">
        <v>53.995000000000005</v>
      </c>
      <c r="E398" s="12">
        <f t="shared" si="48"/>
        <v>1.1639999999999944</v>
      </c>
      <c r="F398" s="9">
        <f>VLOOKUP(A398,Demand!$A:$B,2,FALSE)/29307.1</f>
        <v>121296.40165693637</v>
      </c>
      <c r="G398" s="9"/>
      <c r="H398" s="13">
        <f t="shared" si="49"/>
        <v>121296.40165693637</v>
      </c>
      <c r="I398" s="10">
        <f t="shared" si="50"/>
        <v>2117.84</v>
      </c>
      <c r="J398" s="10">
        <f t="shared" si="51"/>
        <v>10589.18</v>
      </c>
      <c r="K398" s="14">
        <f t="shared" si="52"/>
        <v>21178.350000000002</v>
      </c>
      <c r="L398" s="15">
        <f t="shared" si="53"/>
        <v>141.19</v>
      </c>
      <c r="M398" s="15">
        <f t="shared" si="54"/>
        <v>705.95</v>
      </c>
      <c r="N398" s="14">
        <f t="shared" si="55"/>
        <v>1411.89</v>
      </c>
      <c r="O398" s="10"/>
      <c r="P398" s="10"/>
    </row>
    <row r="399" spans="1:16" x14ac:dyDescent="0.2">
      <c r="A399" s="8">
        <v>42766</v>
      </c>
      <c r="B399" s="27">
        <v>56.68</v>
      </c>
      <c r="C399" s="27">
        <v>57.843000000000004</v>
      </c>
      <c r="D399" s="28">
        <v>55.515999999999998</v>
      </c>
      <c r="E399" s="12">
        <f t="shared" si="48"/>
        <v>1.1640000000000015</v>
      </c>
      <c r="F399" s="9">
        <f>VLOOKUP(A399,Demand!$A:$B,2,FALSE)/29307.1</f>
        <v>124698.27151099905</v>
      </c>
      <c r="G399" s="9"/>
      <c r="H399" s="13">
        <f t="shared" si="49"/>
        <v>124698.27151099905</v>
      </c>
      <c r="I399" s="10">
        <f t="shared" si="50"/>
        <v>2177.23</v>
      </c>
      <c r="J399" s="10">
        <f t="shared" si="51"/>
        <v>10886.16</v>
      </c>
      <c r="K399" s="14">
        <f t="shared" si="52"/>
        <v>21772.32</v>
      </c>
      <c r="L399" s="15">
        <f t="shared" si="53"/>
        <v>145.15</v>
      </c>
      <c r="M399" s="15">
        <f t="shared" si="54"/>
        <v>725.74</v>
      </c>
      <c r="N399" s="14">
        <f t="shared" si="55"/>
        <v>1451.49</v>
      </c>
      <c r="O399" s="10"/>
      <c r="P399" s="10"/>
    </row>
    <row r="400" spans="1:16" x14ac:dyDescent="0.2">
      <c r="A400" s="8">
        <v>42767</v>
      </c>
      <c r="B400" s="27">
        <v>56.548000000000002</v>
      </c>
      <c r="C400" s="27">
        <v>57.712000000000003</v>
      </c>
      <c r="D400" s="28">
        <v>55.384999999999998</v>
      </c>
      <c r="E400" s="12">
        <f t="shared" si="48"/>
        <v>1.1640000000000015</v>
      </c>
      <c r="F400" s="9">
        <f>VLOOKUP(A400,Demand!$A:$B,2,FALSE)/29307.1</f>
        <v>119011.50499367047</v>
      </c>
      <c r="G400" s="9"/>
      <c r="H400" s="13">
        <f t="shared" si="49"/>
        <v>119011.50499367047</v>
      </c>
      <c r="I400" s="10">
        <f t="shared" si="50"/>
        <v>2077.94</v>
      </c>
      <c r="J400" s="10">
        <f t="shared" si="51"/>
        <v>10389.700000000001</v>
      </c>
      <c r="K400" s="14">
        <f t="shared" si="52"/>
        <v>20779.41</v>
      </c>
      <c r="L400" s="15">
        <f t="shared" si="53"/>
        <v>138.53</v>
      </c>
      <c r="M400" s="15">
        <f t="shared" si="54"/>
        <v>692.65</v>
      </c>
      <c r="N400" s="14">
        <f t="shared" si="55"/>
        <v>1385.29</v>
      </c>
      <c r="O400" s="10"/>
      <c r="P400" s="10"/>
    </row>
    <row r="401" spans="1:16" x14ac:dyDescent="0.2">
      <c r="A401" s="8">
        <v>42768</v>
      </c>
      <c r="B401" s="27">
        <v>55.678000000000004</v>
      </c>
      <c r="C401" s="27">
        <v>56.841000000000001</v>
      </c>
      <c r="D401" s="28">
        <v>54.514000000000003</v>
      </c>
      <c r="E401" s="12">
        <f t="shared" si="48"/>
        <v>1.1640000000000015</v>
      </c>
      <c r="F401" s="9">
        <f>VLOOKUP(A401,Demand!$A:$B,2,FALSE)/29307.1</f>
        <v>117491.18152256621</v>
      </c>
      <c r="G401" s="9"/>
      <c r="H401" s="13">
        <f t="shared" si="49"/>
        <v>117491.18152256621</v>
      </c>
      <c r="I401" s="10">
        <f t="shared" si="50"/>
        <v>2051.4</v>
      </c>
      <c r="J401" s="10">
        <f t="shared" si="51"/>
        <v>10256.98</v>
      </c>
      <c r="K401" s="14">
        <f t="shared" si="52"/>
        <v>20513.96</v>
      </c>
      <c r="L401" s="15">
        <f t="shared" si="53"/>
        <v>136.76</v>
      </c>
      <c r="M401" s="15">
        <f t="shared" si="54"/>
        <v>683.80000000000007</v>
      </c>
      <c r="N401" s="14">
        <f t="shared" si="55"/>
        <v>1367.6000000000001</v>
      </c>
      <c r="O401" s="10"/>
      <c r="P401" s="10"/>
    </row>
    <row r="402" spans="1:16" x14ac:dyDescent="0.2">
      <c r="A402" s="8">
        <v>42769</v>
      </c>
      <c r="B402" s="27">
        <v>60.121000000000002</v>
      </c>
      <c r="C402" s="27">
        <v>61.283999999999999</v>
      </c>
      <c r="D402" s="28">
        <v>58.957000000000001</v>
      </c>
      <c r="E402" s="12">
        <f t="shared" si="48"/>
        <v>1.1640000000000015</v>
      </c>
      <c r="F402" s="9">
        <f>VLOOKUP(A402,Demand!$A:$B,2,FALSE)/29307.1</f>
        <v>117890.72944781299</v>
      </c>
      <c r="G402" s="9"/>
      <c r="H402" s="13">
        <f t="shared" si="49"/>
        <v>117890.72944781299</v>
      </c>
      <c r="I402" s="10">
        <f t="shared" si="50"/>
        <v>2058.37</v>
      </c>
      <c r="J402" s="10">
        <f t="shared" si="51"/>
        <v>10291.86</v>
      </c>
      <c r="K402" s="14">
        <f t="shared" si="52"/>
        <v>20583.72</v>
      </c>
      <c r="L402" s="15">
        <f t="shared" si="53"/>
        <v>137.22</v>
      </c>
      <c r="M402" s="15">
        <f t="shared" si="54"/>
        <v>686.12</v>
      </c>
      <c r="N402" s="14">
        <f t="shared" si="55"/>
        <v>1372.25</v>
      </c>
      <c r="O402" s="10"/>
      <c r="P402" s="10"/>
    </row>
    <row r="403" spans="1:16" x14ac:dyDescent="0.2">
      <c r="A403" s="8">
        <v>42770</v>
      </c>
      <c r="B403" s="27">
        <v>58.523000000000003</v>
      </c>
      <c r="C403" s="27">
        <v>59.687000000000005</v>
      </c>
      <c r="D403" s="28">
        <v>57.36</v>
      </c>
      <c r="E403" s="12">
        <f t="shared" si="48"/>
        <v>1.1640000000000015</v>
      </c>
      <c r="F403" s="9">
        <f>VLOOKUP(A403,Demand!$A:$B,2,FALSE)/29307.1</f>
        <v>122274.52313603189</v>
      </c>
      <c r="G403" s="9"/>
      <c r="H403" s="13">
        <f t="shared" si="49"/>
        <v>122274.52313603189</v>
      </c>
      <c r="I403" s="10">
        <f t="shared" si="50"/>
        <v>2134.91</v>
      </c>
      <c r="J403" s="10">
        <f t="shared" si="51"/>
        <v>10674.57</v>
      </c>
      <c r="K403" s="14">
        <f t="shared" si="52"/>
        <v>21349.13</v>
      </c>
      <c r="L403" s="15">
        <f t="shared" si="53"/>
        <v>142.33000000000001</v>
      </c>
      <c r="M403" s="15">
        <f t="shared" si="54"/>
        <v>711.64</v>
      </c>
      <c r="N403" s="14">
        <f t="shared" si="55"/>
        <v>1423.28</v>
      </c>
      <c r="O403" s="10"/>
      <c r="P403" s="10"/>
    </row>
    <row r="404" spans="1:16" x14ac:dyDescent="0.2">
      <c r="A404" s="8">
        <v>42771</v>
      </c>
      <c r="B404" s="27">
        <v>60.164999999999999</v>
      </c>
      <c r="C404" s="27">
        <v>61.328000000000003</v>
      </c>
      <c r="D404" s="28">
        <v>59.001000000000005</v>
      </c>
      <c r="E404" s="12">
        <f t="shared" si="48"/>
        <v>1.1639999999999944</v>
      </c>
      <c r="F404" s="9">
        <f>VLOOKUP(A404,Demand!$A:$B,2,FALSE)/29307.1</f>
        <v>125482.15067338632</v>
      </c>
      <c r="G404" s="9"/>
      <c r="H404" s="13">
        <f t="shared" si="49"/>
        <v>125482.15067338632</v>
      </c>
      <c r="I404" s="10">
        <f t="shared" si="50"/>
        <v>2190.92</v>
      </c>
      <c r="J404" s="10">
        <f t="shared" si="51"/>
        <v>10954.59</v>
      </c>
      <c r="K404" s="14">
        <f t="shared" si="52"/>
        <v>21909.18</v>
      </c>
      <c r="L404" s="15">
        <f t="shared" si="53"/>
        <v>146.06</v>
      </c>
      <c r="M404" s="15">
        <f t="shared" si="54"/>
        <v>730.31000000000006</v>
      </c>
      <c r="N404" s="14">
        <f t="shared" si="55"/>
        <v>1460.6100000000001</v>
      </c>
      <c r="O404" s="10"/>
      <c r="P404" s="10"/>
    </row>
    <row r="405" spans="1:16" x14ac:dyDescent="0.2">
      <c r="A405" s="8">
        <v>42772</v>
      </c>
      <c r="B405" s="27">
        <v>60.917999999999999</v>
      </c>
      <c r="C405" s="27">
        <v>62.081000000000003</v>
      </c>
      <c r="D405" s="28">
        <v>59.753999999999998</v>
      </c>
      <c r="E405" s="12">
        <f t="shared" si="48"/>
        <v>1.1640000000000015</v>
      </c>
      <c r="F405" s="9">
        <f>VLOOKUP(A405,Demand!$A:$B,2,FALSE)/29307.1</f>
        <v>123628.61047323004</v>
      </c>
      <c r="G405" s="9"/>
      <c r="H405" s="13">
        <f t="shared" si="49"/>
        <v>123628.61047323004</v>
      </c>
      <c r="I405" s="10">
        <f t="shared" si="50"/>
        <v>2158.56</v>
      </c>
      <c r="J405" s="10">
        <f t="shared" si="51"/>
        <v>10792.78</v>
      </c>
      <c r="K405" s="14">
        <f t="shared" si="52"/>
        <v>21585.56</v>
      </c>
      <c r="L405" s="15">
        <f t="shared" si="53"/>
        <v>143.9</v>
      </c>
      <c r="M405" s="15">
        <f t="shared" si="54"/>
        <v>719.52</v>
      </c>
      <c r="N405" s="14">
        <f t="shared" si="55"/>
        <v>1439.04</v>
      </c>
      <c r="O405" s="10"/>
      <c r="P405" s="10"/>
    </row>
    <row r="406" spans="1:16" x14ac:dyDescent="0.2">
      <c r="A406" s="8">
        <v>42773</v>
      </c>
      <c r="B406" s="27">
        <v>56.926000000000002</v>
      </c>
      <c r="C406" s="27">
        <v>58.09</v>
      </c>
      <c r="D406" s="28">
        <v>55.762999999999998</v>
      </c>
      <c r="E406" s="12">
        <f t="shared" si="48"/>
        <v>1.1640000000000015</v>
      </c>
      <c r="F406" s="9">
        <f>VLOOKUP(A406,Demand!$A:$B,2,FALSE)/29307.1</f>
        <v>120932.29739551168</v>
      </c>
      <c r="G406" s="9"/>
      <c r="H406" s="13">
        <f t="shared" si="49"/>
        <v>120932.29739551168</v>
      </c>
      <c r="I406" s="10">
        <f t="shared" si="50"/>
        <v>2111.48</v>
      </c>
      <c r="J406" s="10">
        <f t="shared" si="51"/>
        <v>10557.39</v>
      </c>
      <c r="K406" s="14">
        <f t="shared" si="52"/>
        <v>21114.78</v>
      </c>
      <c r="L406" s="15">
        <f t="shared" si="53"/>
        <v>140.77000000000001</v>
      </c>
      <c r="M406" s="15">
        <f t="shared" si="54"/>
        <v>703.83</v>
      </c>
      <c r="N406" s="14">
        <f t="shared" si="55"/>
        <v>1407.65</v>
      </c>
      <c r="O406" s="10"/>
      <c r="P406" s="10"/>
    </row>
    <row r="407" spans="1:16" x14ac:dyDescent="0.2">
      <c r="A407" s="8">
        <v>42774</v>
      </c>
      <c r="B407" s="27">
        <v>54.201000000000001</v>
      </c>
      <c r="C407" s="27">
        <v>55.364000000000004</v>
      </c>
      <c r="D407" s="28">
        <v>53.036999999999999</v>
      </c>
      <c r="E407" s="12">
        <f t="shared" si="48"/>
        <v>1.1640000000000015</v>
      </c>
      <c r="F407" s="9">
        <f>VLOOKUP(A407,Demand!$A:$B,2,FALSE)/29307.1</f>
        <v>126876.65715816304</v>
      </c>
      <c r="G407" s="9"/>
      <c r="H407" s="13">
        <f t="shared" si="49"/>
        <v>126876.65715816304</v>
      </c>
      <c r="I407" s="10">
        <f t="shared" si="50"/>
        <v>2215.27</v>
      </c>
      <c r="J407" s="10">
        <f t="shared" si="51"/>
        <v>11076.33</v>
      </c>
      <c r="K407" s="14">
        <f t="shared" si="52"/>
        <v>22152.66</v>
      </c>
      <c r="L407" s="15">
        <f t="shared" si="53"/>
        <v>147.68</v>
      </c>
      <c r="M407" s="15">
        <f t="shared" si="54"/>
        <v>738.42</v>
      </c>
      <c r="N407" s="14">
        <f t="shared" si="55"/>
        <v>1476.84</v>
      </c>
      <c r="O407" s="10"/>
      <c r="P407" s="10"/>
    </row>
    <row r="408" spans="1:16" x14ac:dyDescent="0.2">
      <c r="A408" s="8">
        <v>42775</v>
      </c>
      <c r="B408" s="27">
        <v>55.681000000000004</v>
      </c>
      <c r="C408" s="27">
        <v>56.844000000000001</v>
      </c>
      <c r="D408" s="28">
        <v>54.517000000000003</v>
      </c>
      <c r="E408" s="12">
        <f t="shared" si="48"/>
        <v>1.1640000000000015</v>
      </c>
      <c r="F408" s="9">
        <f>VLOOKUP(A408,Demand!$A:$B,2,FALSE)/29307.1</f>
        <v>136977.02116551963</v>
      </c>
      <c r="G408" s="9"/>
      <c r="H408" s="13">
        <f t="shared" si="49"/>
        <v>136977.02116551963</v>
      </c>
      <c r="I408" s="10">
        <f t="shared" si="50"/>
        <v>2391.62</v>
      </c>
      <c r="J408" s="10">
        <f t="shared" si="51"/>
        <v>11958.09</v>
      </c>
      <c r="K408" s="14">
        <f t="shared" si="52"/>
        <v>23916.19</v>
      </c>
      <c r="L408" s="15">
        <f t="shared" si="53"/>
        <v>159.44</v>
      </c>
      <c r="M408" s="15">
        <f t="shared" si="54"/>
        <v>797.21</v>
      </c>
      <c r="N408" s="14">
        <f t="shared" si="55"/>
        <v>1594.41</v>
      </c>
      <c r="O408" s="10"/>
      <c r="P408" s="10"/>
    </row>
    <row r="409" spans="1:16" x14ac:dyDescent="0.2">
      <c r="A409" s="8">
        <v>42776</v>
      </c>
      <c r="B409" s="27">
        <v>51.926000000000002</v>
      </c>
      <c r="C409" s="27">
        <v>53.09</v>
      </c>
      <c r="D409" s="28">
        <v>50.762999999999998</v>
      </c>
      <c r="E409" s="12">
        <f t="shared" si="48"/>
        <v>1.1640000000000015</v>
      </c>
      <c r="F409" s="9">
        <f>VLOOKUP(A409,Demand!$A:$B,2,FALSE)/29307.1</f>
        <v>141389.31821981704</v>
      </c>
      <c r="G409" s="9"/>
      <c r="H409" s="13">
        <f t="shared" si="49"/>
        <v>141389.31821981704</v>
      </c>
      <c r="I409" s="10">
        <f t="shared" si="50"/>
        <v>2468.66</v>
      </c>
      <c r="J409" s="10">
        <f t="shared" si="51"/>
        <v>12343.29</v>
      </c>
      <c r="K409" s="14">
        <f t="shared" si="52"/>
        <v>24686.57</v>
      </c>
      <c r="L409" s="15">
        <f t="shared" si="53"/>
        <v>164.58</v>
      </c>
      <c r="M409" s="15">
        <f t="shared" si="54"/>
        <v>822.89</v>
      </c>
      <c r="N409" s="14">
        <f t="shared" si="55"/>
        <v>1645.77</v>
      </c>
      <c r="O409" s="10"/>
      <c r="P409" s="10"/>
    </row>
    <row r="410" spans="1:16" x14ac:dyDescent="0.2">
      <c r="A410" s="8">
        <v>42777</v>
      </c>
      <c r="B410" s="27">
        <v>52.105000000000004</v>
      </c>
      <c r="C410" s="27">
        <v>53.899000000000001</v>
      </c>
      <c r="D410" s="28">
        <v>50.942</v>
      </c>
      <c r="E410" s="12">
        <f t="shared" si="48"/>
        <v>1.7939999999999969</v>
      </c>
      <c r="F410" s="9">
        <f>VLOOKUP(A410,Demand!$A:$B,2,FALSE)/29307.1</f>
        <v>128670.19176240571</v>
      </c>
      <c r="G410" s="9"/>
      <c r="H410" s="13">
        <f t="shared" si="49"/>
        <v>128670.19176240571</v>
      </c>
      <c r="I410" s="10">
        <f t="shared" si="50"/>
        <v>3462.51</v>
      </c>
      <c r="J410" s="10">
        <f t="shared" si="51"/>
        <v>17312.57</v>
      </c>
      <c r="K410" s="14">
        <f t="shared" si="52"/>
        <v>34625.15</v>
      </c>
      <c r="L410" s="15">
        <f t="shared" si="53"/>
        <v>230.83</v>
      </c>
      <c r="M410" s="15">
        <f t="shared" si="54"/>
        <v>1154.17</v>
      </c>
      <c r="N410" s="14">
        <f t="shared" si="55"/>
        <v>2308.34</v>
      </c>
      <c r="O410" s="10"/>
      <c r="P410" s="10"/>
    </row>
    <row r="411" spans="1:16" x14ac:dyDescent="0.2">
      <c r="A411" s="8">
        <v>42778</v>
      </c>
      <c r="B411" s="27">
        <v>51.619</v>
      </c>
      <c r="C411" s="27">
        <v>52.782000000000004</v>
      </c>
      <c r="D411" s="28">
        <v>50.454999999999998</v>
      </c>
      <c r="E411" s="12">
        <f t="shared" si="48"/>
        <v>1.1640000000000015</v>
      </c>
      <c r="F411" s="9">
        <f>VLOOKUP(A411,Demand!$A:$B,2,FALSE)/29307.1</f>
        <v>121837.98062585517</v>
      </c>
      <c r="G411" s="9"/>
      <c r="H411" s="13">
        <f t="shared" si="49"/>
        <v>121837.98062585517</v>
      </c>
      <c r="I411" s="10">
        <f t="shared" si="50"/>
        <v>2127.29</v>
      </c>
      <c r="J411" s="10">
        <f t="shared" si="51"/>
        <v>10636.460000000001</v>
      </c>
      <c r="K411" s="14">
        <f t="shared" si="52"/>
        <v>21272.91</v>
      </c>
      <c r="L411" s="15">
        <f t="shared" si="53"/>
        <v>141.82</v>
      </c>
      <c r="M411" s="15">
        <f t="shared" si="54"/>
        <v>709.1</v>
      </c>
      <c r="N411" s="14">
        <f t="shared" si="55"/>
        <v>1418.19</v>
      </c>
      <c r="O411" s="10"/>
      <c r="P411" s="10"/>
    </row>
    <row r="412" spans="1:16" x14ac:dyDescent="0.2">
      <c r="A412" s="8">
        <v>42779</v>
      </c>
      <c r="B412" s="27">
        <v>49.47</v>
      </c>
      <c r="C412" s="27">
        <v>50.634</v>
      </c>
      <c r="D412" s="28">
        <v>48.307000000000002</v>
      </c>
      <c r="E412" s="12">
        <f t="shared" si="48"/>
        <v>1.1640000000000015</v>
      </c>
      <c r="F412" s="9">
        <f>VLOOKUP(A412,Demand!$A:$B,2,FALSE)/29307.1</f>
        <v>117410.98119568297</v>
      </c>
      <c r="G412" s="9"/>
      <c r="H412" s="13">
        <f t="shared" si="49"/>
        <v>117410.98119568297</v>
      </c>
      <c r="I412" s="10">
        <f t="shared" si="50"/>
        <v>2050</v>
      </c>
      <c r="J412" s="10">
        <f t="shared" si="51"/>
        <v>10249.98</v>
      </c>
      <c r="K412" s="14">
        <f t="shared" si="52"/>
        <v>20499.96</v>
      </c>
      <c r="L412" s="15">
        <f t="shared" si="53"/>
        <v>136.67000000000002</v>
      </c>
      <c r="M412" s="15">
        <f t="shared" si="54"/>
        <v>683.33</v>
      </c>
      <c r="N412" s="14">
        <f t="shared" si="55"/>
        <v>1366.66</v>
      </c>
      <c r="O412" s="10"/>
      <c r="P412" s="10"/>
    </row>
    <row r="413" spans="1:16" x14ac:dyDescent="0.2">
      <c r="A413" s="8">
        <v>42780</v>
      </c>
      <c r="B413" s="27">
        <v>49.030999999999999</v>
      </c>
      <c r="C413" s="27">
        <v>50.194000000000003</v>
      </c>
      <c r="D413" s="28">
        <v>47.867000000000004</v>
      </c>
      <c r="E413" s="12">
        <f t="shared" si="48"/>
        <v>1.1639999999999944</v>
      </c>
      <c r="F413" s="9">
        <f>VLOOKUP(A413,Demand!$A:$B,2,FALSE)/29307.1</f>
        <v>122257.68312115494</v>
      </c>
      <c r="G413" s="9"/>
      <c r="H413" s="13">
        <f t="shared" si="49"/>
        <v>122257.68312115494</v>
      </c>
      <c r="I413" s="10">
        <f t="shared" si="50"/>
        <v>2134.62</v>
      </c>
      <c r="J413" s="10">
        <f t="shared" si="51"/>
        <v>10673.1</v>
      </c>
      <c r="K413" s="14">
        <f t="shared" si="52"/>
        <v>21346.19</v>
      </c>
      <c r="L413" s="15">
        <f t="shared" si="53"/>
        <v>142.31</v>
      </c>
      <c r="M413" s="15">
        <f t="shared" si="54"/>
        <v>711.54</v>
      </c>
      <c r="N413" s="14">
        <f t="shared" si="55"/>
        <v>1423.08</v>
      </c>
      <c r="O413" s="10"/>
      <c r="P413" s="10"/>
    </row>
    <row r="414" spans="1:16" x14ac:dyDescent="0.2">
      <c r="A414" s="8">
        <v>42781</v>
      </c>
      <c r="B414" s="27">
        <v>49.142000000000003</v>
      </c>
      <c r="C414" s="27">
        <v>50.306000000000004</v>
      </c>
      <c r="D414" s="28">
        <v>47.978999999999999</v>
      </c>
      <c r="E414" s="12">
        <f t="shared" si="48"/>
        <v>1.1640000000000015</v>
      </c>
      <c r="F414" s="9">
        <f>VLOOKUP(A414,Demand!$A:$B,2,FALSE)/29307.1</f>
        <v>110645.42438521724</v>
      </c>
      <c r="G414" s="9"/>
      <c r="H414" s="13">
        <f t="shared" si="49"/>
        <v>110645.42438521724</v>
      </c>
      <c r="I414" s="10">
        <f t="shared" si="50"/>
        <v>1931.8700000000001</v>
      </c>
      <c r="J414" s="10">
        <f t="shared" si="51"/>
        <v>9659.35</v>
      </c>
      <c r="K414" s="14">
        <f t="shared" si="52"/>
        <v>19318.689999999999</v>
      </c>
      <c r="L414" s="15">
        <f t="shared" si="53"/>
        <v>128.79</v>
      </c>
      <c r="M414" s="15">
        <f t="shared" si="54"/>
        <v>643.96</v>
      </c>
      <c r="N414" s="14">
        <f t="shared" si="55"/>
        <v>1287.9100000000001</v>
      </c>
      <c r="O414" s="10"/>
      <c r="P414" s="10"/>
    </row>
    <row r="415" spans="1:16" x14ac:dyDescent="0.2">
      <c r="A415" s="8">
        <v>42782</v>
      </c>
      <c r="B415" s="27">
        <v>50.161999999999999</v>
      </c>
      <c r="C415" s="27">
        <v>51.326000000000001</v>
      </c>
      <c r="D415" s="28">
        <v>48.999000000000002</v>
      </c>
      <c r="E415" s="12">
        <f t="shared" si="48"/>
        <v>1.1640000000000015</v>
      </c>
      <c r="F415" s="9">
        <f>VLOOKUP(A415,Demand!$A:$B,2,FALSE)/29307.1</f>
        <v>106026.90266181233</v>
      </c>
      <c r="G415" s="9"/>
      <c r="H415" s="13">
        <f t="shared" si="49"/>
        <v>106026.90266181233</v>
      </c>
      <c r="I415" s="10">
        <f t="shared" si="50"/>
        <v>1851.23</v>
      </c>
      <c r="J415" s="10">
        <f t="shared" si="51"/>
        <v>9256.15</v>
      </c>
      <c r="K415" s="14">
        <f t="shared" si="52"/>
        <v>18512.3</v>
      </c>
      <c r="L415" s="15">
        <f t="shared" si="53"/>
        <v>123.42</v>
      </c>
      <c r="M415" s="15">
        <f t="shared" si="54"/>
        <v>617.08000000000004</v>
      </c>
      <c r="N415" s="14">
        <f t="shared" si="55"/>
        <v>1234.1500000000001</v>
      </c>
      <c r="O415" s="10"/>
      <c r="P415" s="10"/>
    </row>
    <row r="416" spans="1:16" x14ac:dyDescent="0.2">
      <c r="A416" s="8">
        <v>42783</v>
      </c>
      <c r="B416" s="27">
        <v>48.023000000000003</v>
      </c>
      <c r="C416" s="27">
        <v>49.186</v>
      </c>
      <c r="D416" s="28">
        <v>46.859000000000002</v>
      </c>
      <c r="E416" s="12">
        <f t="shared" si="48"/>
        <v>1.1640000000000015</v>
      </c>
      <c r="F416" s="9">
        <f>VLOOKUP(A416,Demand!$A:$B,2,FALSE)/29307.1</f>
        <v>105320.358172593</v>
      </c>
      <c r="G416" s="9"/>
      <c r="H416" s="13">
        <f t="shared" si="49"/>
        <v>105320.358172593</v>
      </c>
      <c r="I416" s="10">
        <f t="shared" si="50"/>
        <v>1838.89</v>
      </c>
      <c r="J416" s="10">
        <f t="shared" si="51"/>
        <v>9194.4699999999993</v>
      </c>
      <c r="K416" s="14">
        <f t="shared" si="52"/>
        <v>18388.93</v>
      </c>
      <c r="L416" s="15">
        <f t="shared" si="53"/>
        <v>122.59</v>
      </c>
      <c r="M416" s="15">
        <f t="shared" si="54"/>
        <v>612.96</v>
      </c>
      <c r="N416" s="14">
        <f t="shared" si="55"/>
        <v>1225.93</v>
      </c>
      <c r="O416" s="10"/>
      <c r="P416" s="10"/>
    </row>
    <row r="417" spans="1:16" x14ac:dyDescent="0.2">
      <c r="A417" s="8">
        <v>42784</v>
      </c>
      <c r="B417" s="27">
        <v>46.252000000000002</v>
      </c>
      <c r="C417" s="27">
        <v>47.416000000000004</v>
      </c>
      <c r="D417" s="28">
        <v>45.088999999999999</v>
      </c>
      <c r="E417" s="12">
        <f t="shared" si="48"/>
        <v>1.1640000000000015</v>
      </c>
      <c r="F417" s="9">
        <f>VLOOKUP(A417,Demand!$A:$B,2,FALSE)/29307.1</f>
        <v>100830.94437866592</v>
      </c>
      <c r="G417" s="9"/>
      <c r="H417" s="13">
        <f t="shared" si="49"/>
        <v>100830.94437866592</v>
      </c>
      <c r="I417" s="10">
        <f t="shared" si="50"/>
        <v>1760.51</v>
      </c>
      <c r="J417" s="10">
        <f t="shared" si="51"/>
        <v>8802.5400000000009</v>
      </c>
      <c r="K417" s="14">
        <f t="shared" si="52"/>
        <v>17605.080000000002</v>
      </c>
      <c r="L417" s="15">
        <f t="shared" si="53"/>
        <v>117.37</v>
      </c>
      <c r="M417" s="15">
        <f t="shared" si="54"/>
        <v>586.84</v>
      </c>
      <c r="N417" s="14">
        <f t="shared" si="55"/>
        <v>1173.67</v>
      </c>
      <c r="O417" s="10"/>
      <c r="P417" s="10"/>
    </row>
    <row r="418" spans="1:16" x14ac:dyDescent="0.2">
      <c r="A418" s="8">
        <v>42785</v>
      </c>
      <c r="B418" s="27">
        <v>46.070999999999998</v>
      </c>
      <c r="C418" s="27">
        <v>47.234000000000002</v>
      </c>
      <c r="D418" s="28">
        <v>44.907000000000004</v>
      </c>
      <c r="E418" s="12">
        <f t="shared" si="48"/>
        <v>1.1639999999999944</v>
      </c>
      <c r="F418" s="9">
        <f>VLOOKUP(A418,Demand!$A:$B,2,FALSE)/29307.1</f>
        <v>98721.755410804893</v>
      </c>
      <c r="G418" s="9"/>
      <c r="H418" s="13">
        <f t="shared" si="49"/>
        <v>98721.755410804893</v>
      </c>
      <c r="I418" s="10">
        <f t="shared" si="50"/>
        <v>1723.68</v>
      </c>
      <c r="J418" s="10">
        <f t="shared" si="51"/>
        <v>8618.41</v>
      </c>
      <c r="K418" s="14">
        <f t="shared" si="52"/>
        <v>17236.82</v>
      </c>
      <c r="L418" s="15">
        <f t="shared" si="53"/>
        <v>114.91</v>
      </c>
      <c r="M418" s="15">
        <f t="shared" si="54"/>
        <v>574.56000000000006</v>
      </c>
      <c r="N418" s="14">
        <f t="shared" si="55"/>
        <v>1149.1200000000001</v>
      </c>
      <c r="O418" s="10"/>
      <c r="P418" s="10"/>
    </row>
    <row r="419" spans="1:16" x14ac:dyDescent="0.2">
      <c r="A419" s="8">
        <v>42786</v>
      </c>
      <c r="B419" s="27">
        <v>45.027000000000001</v>
      </c>
      <c r="C419" s="27">
        <v>46.191000000000003</v>
      </c>
      <c r="D419" s="28">
        <v>43.864000000000004</v>
      </c>
      <c r="E419" s="12">
        <f t="shared" si="48"/>
        <v>1.1640000000000015</v>
      </c>
      <c r="F419" s="9">
        <f>VLOOKUP(A419,Demand!$A:$B,2,FALSE)/29307.1</f>
        <v>98840.392737596019</v>
      </c>
      <c r="G419" s="9"/>
      <c r="H419" s="13">
        <f t="shared" si="49"/>
        <v>98840.392737596019</v>
      </c>
      <c r="I419" s="10">
        <f t="shared" si="50"/>
        <v>1725.75</v>
      </c>
      <c r="J419" s="10">
        <f t="shared" si="51"/>
        <v>8628.77</v>
      </c>
      <c r="K419" s="14">
        <f t="shared" si="52"/>
        <v>17257.53</v>
      </c>
      <c r="L419" s="15">
        <f t="shared" si="53"/>
        <v>115.05</v>
      </c>
      <c r="M419" s="15">
        <f t="shared" si="54"/>
        <v>575.25</v>
      </c>
      <c r="N419" s="14">
        <f t="shared" si="55"/>
        <v>1150.5</v>
      </c>
      <c r="O419" s="10"/>
      <c r="P419" s="10"/>
    </row>
    <row r="420" spans="1:16" x14ac:dyDescent="0.2">
      <c r="A420" s="8">
        <v>42787</v>
      </c>
      <c r="B420" s="27">
        <v>45.552</v>
      </c>
      <c r="C420" s="27">
        <v>46.716000000000001</v>
      </c>
      <c r="D420" s="28">
        <v>44.389000000000003</v>
      </c>
      <c r="E420" s="12">
        <f t="shared" si="48"/>
        <v>1.1640000000000015</v>
      </c>
      <c r="F420" s="9">
        <f>VLOOKUP(A420,Demand!$A:$B,2,FALSE)/29307.1</f>
        <v>99797.406157552265</v>
      </c>
      <c r="G420" s="9"/>
      <c r="H420" s="13">
        <f t="shared" si="49"/>
        <v>99797.406157552265</v>
      </c>
      <c r="I420" s="10">
        <f t="shared" si="50"/>
        <v>1742.46</v>
      </c>
      <c r="J420" s="10">
        <f t="shared" si="51"/>
        <v>8712.31</v>
      </c>
      <c r="K420" s="14">
        <f t="shared" si="52"/>
        <v>17424.63</v>
      </c>
      <c r="L420" s="15">
        <f t="shared" si="53"/>
        <v>116.16</v>
      </c>
      <c r="M420" s="15">
        <f t="shared" si="54"/>
        <v>580.82000000000005</v>
      </c>
      <c r="N420" s="14">
        <f t="shared" si="55"/>
        <v>1161.6400000000001</v>
      </c>
      <c r="O420" s="10"/>
      <c r="P420" s="10"/>
    </row>
    <row r="421" spans="1:16" x14ac:dyDescent="0.2">
      <c r="A421" s="8">
        <v>42788</v>
      </c>
      <c r="B421" s="27">
        <v>45.300000000000004</v>
      </c>
      <c r="C421" s="27">
        <v>46.463000000000001</v>
      </c>
      <c r="D421" s="28">
        <v>44.136000000000003</v>
      </c>
      <c r="E421" s="12">
        <f t="shared" si="48"/>
        <v>1.1640000000000015</v>
      </c>
      <c r="F421" s="9">
        <f>VLOOKUP(A421,Demand!$A:$B,2,FALSE)/29307.1</f>
        <v>99853.137055525804</v>
      </c>
      <c r="G421" s="9"/>
      <c r="H421" s="13">
        <f t="shared" si="49"/>
        <v>99853.137055525804</v>
      </c>
      <c r="I421" s="10">
        <f t="shared" si="50"/>
        <v>1743.44</v>
      </c>
      <c r="J421" s="10">
        <f t="shared" si="51"/>
        <v>8717.18</v>
      </c>
      <c r="K421" s="14">
        <f t="shared" si="52"/>
        <v>17434.36</v>
      </c>
      <c r="L421" s="15">
        <f t="shared" si="53"/>
        <v>116.23</v>
      </c>
      <c r="M421" s="15">
        <f t="shared" si="54"/>
        <v>581.15</v>
      </c>
      <c r="N421" s="14">
        <f t="shared" si="55"/>
        <v>1162.29</v>
      </c>
      <c r="O421" s="10"/>
      <c r="P421" s="10"/>
    </row>
    <row r="422" spans="1:16" x14ac:dyDescent="0.2">
      <c r="A422" s="8">
        <v>42789</v>
      </c>
      <c r="B422" s="27">
        <v>47.255000000000003</v>
      </c>
      <c r="C422" s="27">
        <v>48.417999999999999</v>
      </c>
      <c r="D422" s="28">
        <v>46.091000000000001</v>
      </c>
      <c r="E422" s="12">
        <f t="shared" si="48"/>
        <v>1.1640000000000015</v>
      </c>
      <c r="F422" s="9">
        <f>VLOOKUP(A422,Demand!$A:$B,2,FALSE)/29307.1</f>
        <v>104495.92040836521</v>
      </c>
      <c r="G422" s="9"/>
      <c r="H422" s="13">
        <f t="shared" si="49"/>
        <v>104495.92040836521</v>
      </c>
      <c r="I422" s="10">
        <f t="shared" si="50"/>
        <v>1824.5</v>
      </c>
      <c r="J422" s="10">
        <f t="shared" si="51"/>
        <v>9122.49</v>
      </c>
      <c r="K422" s="14">
        <f t="shared" si="52"/>
        <v>18244.990000000002</v>
      </c>
      <c r="L422" s="15">
        <f t="shared" si="53"/>
        <v>121.63</v>
      </c>
      <c r="M422" s="15">
        <f t="shared" si="54"/>
        <v>608.16999999999996</v>
      </c>
      <c r="N422" s="14">
        <f t="shared" si="55"/>
        <v>1216.33</v>
      </c>
      <c r="O422" s="10"/>
      <c r="P422" s="10"/>
    </row>
    <row r="423" spans="1:16" x14ac:dyDescent="0.2">
      <c r="A423" s="8">
        <v>42790</v>
      </c>
      <c r="B423" s="27">
        <v>46.08</v>
      </c>
      <c r="C423" s="27">
        <v>47.243000000000002</v>
      </c>
      <c r="D423" s="28">
        <v>44.916000000000004</v>
      </c>
      <c r="E423" s="12">
        <f t="shared" si="48"/>
        <v>1.1639999999999944</v>
      </c>
      <c r="F423" s="9">
        <f>VLOOKUP(A423,Demand!$A:$B,2,FALSE)/29307.1</f>
        <v>108396.59277103501</v>
      </c>
      <c r="G423" s="9"/>
      <c r="H423" s="13">
        <f t="shared" si="49"/>
        <v>108396.59277103501</v>
      </c>
      <c r="I423" s="10">
        <f t="shared" si="50"/>
        <v>1892.6000000000001</v>
      </c>
      <c r="J423" s="10">
        <f t="shared" si="51"/>
        <v>9463.02</v>
      </c>
      <c r="K423" s="14">
        <f t="shared" si="52"/>
        <v>18926.05</v>
      </c>
      <c r="L423" s="15">
        <f t="shared" si="53"/>
        <v>126.17</v>
      </c>
      <c r="M423" s="15">
        <f t="shared" si="54"/>
        <v>630.87</v>
      </c>
      <c r="N423" s="14">
        <f t="shared" si="55"/>
        <v>1261.74</v>
      </c>
      <c r="O423" s="10"/>
      <c r="P423" s="10"/>
    </row>
    <row r="424" spans="1:16" x14ac:dyDescent="0.2">
      <c r="A424" s="8">
        <v>42791</v>
      </c>
      <c r="B424" s="27">
        <v>46.566000000000003</v>
      </c>
      <c r="C424" s="27">
        <v>47.730000000000004</v>
      </c>
      <c r="D424" s="28">
        <v>45.402999999999999</v>
      </c>
      <c r="E424" s="12">
        <f t="shared" si="48"/>
        <v>1.1640000000000015</v>
      </c>
      <c r="F424" s="9">
        <f>VLOOKUP(A424,Demand!$A:$B,2,FALSE)/29307.1</f>
        <v>99484.520952260718</v>
      </c>
      <c r="G424" s="9"/>
      <c r="H424" s="13">
        <f t="shared" si="49"/>
        <v>99484.520952260718</v>
      </c>
      <c r="I424" s="10">
        <f t="shared" si="50"/>
        <v>1737</v>
      </c>
      <c r="J424" s="10">
        <f t="shared" si="51"/>
        <v>8685</v>
      </c>
      <c r="K424" s="14">
        <f t="shared" si="52"/>
        <v>17370</v>
      </c>
      <c r="L424" s="15">
        <f t="shared" si="53"/>
        <v>115.8</v>
      </c>
      <c r="M424" s="15">
        <f t="shared" si="54"/>
        <v>579</v>
      </c>
      <c r="N424" s="14">
        <f t="shared" si="55"/>
        <v>1158</v>
      </c>
      <c r="O424" s="10"/>
      <c r="P424" s="10"/>
    </row>
    <row r="425" spans="1:16" x14ac:dyDescent="0.2">
      <c r="A425" s="8">
        <v>42792</v>
      </c>
      <c r="B425" s="27">
        <v>44.898000000000003</v>
      </c>
      <c r="C425" s="27">
        <v>46.061999999999998</v>
      </c>
      <c r="D425" s="28">
        <v>43.734999999999999</v>
      </c>
      <c r="E425" s="12">
        <f t="shared" si="48"/>
        <v>1.1639999999999944</v>
      </c>
      <c r="F425" s="9">
        <f>VLOOKUP(A425,Demand!$A:$B,2,FALSE)/29307.1</f>
        <v>93512.877698578159</v>
      </c>
      <c r="G425" s="9"/>
      <c r="H425" s="13">
        <f t="shared" si="49"/>
        <v>93512.877698578159</v>
      </c>
      <c r="I425" s="10">
        <f t="shared" si="50"/>
        <v>1632.73</v>
      </c>
      <c r="J425" s="10">
        <f t="shared" si="51"/>
        <v>8163.67</v>
      </c>
      <c r="K425" s="14">
        <f t="shared" si="52"/>
        <v>16327.35</v>
      </c>
      <c r="L425" s="15">
        <f t="shared" si="53"/>
        <v>108.85000000000001</v>
      </c>
      <c r="M425" s="15">
        <f t="shared" si="54"/>
        <v>544.24</v>
      </c>
      <c r="N425" s="14">
        <f t="shared" si="55"/>
        <v>1088.49</v>
      </c>
      <c r="O425" s="10"/>
      <c r="P425" s="10"/>
    </row>
    <row r="426" spans="1:16" x14ac:dyDescent="0.2">
      <c r="A426" s="8">
        <v>42793</v>
      </c>
      <c r="B426" s="27">
        <v>44.106999999999999</v>
      </c>
      <c r="C426" s="27">
        <v>45.271000000000001</v>
      </c>
      <c r="D426" s="28">
        <v>42.944000000000003</v>
      </c>
      <c r="E426" s="12">
        <f t="shared" si="48"/>
        <v>1.1640000000000015</v>
      </c>
      <c r="F426" s="9">
        <f>VLOOKUP(A426,Demand!$A:$B,2,FALSE)/29307.1</f>
        <v>117223.03298518107</v>
      </c>
      <c r="G426" s="9"/>
      <c r="H426" s="13">
        <f t="shared" si="49"/>
        <v>117223.03298518107</v>
      </c>
      <c r="I426" s="10">
        <f t="shared" si="50"/>
        <v>2046.71</v>
      </c>
      <c r="J426" s="10">
        <f t="shared" si="51"/>
        <v>10233.57</v>
      </c>
      <c r="K426" s="14">
        <f t="shared" si="52"/>
        <v>20467.14</v>
      </c>
      <c r="L426" s="15">
        <f t="shared" si="53"/>
        <v>136.44999999999999</v>
      </c>
      <c r="M426" s="15">
        <f t="shared" si="54"/>
        <v>682.24</v>
      </c>
      <c r="N426" s="14">
        <f t="shared" si="55"/>
        <v>1364.48</v>
      </c>
      <c r="O426" s="10"/>
      <c r="P426" s="10"/>
    </row>
    <row r="427" spans="1:16" x14ac:dyDescent="0.2">
      <c r="A427" s="8">
        <v>42794</v>
      </c>
      <c r="B427" s="27">
        <v>44.640999999999998</v>
      </c>
      <c r="C427" s="27">
        <v>45.804000000000002</v>
      </c>
      <c r="D427" s="28">
        <v>43.477000000000004</v>
      </c>
      <c r="E427" s="12">
        <f t="shared" si="48"/>
        <v>1.1639999999999944</v>
      </c>
      <c r="F427" s="9">
        <f>VLOOKUP(A427,Demand!$A:$B,2,FALSE)/29307.1</f>
        <v>120006.96984689718</v>
      </c>
      <c r="G427" s="9"/>
      <c r="H427" s="13">
        <f t="shared" si="49"/>
        <v>120006.96984689718</v>
      </c>
      <c r="I427" s="10">
        <f t="shared" si="50"/>
        <v>2095.3200000000002</v>
      </c>
      <c r="J427" s="10">
        <f t="shared" si="51"/>
        <v>10476.61</v>
      </c>
      <c r="K427" s="14">
        <f t="shared" si="52"/>
        <v>20953.22</v>
      </c>
      <c r="L427" s="15">
        <f t="shared" si="53"/>
        <v>139.69</v>
      </c>
      <c r="M427" s="15">
        <f t="shared" si="54"/>
        <v>698.44</v>
      </c>
      <c r="N427" s="14">
        <f t="shared" si="55"/>
        <v>1396.88</v>
      </c>
      <c r="O427" s="10"/>
      <c r="P427" s="10"/>
    </row>
    <row r="428" spans="1:16" x14ac:dyDescent="0.2">
      <c r="A428" s="8">
        <v>42795</v>
      </c>
      <c r="B428" s="27">
        <v>44.283000000000001</v>
      </c>
      <c r="C428" s="27">
        <v>45.447000000000003</v>
      </c>
      <c r="D428" s="28">
        <v>43.12</v>
      </c>
      <c r="E428" s="12">
        <f t="shared" si="48"/>
        <v>1.1640000000000015</v>
      </c>
      <c r="F428" s="9">
        <f>VLOOKUP(A428,Demand!$A:$B,2,FALSE)/29307.1</f>
        <v>25389.965230268434</v>
      </c>
      <c r="G428" s="9" t="s">
        <v>11</v>
      </c>
      <c r="H428" s="13">
        <f>AVERAGE(H427,H430)</f>
        <v>117617.87693084611</v>
      </c>
      <c r="I428" s="10">
        <f t="shared" si="50"/>
        <v>2053.61</v>
      </c>
      <c r="J428" s="10">
        <f t="shared" si="51"/>
        <v>10268.040000000001</v>
      </c>
      <c r="K428" s="14">
        <f t="shared" si="52"/>
        <v>20536.080000000002</v>
      </c>
      <c r="L428" s="15">
        <f t="shared" si="53"/>
        <v>136.91</v>
      </c>
      <c r="M428" s="15">
        <f t="shared" si="54"/>
        <v>684.54</v>
      </c>
      <c r="N428" s="14">
        <f t="shared" si="55"/>
        <v>1369.07</v>
      </c>
      <c r="O428" s="10"/>
      <c r="P428" s="10"/>
    </row>
    <row r="429" spans="1:16" x14ac:dyDescent="0.2">
      <c r="A429" s="8">
        <v>42796</v>
      </c>
      <c r="B429" s="27">
        <v>41.756999999999998</v>
      </c>
      <c r="C429" s="27">
        <v>42.92</v>
      </c>
      <c r="D429" s="28">
        <v>40.593000000000004</v>
      </c>
      <c r="E429" s="12">
        <f t="shared" si="48"/>
        <v>1.1639999999999944</v>
      </c>
      <c r="F429" s="9">
        <f>VLOOKUP(A429,Demand!$A:$B,2,FALSE)/29307.1</f>
        <v>41117.588127109135</v>
      </c>
      <c r="G429" s="9" t="s">
        <v>11</v>
      </c>
      <c r="H429" s="13">
        <f>AVERAGE(H427,H430)</f>
        <v>117617.87693084611</v>
      </c>
      <c r="I429" s="10">
        <f t="shared" si="50"/>
        <v>2053.61</v>
      </c>
      <c r="J429" s="10">
        <f t="shared" si="51"/>
        <v>10268.040000000001</v>
      </c>
      <c r="K429" s="14">
        <f t="shared" si="52"/>
        <v>20536.080000000002</v>
      </c>
      <c r="L429" s="15">
        <f t="shared" si="53"/>
        <v>136.91</v>
      </c>
      <c r="M429" s="15">
        <f t="shared" si="54"/>
        <v>684.54</v>
      </c>
      <c r="N429" s="14">
        <f t="shared" si="55"/>
        <v>1369.07</v>
      </c>
      <c r="O429" s="10"/>
      <c r="P429" s="10"/>
    </row>
    <row r="430" spans="1:16" x14ac:dyDescent="0.2">
      <c r="A430" s="8">
        <v>42797</v>
      </c>
      <c r="B430" s="27">
        <v>43.480000000000004</v>
      </c>
      <c r="C430" s="27">
        <v>44.643999999999998</v>
      </c>
      <c r="D430" s="28">
        <v>42.317</v>
      </c>
      <c r="E430" s="12">
        <f t="shared" si="48"/>
        <v>1.1639999999999944</v>
      </c>
      <c r="F430" s="9">
        <f>VLOOKUP(A430,Demand!$A:$B,2,FALSE)/29307.1</f>
        <v>115228.78401479505</v>
      </c>
      <c r="G430" s="9"/>
      <c r="H430" s="13">
        <f t="shared" si="49"/>
        <v>115228.78401479505</v>
      </c>
      <c r="I430" s="10">
        <f t="shared" si="50"/>
        <v>2011.89</v>
      </c>
      <c r="J430" s="10">
        <f t="shared" si="51"/>
        <v>10059.469999999999</v>
      </c>
      <c r="K430" s="14">
        <f t="shared" si="52"/>
        <v>20118.95</v>
      </c>
      <c r="L430" s="15">
        <f t="shared" si="53"/>
        <v>134.13</v>
      </c>
      <c r="M430" s="15">
        <f t="shared" si="54"/>
        <v>670.63</v>
      </c>
      <c r="N430" s="14">
        <f t="shared" si="55"/>
        <v>1341.26</v>
      </c>
      <c r="O430" s="10"/>
      <c r="P430" s="10"/>
    </row>
    <row r="431" spans="1:16" x14ac:dyDescent="0.2">
      <c r="A431" s="8">
        <v>42798</v>
      </c>
      <c r="B431" s="27">
        <v>42.228999999999999</v>
      </c>
      <c r="C431" s="27">
        <v>43.392000000000003</v>
      </c>
      <c r="D431" s="28">
        <v>41.064999999999998</v>
      </c>
      <c r="E431" s="12">
        <f t="shared" si="48"/>
        <v>1.1640000000000015</v>
      </c>
      <c r="F431" s="9">
        <f>VLOOKUP(A431,Demand!$A:$B,2,FALSE)/29307.1</f>
        <v>103232.58469790597</v>
      </c>
      <c r="G431" s="9"/>
      <c r="H431" s="13">
        <f t="shared" si="49"/>
        <v>103232.58469790597</v>
      </c>
      <c r="I431" s="10">
        <f t="shared" si="50"/>
        <v>1802.44</v>
      </c>
      <c r="J431" s="10">
        <f t="shared" si="51"/>
        <v>9012.2000000000007</v>
      </c>
      <c r="K431" s="14">
        <f t="shared" si="52"/>
        <v>18024.41</v>
      </c>
      <c r="L431" s="15">
        <f t="shared" si="53"/>
        <v>120.16</v>
      </c>
      <c r="M431" s="15">
        <f t="shared" si="54"/>
        <v>600.81000000000006</v>
      </c>
      <c r="N431" s="14">
        <f t="shared" si="55"/>
        <v>1201.6300000000001</v>
      </c>
      <c r="O431" s="10"/>
      <c r="P431" s="10"/>
    </row>
    <row r="432" spans="1:16" x14ac:dyDescent="0.2">
      <c r="A432" s="8">
        <v>42799</v>
      </c>
      <c r="B432" s="27">
        <v>42.545000000000002</v>
      </c>
      <c r="C432" s="27">
        <v>43.709000000000003</v>
      </c>
      <c r="D432" s="28">
        <v>41.381999999999998</v>
      </c>
      <c r="E432" s="12">
        <f t="shared" si="48"/>
        <v>1.1640000000000015</v>
      </c>
      <c r="F432" s="9">
        <f>VLOOKUP(A432,Demand!$A:$B,2,FALSE)/29307.1</f>
        <v>105717.1578900676</v>
      </c>
      <c r="G432" s="9"/>
      <c r="H432" s="13">
        <f t="shared" si="49"/>
        <v>105717.1578900676</v>
      </c>
      <c r="I432" s="10">
        <f t="shared" si="50"/>
        <v>1845.82</v>
      </c>
      <c r="J432" s="10">
        <f t="shared" si="51"/>
        <v>9229.11</v>
      </c>
      <c r="K432" s="14">
        <f t="shared" si="52"/>
        <v>18458.22</v>
      </c>
      <c r="L432" s="15">
        <f t="shared" si="53"/>
        <v>123.05</v>
      </c>
      <c r="M432" s="15">
        <f t="shared" si="54"/>
        <v>615.27</v>
      </c>
      <c r="N432" s="14">
        <f t="shared" si="55"/>
        <v>1230.55</v>
      </c>
      <c r="O432" s="10"/>
      <c r="P432" s="10"/>
    </row>
    <row r="433" spans="1:16" x14ac:dyDescent="0.2">
      <c r="A433" s="8">
        <v>42800</v>
      </c>
      <c r="B433" s="27">
        <v>42.808999999999997</v>
      </c>
      <c r="C433" s="27">
        <v>43.972000000000001</v>
      </c>
      <c r="D433" s="28">
        <v>41.645000000000003</v>
      </c>
      <c r="E433" s="12">
        <f t="shared" si="48"/>
        <v>1.1639999999999944</v>
      </c>
      <c r="F433" s="9" t="e">
        <f>VLOOKUP(A433,Demand!$A:$B,2,FALSE)/29307.1</f>
        <v>#N/A</v>
      </c>
      <c r="G433" s="9" t="s">
        <v>11</v>
      </c>
      <c r="H433" s="13">
        <f>AVERAGE($H$432,$H$437)</f>
        <v>103918.01984843262</v>
      </c>
      <c r="I433" s="10">
        <f t="shared" si="50"/>
        <v>1814.41</v>
      </c>
      <c r="J433" s="10">
        <f t="shared" si="51"/>
        <v>9072.0400000000009</v>
      </c>
      <c r="K433" s="14">
        <f t="shared" si="52"/>
        <v>18144.09</v>
      </c>
      <c r="L433" s="15">
        <f t="shared" si="53"/>
        <v>120.96000000000001</v>
      </c>
      <c r="M433" s="15">
        <f t="shared" si="54"/>
        <v>604.80000000000007</v>
      </c>
      <c r="N433" s="14">
        <f t="shared" si="55"/>
        <v>1209.6100000000001</v>
      </c>
      <c r="O433" s="10"/>
      <c r="P433" s="10"/>
    </row>
    <row r="434" spans="1:16" x14ac:dyDescent="0.2">
      <c r="A434" s="8">
        <v>42801</v>
      </c>
      <c r="B434" s="27">
        <v>42.536000000000001</v>
      </c>
      <c r="C434" s="27">
        <v>43.7</v>
      </c>
      <c r="D434" s="28">
        <v>41.372999999999998</v>
      </c>
      <c r="E434" s="12">
        <f t="shared" si="48"/>
        <v>1.1640000000000015</v>
      </c>
      <c r="F434" s="9" t="e">
        <f>VLOOKUP(A434,Demand!$A:$B,2,FALSE)/29307.1</f>
        <v>#N/A</v>
      </c>
      <c r="G434" s="9" t="s">
        <v>11</v>
      </c>
      <c r="H434" s="13">
        <f t="shared" ref="H434:H436" si="56">AVERAGE($H$432,$H$437)</f>
        <v>103918.01984843262</v>
      </c>
      <c r="I434" s="10">
        <f t="shared" si="50"/>
        <v>1814.41</v>
      </c>
      <c r="J434" s="10">
        <f t="shared" si="51"/>
        <v>9072.0400000000009</v>
      </c>
      <c r="K434" s="14">
        <f t="shared" si="52"/>
        <v>18144.09</v>
      </c>
      <c r="L434" s="15">
        <f t="shared" si="53"/>
        <v>120.96000000000001</v>
      </c>
      <c r="M434" s="15">
        <f t="shared" si="54"/>
        <v>604.80000000000007</v>
      </c>
      <c r="N434" s="14">
        <f t="shared" si="55"/>
        <v>1209.6100000000001</v>
      </c>
      <c r="O434" s="10"/>
      <c r="P434" s="10"/>
    </row>
    <row r="435" spans="1:16" x14ac:dyDescent="0.2">
      <c r="A435" s="8">
        <v>42802</v>
      </c>
      <c r="B435" s="27">
        <v>42.191000000000003</v>
      </c>
      <c r="C435" s="27">
        <v>43.353999999999999</v>
      </c>
      <c r="D435" s="28">
        <v>41.027000000000001</v>
      </c>
      <c r="E435" s="12">
        <f t="shared" si="48"/>
        <v>1.1640000000000015</v>
      </c>
      <c r="F435" s="9">
        <f>VLOOKUP(A435,Demand!$A:$B,2,FALSE)/29307.1</f>
        <v>19260.586240194356</v>
      </c>
      <c r="G435" s="9" t="s">
        <v>11</v>
      </c>
      <c r="H435" s="13">
        <f t="shared" si="56"/>
        <v>103918.01984843262</v>
      </c>
      <c r="I435" s="10">
        <f t="shared" si="50"/>
        <v>1814.41</v>
      </c>
      <c r="J435" s="10">
        <f t="shared" si="51"/>
        <v>9072.0400000000009</v>
      </c>
      <c r="K435" s="14">
        <f t="shared" si="52"/>
        <v>18144.09</v>
      </c>
      <c r="L435" s="15">
        <f t="shared" si="53"/>
        <v>120.96000000000001</v>
      </c>
      <c r="M435" s="15">
        <f t="shared" si="54"/>
        <v>604.80000000000007</v>
      </c>
      <c r="N435" s="14">
        <f t="shared" si="55"/>
        <v>1209.6100000000001</v>
      </c>
      <c r="O435" s="10"/>
      <c r="P435" s="10"/>
    </row>
    <row r="436" spans="1:16" x14ac:dyDescent="0.2">
      <c r="A436" s="8">
        <v>42803</v>
      </c>
      <c r="B436" s="27">
        <v>41.042000000000002</v>
      </c>
      <c r="C436" s="27">
        <v>42.204999999999998</v>
      </c>
      <c r="D436" s="28">
        <v>39.5</v>
      </c>
      <c r="E436" s="12">
        <f t="shared" si="48"/>
        <v>1.5420000000000016</v>
      </c>
      <c r="F436" s="9">
        <f>VLOOKUP(A436,Demand!$A:$B,2,FALSE)/29307.1</f>
        <v>43907.955921943831</v>
      </c>
      <c r="G436" s="9" t="s">
        <v>11</v>
      </c>
      <c r="H436" s="13">
        <f t="shared" si="56"/>
        <v>103918.01984843262</v>
      </c>
      <c r="I436" s="10">
        <f t="shared" si="50"/>
        <v>2403.62</v>
      </c>
      <c r="J436" s="10">
        <f t="shared" si="51"/>
        <v>12018.12</v>
      </c>
      <c r="K436" s="14">
        <f t="shared" si="52"/>
        <v>24036.240000000002</v>
      </c>
      <c r="L436" s="15">
        <f t="shared" si="53"/>
        <v>160.24</v>
      </c>
      <c r="M436" s="15">
        <f t="shared" si="54"/>
        <v>801.21</v>
      </c>
      <c r="N436" s="14">
        <f t="shared" si="55"/>
        <v>1602.42</v>
      </c>
      <c r="O436" s="10"/>
      <c r="P436" s="10"/>
    </row>
    <row r="437" spans="1:16" x14ac:dyDescent="0.2">
      <c r="A437" s="8">
        <v>42804</v>
      </c>
      <c r="B437" s="27">
        <v>42.413000000000004</v>
      </c>
      <c r="C437" s="27">
        <v>43.576999999999998</v>
      </c>
      <c r="D437" s="28">
        <v>41.25</v>
      </c>
      <c r="E437" s="12">
        <f t="shared" si="48"/>
        <v>1.1639999999999944</v>
      </c>
      <c r="F437" s="9">
        <f>VLOOKUP(A437,Demand!$A:$B,2,FALSE)/29307.1</f>
        <v>102118.88180679767</v>
      </c>
      <c r="G437" s="9"/>
      <c r="H437" s="13">
        <f t="shared" si="49"/>
        <v>102118.88180679767</v>
      </c>
      <c r="I437" s="10">
        <f t="shared" si="50"/>
        <v>1783</v>
      </c>
      <c r="J437" s="10">
        <f t="shared" si="51"/>
        <v>8914.98</v>
      </c>
      <c r="K437" s="14">
        <f t="shared" si="52"/>
        <v>17829.96</v>
      </c>
      <c r="L437" s="15">
        <f t="shared" si="53"/>
        <v>118.87</v>
      </c>
      <c r="M437" s="15">
        <f t="shared" si="54"/>
        <v>594.33000000000004</v>
      </c>
      <c r="N437" s="14">
        <f t="shared" si="55"/>
        <v>1188.6600000000001</v>
      </c>
      <c r="O437" s="10"/>
      <c r="P437" s="10"/>
    </row>
    <row r="438" spans="1:16" x14ac:dyDescent="0.2">
      <c r="A438" s="8">
        <v>42805</v>
      </c>
      <c r="B438" s="27">
        <v>41.493000000000002</v>
      </c>
      <c r="C438" s="27">
        <v>42.655999999999999</v>
      </c>
      <c r="D438" s="28">
        <v>40.33</v>
      </c>
      <c r="E438" s="12">
        <f t="shared" si="48"/>
        <v>1.1630000000000038</v>
      </c>
      <c r="F438" s="9">
        <f>VLOOKUP(A438,Demand!$A:$B,2,FALSE)/29307.1</f>
        <v>47543.104435443973</v>
      </c>
      <c r="G438" s="9" t="s">
        <v>11</v>
      </c>
      <c r="H438" s="13">
        <f>AVERAGE(H437,H439)</f>
        <v>98948.831221785847</v>
      </c>
      <c r="I438" s="10">
        <f t="shared" si="50"/>
        <v>1726.16</v>
      </c>
      <c r="J438" s="10">
        <f t="shared" si="51"/>
        <v>8630.81</v>
      </c>
      <c r="K438" s="14">
        <f t="shared" si="52"/>
        <v>17261.62</v>
      </c>
      <c r="L438" s="15">
        <f t="shared" si="53"/>
        <v>115.08</v>
      </c>
      <c r="M438" s="15">
        <f t="shared" si="54"/>
        <v>575.39</v>
      </c>
      <c r="N438" s="14">
        <f t="shared" si="55"/>
        <v>1150.77</v>
      </c>
      <c r="O438" s="10"/>
      <c r="P438" s="10"/>
    </row>
    <row r="439" spans="1:16" x14ac:dyDescent="0.2">
      <c r="A439" s="8">
        <v>42806</v>
      </c>
      <c r="B439" s="27">
        <v>41.218000000000004</v>
      </c>
      <c r="C439" s="27">
        <v>42.381</v>
      </c>
      <c r="D439" s="28">
        <v>40.054000000000002</v>
      </c>
      <c r="E439" s="12">
        <f t="shared" si="48"/>
        <v>1.1640000000000015</v>
      </c>
      <c r="F439" s="9">
        <f>VLOOKUP(A439,Demand!$A:$B,2,FALSE)/29307.1</f>
        <v>95778.780636774027</v>
      </c>
      <c r="G439" s="9"/>
      <c r="H439" s="13">
        <f t="shared" si="49"/>
        <v>95778.780636774027</v>
      </c>
      <c r="I439" s="10">
        <f t="shared" si="50"/>
        <v>1672.3</v>
      </c>
      <c r="J439" s="10">
        <f t="shared" si="51"/>
        <v>8361.49</v>
      </c>
      <c r="K439" s="14">
        <f t="shared" si="52"/>
        <v>16722.98</v>
      </c>
      <c r="L439" s="15">
        <f t="shared" si="53"/>
        <v>111.49000000000001</v>
      </c>
      <c r="M439" s="15">
        <f t="shared" si="54"/>
        <v>557.43000000000006</v>
      </c>
      <c r="N439" s="14">
        <f t="shared" si="55"/>
        <v>1114.8700000000001</v>
      </c>
      <c r="O439" s="10"/>
      <c r="P439" s="10"/>
    </row>
    <row r="440" spans="1:16" x14ac:dyDescent="0.2">
      <c r="A440" s="8">
        <v>42807</v>
      </c>
      <c r="B440" s="27">
        <v>40.74</v>
      </c>
      <c r="C440" s="27">
        <v>41.902999999999999</v>
      </c>
      <c r="D440" s="28">
        <v>39.576000000000001</v>
      </c>
      <c r="E440" s="12">
        <f t="shared" si="48"/>
        <v>1.1640000000000015</v>
      </c>
      <c r="F440" s="9">
        <f>VLOOKUP(A440,Demand!$A:$B,2,FALSE)/29307.1</f>
        <v>701.73384606460559</v>
      </c>
      <c r="G440" s="9" t="s">
        <v>11</v>
      </c>
      <c r="H440" s="13">
        <f>AVERAGE($H$439,$H$442)</f>
        <v>94167.198938141271</v>
      </c>
      <c r="I440" s="10">
        <f t="shared" si="50"/>
        <v>1644.16</v>
      </c>
      <c r="J440" s="10">
        <f t="shared" si="51"/>
        <v>8220.7999999999993</v>
      </c>
      <c r="K440" s="14">
        <f t="shared" si="52"/>
        <v>16441.59</v>
      </c>
      <c r="L440" s="15">
        <f t="shared" si="53"/>
        <v>109.61</v>
      </c>
      <c r="M440" s="15">
        <f t="shared" si="54"/>
        <v>548.05000000000007</v>
      </c>
      <c r="N440" s="14">
        <f t="shared" si="55"/>
        <v>1096.1100000000001</v>
      </c>
      <c r="O440" s="10"/>
      <c r="P440" s="10"/>
    </row>
    <row r="441" spans="1:16" x14ac:dyDescent="0.2">
      <c r="A441" s="8">
        <v>42808</v>
      </c>
      <c r="B441" s="27">
        <v>41.548999999999999</v>
      </c>
      <c r="C441" s="27">
        <v>42.712000000000003</v>
      </c>
      <c r="D441" s="28">
        <v>40.384999999999998</v>
      </c>
      <c r="E441" s="12">
        <f t="shared" si="48"/>
        <v>1.1640000000000015</v>
      </c>
      <c r="F441" s="9">
        <f>VLOOKUP(A441,Demand!$A:$B,2,FALSE)/29307.1</f>
        <v>14749.492239081997</v>
      </c>
      <c r="G441" s="9" t="s">
        <v>11</v>
      </c>
      <c r="H441" s="13">
        <f>AVERAGE($H$439,$H$442)</f>
        <v>94167.198938141271</v>
      </c>
      <c r="I441" s="10">
        <f t="shared" si="50"/>
        <v>1644.16</v>
      </c>
      <c r="J441" s="10">
        <f t="shared" si="51"/>
        <v>8220.7999999999993</v>
      </c>
      <c r="K441" s="14">
        <f t="shared" si="52"/>
        <v>16441.59</v>
      </c>
      <c r="L441" s="15">
        <f t="shared" si="53"/>
        <v>109.61</v>
      </c>
      <c r="M441" s="15">
        <f t="shared" si="54"/>
        <v>548.05000000000007</v>
      </c>
      <c r="N441" s="14">
        <f t="shared" si="55"/>
        <v>1096.1100000000001</v>
      </c>
      <c r="O441" s="10"/>
      <c r="P441" s="10"/>
    </row>
    <row r="442" spans="1:16" x14ac:dyDescent="0.2">
      <c r="A442" s="8">
        <v>42809</v>
      </c>
      <c r="B442" s="27">
        <v>40.564</v>
      </c>
      <c r="C442" s="27">
        <v>41.727000000000004</v>
      </c>
      <c r="D442" s="28">
        <v>39.4</v>
      </c>
      <c r="E442" s="12">
        <f t="shared" si="48"/>
        <v>1.1640000000000015</v>
      </c>
      <c r="F442" s="9">
        <f>VLOOKUP(A442,Demand!$A:$B,2,FALSE)/29307.1</f>
        <v>92555.617239508516</v>
      </c>
      <c r="G442" s="9"/>
      <c r="H442" s="13">
        <f t="shared" si="49"/>
        <v>92555.617239508516</v>
      </c>
      <c r="I442" s="10">
        <f t="shared" si="50"/>
        <v>1616.02</v>
      </c>
      <c r="J442" s="10">
        <f t="shared" si="51"/>
        <v>8080.1100000000006</v>
      </c>
      <c r="K442" s="14">
        <f t="shared" si="52"/>
        <v>16160.210000000001</v>
      </c>
      <c r="L442" s="15">
        <f t="shared" si="53"/>
        <v>107.73</v>
      </c>
      <c r="M442" s="15">
        <f t="shared" si="54"/>
        <v>538.66999999999996</v>
      </c>
      <c r="N442" s="14">
        <f t="shared" si="55"/>
        <v>1077.3499999999999</v>
      </c>
      <c r="O442" s="10"/>
      <c r="P442" s="10"/>
    </row>
    <row r="443" spans="1:16" x14ac:dyDescent="0.2">
      <c r="A443" s="8">
        <v>42810</v>
      </c>
      <c r="B443" s="27">
        <v>41.067999999999998</v>
      </c>
      <c r="C443" s="27">
        <v>42.231999999999999</v>
      </c>
      <c r="D443" s="28">
        <v>39.905000000000001</v>
      </c>
      <c r="E443" s="12">
        <f t="shared" si="48"/>
        <v>1.1640000000000015</v>
      </c>
      <c r="F443" s="9">
        <f>VLOOKUP(A443,Demand!$A:$B,2,FALSE)/29307.1</f>
        <v>97900.12921783459</v>
      </c>
      <c r="G443" s="9"/>
      <c r="H443" s="13">
        <f t="shared" si="49"/>
        <v>97900.12921783459</v>
      </c>
      <c r="I443" s="10">
        <f t="shared" si="50"/>
        <v>1709.3400000000001</v>
      </c>
      <c r="J443" s="10">
        <f t="shared" si="51"/>
        <v>8546.68</v>
      </c>
      <c r="K443" s="14">
        <f t="shared" si="52"/>
        <v>17093.36</v>
      </c>
      <c r="L443" s="15">
        <f t="shared" si="53"/>
        <v>113.96000000000001</v>
      </c>
      <c r="M443" s="15">
        <f t="shared" si="54"/>
        <v>569.78</v>
      </c>
      <c r="N443" s="14">
        <f t="shared" si="55"/>
        <v>1139.56</v>
      </c>
      <c r="O443" s="10"/>
      <c r="P443" s="10"/>
    </row>
    <row r="444" spans="1:16" x14ac:dyDescent="0.2">
      <c r="A444" s="8">
        <v>42811</v>
      </c>
      <c r="B444" s="27">
        <v>41.426000000000002</v>
      </c>
      <c r="C444" s="27">
        <v>42.588999999999999</v>
      </c>
      <c r="D444" s="28">
        <v>40.262</v>
      </c>
      <c r="E444" s="12">
        <f t="shared" si="48"/>
        <v>1.1640000000000015</v>
      </c>
      <c r="F444" s="9">
        <f>VLOOKUP(A444,Demand!$A:$B,2,FALSE)/29307.1</f>
        <v>99993.211849688305</v>
      </c>
      <c r="G444" s="9"/>
      <c r="H444" s="13">
        <f t="shared" si="49"/>
        <v>99993.211849688305</v>
      </c>
      <c r="I444" s="10">
        <f t="shared" si="50"/>
        <v>1745.88</v>
      </c>
      <c r="J444" s="10">
        <f t="shared" si="51"/>
        <v>8729.41</v>
      </c>
      <c r="K444" s="14">
        <f t="shared" si="52"/>
        <v>17458.810000000001</v>
      </c>
      <c r="L444" s="15">
        <f t="shared" si="53"/>
        <v>116.39</v>
      </c>
      <c r="M444" s="15">
        <f t="shared" si="54"/>
        <v>581.96</v>
      </c>
      <c r="N444" s="14">
        <f t="shared" si="55"/>
        <v>1163.92</v>
      </c>
      <c r="O444" s="10"/>
      <c r="P444" s="10"/>
    </row>
    <row r="445" spans="1:16" x14ac:dyDescent="0.2">
      <c r="A445" s="8">
        <v>42812</v>
      </c>
      <c r="B445" s="27">
        <v>41.2</v>
      </c>
      <c r="C445" s="27">
        <v>42.363</v>
      </c>
      <c r="D445" s="28">
        <v>40.036000000000001</v>
      </c>
      <c r="E445" s="12">
        <f t="shared" si="48"/>
        <v>1.1640000000000015</v>
      </c>
      <c r="F445" s="9">
        <f>VLOOKUP(A445,Demand!$A:$B,2,FALSE)/29307.1</f>
        <v>93410.179512814299</v>
      </c>
      <c r="G445" s="9"/>
      <c r="H445" s="13">
        <f t="shared" si="49"/>
        <v>93410.179512814299</v>
      </c>
      <c r="I445" s="10">
        <f t="shared" si="50"/>
        <v>1630.94</v>
      </c>
      <c r="J445" s="10">
        <f t="shared" si="51"/>
        <v>8154.71</v>
      </c>
      <c r="K445" s="14">
        <f t="shared" si="52"/>
        <v>16309.42</v>
      </c>
      <c r="L445" s="15">
        <f t="shared" si="53"/>
        <v>108.73</v>
      </c>
      <c r="M445" s="15">
        <f t="shared" si="54"/>
        <v>543.65</v>
      </c>
      <c r="N445" s="14">
        <f t="shared" si="55"/>
        <v>1087.29</v>
      </c>
      <c r="O445" s="10"/>
      <c r="P445" s="10"/>
    </row>
    <row r="446" spans="1:16" x14ac:dyDescent="0.2">
      <c r="A446" s="8">
        <v>42813</v>
      </c>
      <c r="B446" s="27">
        <v>40.372999999999998</v>
      </c>
      <c r="C446" s="27">
        <v>41.536999999999999</v>
      </c>
      <c r="D446" s="28">
        <v>39.21</v>
      </c>
      <c r="E446" s="12">
        <f t="shared" si="48"/>
        <v>1.1640000000000015</v>
      </c>
      <c r="F446" s="9">
        <f>VLOOKUP(A446,Demand!$A:$B,2,FALSE)/29307.1</f>
        <v>89659.382982280746</v>
      </c>
      <c r="G446" s="9"/>
      <c r="H446" s="13">
        <f t="shared" si="49"/>
        <v>89659.382982280746</v>
      </c>
      <c r="I446" s="10">
        <f t="shared" si="50"/>
        <v>1565.45</v>
      </c>
      <c r="J446" s="10">
        <f t="shared" si="51"/>
        <v>7827.26</v>
      </c>
      <c r="K446" s="14">
        <f t="shared" si="52"/>
        <v>15654.53</v>
      </c>
      <c r="L446" s="15">
        <f t="shared" si="53"/>
        <v>104.36</v>
      </c>
      <c r="M446" s="15">
        <f t="shared" si="54"/>
        <v>521.82000000000005</v>
      </c>
      <c r="N446" s="14">
        <f t="shared" si="55"/>
        <v>1043.6400000000001</v>
      </c>
      <c r="O446" s="10"/>
      <c r="P446" s="10"/>
    </row>
    <row r="447" spans="1:16" x14ac:dyDescent="0.2">
      <c r="A447" s="8">
        <v>42814</v>
      </c>
      <c r="B447" s="27">
        <v>40.396999999999998</v>
      </c>
      <c r="C447" s="27">
        <v>41.56</v>
      </c>
      <c r="D447" s="28">
        <v>39.233000000000004</v>
      </c>
      <c r="E447" s="12">
        <f t="shared" si="48"/>
        <v>1.1639999999999944</v>
      </c>
      <c r="F447" s="9">
        <f>VLOOKUP(A447,Demand!$A:$B,2,FALSE)/29307.1</f>
        <v>93853.198917668415</v>
      </c>
      <c r="G447" s="9"/>
      <c r="H447" s="13">
        <f t="shared" si="49"/>
        <v>93853.198917668415</v>
      </c>
      <c r="I447" s="10">
        <f t="shared" si="50"/>
        <v>1638.68</v>
      </c>
      <c r="J447" s="10">
        <f t="shared" si="51"/>
        <v>8193.380000000001</v>
      </c>
      <c r="K447" s="14">
        <f t="shared" si="52"/>
        <v>16386.77</v>
      </c>
      <c r="L447" s="15">
        <f t="shared" si="53"/>
        <v>109.25</v>
      </c>
      <c r="M447" s="15">
        <f t="shared" si="54"/>
        <v>546.23</v>
      </c>
      <c r="N447" s="14">
        <f t="shared" si="55"/>
        <v>1092.45</v>
      </c>
      <c r="O447" s="10"/>
      <c r="P447" s="10"/>
    </row>
    <row r="448" spans="1:16" x14ac:dyDescent="0.2">
      <c r="A448" s="8">
        <v>42815</v>
      </c>
      <c r="B448" s="27">
        <v>39.858000000000004</v>
      </c>
      <c r="C448" s="27">
        <v>41.021000000000001</v>
      </c>
      <c r="D448" s="28">
        <v>38.694000000000003</v>
      </c>
      <c r="E448" s="12">
        <f t="shared" si="48"/>
        <v>1.1640000000000015</v>
      </c>
      <c r="F448" s="9">
        <f>VLOOKUP(A448,Demand!$A:$B,2,FALSE)/29307.1</f>
        <v>102743.87267931663</v>
      </c>
      <c r="G448" s="9"/>
      <c r="H448" s="13">
        <f t="shared" si="49"/>
        <v>102743.87267931663</v>
      </c>
      <c r="I448" s="10">
        <f t="shared" si="50"/>
        <v>1793.91</v>
      </c>
      <c r="J448" s="10">
        <f t="shared" si="51"/>
        <v>8969.5400000000009</v>
      </c>
      <c r="K448" s="14">
        <f t="shared" si="52"/>
        <v>17939.080000000002</v>
      </c>
      <c r="L448" s="15">
        <f t="shared" si="53"/>
        <v>119.59</v>
      </c>
      <c r="M448" s="15">
        <f t="shared" si="54"/>
        <v>597.97</v>
      </c>
      <c r="N448" s="14">
        <f t="shared" si="55"/>
        <v>1195.94</v>
      </c>
      <c r="O448" s="10"/>
      <c r="P448" s="10"/>
    </row>
    <row r="449" spans="1:16" x14ac:dyDescent="0.2">
      <c r="A449" s="8">
        <v>42816</v>
      </c>
      <c r="B449" s="27">
        <v>40.362000000000002</v>
      </c>
      <c r="C449" s="27">
        <v>41.524999999999999</v>
      </c>
      <c r="D449" s="28">
        <v>39.198</v>
      </c>
      <c r="E449" s="12">
        <f t="shared" si="48"/>
        <v>1.1640000000000015</v>
      </c>
      <c r="F449" s="9">
        <f>VLOOKUP(A449,Demand!$A:$B,2,FALSE)/29307.1</f>
        <v>112131.6543090241</v>
      </c>
      <c r="G449" s="9"/>
      <c r="H449" s="13">
        <f t="shared" si="49"/>
        <v>112131.6543090241</v>
      </c>
      <c r="I449" s="10">
        <f t="shared" si="50"/>
        <v>1957.82</v>
      </c>
      <c r="J449" s="10">
        <f t="shared" si="51"/>
        <v>9789.09</v>
      </c>
      <c r="K449" s="14">
        <f t="shared" si="52"/>
        <v>19578.189999999999</v>
      </c>
      <c r="L449" s="15">
        <f t="shared" si="53"/>
        <v>130.52000000000001</v>
      </c>
      <c r="M449" s="15">
        <f t="shared" si="54"/>
        <v>652.61</v>
      </c>
      <c r="N449" s="14">
        <f t="shared" si="55"/>
        <v>1305.21</v>
      </c>
      <c r="O449" s="10"/>
      <c r="P449" s="10"/>
    </row>
    <row r="450" spans="1:16" x14ac:dyDescent="0.2">
      <c r="A450" s="8">
        <v>42817</v>
      </c>
      <c r="B450" s="27">
        <v>39.087000000000003</v>
      </c>
      <c r="C450" s="27">
        <v>40.25</v>
      </c>
      <c r="D450" s="28">
        <v>37.923000000000002</v>
      </c>
      <c r="E450" s="12">
        <f t="shared" si="48"/>
        <v>1.1640000000000015</v>
      </c>
      <c r="F450" s="9">
        <f>VLOOKUP(A450,Demand!$A:$B,2,FALSE)/29307.1</f>
        <v>107672.22406857042</v>
      </c>
      <c r="G450" s="9"/>
      <c r="H450" s="13">
        <f t="shared" si="49"/>
        <v>107672.22406857042</v>
      </c>
      <c r="I450" s="10">
        <f t="shared" si="50"/>
        <v>1879.96</v>
      </c>
      <c r="J450" s="10">
        <f t="shared" si="51"/>
        <v>9399.7900000000009</v>
      </c>
      <c r="K450" s="14">
        <f t="shared" si="52"/>
        <v>18799.57</v>
      </c>
      <c r="L450" s="15">
        <f t="shared" si="53"/>
        <v>125.33</v>
      </c>
      <c r="M450" s="15">
        <f t="shared" si="54"/>
        <v>626.65</v>
      </c>
      <c r="N450" s="14">
        <f t="shared" si="55"/>
        <v>1253.3</v>
      </c>
      <c r="O450" s="10"/>
      <c r="P450" s="10"/>
    </row>
    <row r="451" spans="1:16" x14ac:dyDescent="0.2">
      <c r="A451" s="8">
        <v>42818</v>
      </c>
      <c r="B451" s="27">
        <v>38.902000000000001</v>
      </c>
      <c r="C451" s="27">
        <v>40.066000000000003</v>
      </c>
      <c r="D451" s="28">
        <v>37.739000000000004</v>
      </c>
      <c r="E451" s="12">
        <f t="shared" si="48"/>
        <v>1.1640000000000015</v>
      </c>
      <c r="F451" s="9">
        <f>VLOOKUP(A451,Demand!$A:$B,2,FALSE)/29307.1</f>
        <v>100358.65735606731</v>
      </c>
      <c r="G451" s="9"/>
      <c r="H451" s="13">
        <f t="shared" si="49"/>
        <v>100358.65735606731</v>
      </c>
      <c r="I451" s="10">
        <f t="shared" si="50"/>
        <v>1752.26</v>
      </c>
      <c r="J451" s="10">
        <f t="shared" si="51"/>
        <v>8761.31</v>
      </c>
      <c r="K451" s="14">
        <f t="shared" si="52"/>
        <v>17522.62</v>
      </c>
      <c r="L451" s="15">
        <f t="shared" si="53"/>
        <v>116.82000000000001</v>
      </c>
      <c r="M451" s="15">
        <f t="shared" si="54"/>
        <v>584.09</v>
      </c>
      <c r="N451" s="14">
        <f t="shared" si="55"/>
        <v>1168.17</v>
      </c>
      <c r="O451" s="10"/>
      <c r="P451" s="10"/>
    </row>
    <row r="452" spans="1:16" x14ac:dyDescent="0.2">
      <c r="A452" s="8">
        <v>42819</v>
      </c>
      <c r="B452" s="27">
        <v>38.344999999999999</v>
      </c>
      <c r="C452" s="27">
        <v>39.509</v>
      </c>
      <c r="D452" s="28">
        <v>37.182000000000002</v>
      </c>
      <c r="E452" s="12">
        <f t="shared" ref="E452:E515" si="57">MAX(C452-B452,B452-D452)</f>
        <v>1.1640000000000015</v>
      </c>
      <c r="F452" s="9">
        <f>VLOOKUP(A452,Demand!$A:$B,2,FALSE)/29307.1</f>
        <v>85109.887604027695</v>
      </c>
      <c r="G452" s="9"/>
      <c r="H452" s="13">
        <f t="shared" ref="H452:H515" si="58">F452</f>
        <v>85109.887604027695</v>
      </c>
      <c r="I452" s="10">
        <f t="shared" ref="I452:I515" si="59">MROUND(($H452*1000)*0.15*0.01*($E452/100),0.01)</f>
        <v>1486.02</v>
      </c>
      <c r="J452" s="10">
        <f t="shared" ref="J452:J515" si="60">MROUND(($H452*1000)*0.15*0.05*($E452/100),0.01)</f>
        <v>7430.09</v>
      </c>
      <c r="K452" s="14">
        <f t="shared" ref="K452:K515" si="61">MROUND(($H452*1000)*0.15*0.1*($E452/100),0.01)</f>
        <v>14860.19</v>
      </c>
      <c r="L452" s="15">
        <f t="shared" ref="L452:L515" si="62">MROUND(($H452*1000)*0.01*0.01*($E452/100),0.01)</f>
        <v>99.070000000000007</v>
      </c>
      <c r="M452" s="15">
        <f t="shared" ref="M452:M515" si="63">MROUND(($H452*1000)*0.01*0.05*($E452/100),0.01)</f>
        <v>495.34000000000003</v>
      </c>
      <c r="N452" s="14">
        <f t="shared" ref="N452:N515" si="64">MROUND(($H452*1000)*0.01*0.1*($E452/100),0.01)</f>
        <v>990.68000000000006</v>
      </c>
      <c r="O452" s="10"/>
      <c r="P452" s="10"/>
    </row>
    <row r="453" spans="1:16" x14ac:dyDescent="0.2">
      <c r="A453" s="8">
        <v>42820</v>
      </c>
      <c r="B453" s="27">
        <v>37.893999999999998</v>
      </c>
      <c r="C453" s="27">
        <v>39.058</v>
      </c>
      <c r="D453" s="28">
        <v>36.731000000000002</v>
      </c>
      <c r="E453" s="12">
        <f t="shared" si="57"/>
        <v>1.1640000000000015</v>
      </c>
      <c r="F453" s="9">
        <f>VLOOKUP(A453,Demand!$A:$B,2,FALSE)/29307.1</f>
        <v>81900.609920462957</v>
      </c>
      <c r="G453" s="9"/>
      <c r="H453" s="13">
        <f t="shared" si="58"/>
        <v>81900.609920462957</v>
      </c>
      <c r="I453" s="10">
        <f t="shared" si="59"/>
        <v>1429.98</v>
      </c>
      <c r="J453" s="10">
        <f t="shared" si="60"/>
        <v>7149.92</v>
      </c>
      <c r="K453" s="14">
        <f t="shared" si="61"/>
        <v>14299.85</v>
      </c>
      <c r="L453" s="15">
        <f t="shared" si="62"/>
        <v>95.33</v>
      </c>
      <c r="M453" s="15">
        <f t="shared" si="63"/>
        <v>476.66</v>
      </c>
      <c r="N453" s="14">
        <f t="shared" si="64"/>
        <v>953.32</v>
      </c>
      <c r="O453" s="10"/>
      <c r="P453" s="10"/>
    </row>
    <row r="454" spans="1:16" x14ac:dyDescent="0.2">
      <c r="A454" s="8">
        <v>42821</v>
      </c>
      <c r="B454" s="27">
        <v>37.984999999999999</v>
      </c>
      <c r="C454" s="27">
        <v>39.148000000000003</v>
      </c>
      <c r="D454" s="28">
        <v>36.820999999999998</v>
      </c>
      <c r="E454" s="12">
        <f t="shared" si="57"/>
        <v>1.1640000000000015</v>
      </c>
      <c r="F454" s="9">
        <f>VLOOKUP(A454,Demand!$A:$B,2,FALSE)/29307.1</f>
        <v>95280.574092967232</v>
      </c>
      <c r="G454" s="9"/>
      <c r="H454" s="13">
        <f t="shared" si="58"/>
        <v>95280.574092967232</v>
      </c>
      <c r="I454" s="10">
        <f t="shared" si="59"/>
        <v>1663.6000000000001</v>
      </c>
      <c r="J454" s="10">
        <f t="shared" si="60"/>
        <v>8317.99</v>
      </c>
      <c r="K454" s="14">
        <f t="shared" si="61"/>
        <v>16635.990000000002</v>
      </c>
      <c r="L454" s="15">
        <f t="shared" si="62"/>
        <v>110.91</v>
      </c>
      <c r="M454" s="15">
        <f t="shared" si="63"/>
        <v>554.53</v>
      </c>
      <c r="N454" s="14">
        <f t="shared" si="64"/>
        <v>1109.07</v>
      </c>
      <c r="O454" s="10"/>
      <c r="P454" s="10"/>
    </row>
    <row r="455" spans="1:16" x14ac:dyDescent="0.2">
      <c r="A455" s="8">
        <v>42822</v>
      </c>
      <c r="B455" s="27">
        <v>39.28</v>
      </c>
      <c r="C455" s="27">
        <v>40.444000000000003</v>
      </c>
      <c r="D455" s="28">
        <v>38.116999999999997</v>
      </c>
      <c r="E455" s="12">
        <f t="shared" si="57"/>
        <v>1.1640000000000015</v>
      </c>
      <c r="F455" s="9">
        <f>VLOOKUP(A455,Demand!$A:$B,2,FALSE)/29307.1</f>
        <v>96240.113487857889</v>
      </c>
      <c r="G455" s="9"/>
      <c r="H455" s="13">
        <f t="shared" si="58"/>
        <v>96240.113487857889</v>
      </c>
      <c r="I455" s="10">
        <f t="shared" si="59"/>
        <v>1680.3500000000001</v>
      </c>
      <c r="J455" s="10">
        <f t="shared" si="60"/>
        <v>8401.76</v>
      </c>
      <c r="K455" s="14">
        <f t="shared" si="61"/>
        <v>16803.52</v>
      </c>
      <c r="L455" s="15">
        <f t="shared" si="62"/>
        <v>112.02</v>
      </c>
      <c r="M455" s="15">
        <f t="shared" si="63"/>
        <v>560.12</v>
      </c>
      <c r="N455" s="14">
        <f t="shared" si="64"/>
        <v>1120.23</v>
      </c>
      <c r="O455" s="10"/>
      <c r="P455" s="10"/>
    </row>
    <row r="456" spans="1:16" x14ac:dyDescent="0.2">
      <c r="A456" s="8">
        <v>42823</v>
      </c>
      <c r="B456" s="27">
        <v>39.728999999999999</v>
      </c>
      <c r="C456" s="27">
        <v>40.892000000000003</v>
      </c>
      <c r="D456" s="28">
        <v>38.564999999999998</v>
      </c>
      <c r="E456" s="12">
        <f t="shared" si="57"/>
        <v>1.1640000000000015</v>
      </c>
      <c r="F456" s="9">
        <f>VLOOKUP(A456,Demand!$A:$B,2,FALSE)/29307.1</f>
        <v>86295.872979585154</v>
      </c>
      <c r="G456" s="9"/>
      <c r="H456" s="13">
        <f t="shared" si="58"/>
        <v>86295.872979585154</v>
      </c>
      <c r="I456" s="10">
        <f t="shared" si="59"/>
        <v>1506.73</v>
      </c>
      <c r="J456" s="10">
        <f t="shared" si="60"/>
        <v>7533.63</v>
      </c>
      <c r="K456" s="14">
        <f t="shared" si="61"/>
        <v>15067.26</v>
      </c>
      <c r="L456" s="15">
        <f t="shared" si="62"/>
        <v>100.45</v>
      </c>
      <c r="M456" s="15">
        <f t="shared" si="63"/>
        <v>502.24</v>
      </c>
      <c r="N456" s="14">
        <f t="shared" si="64"/>
        <v>1004.48</v>
      </c>
      <c r="O456" s="10"/>
      <c r="P456" s="10"/>
    </row>
    <row r="457" spans="1:16" x14ac:dyDescent="0.2">
      <c r="A457" s="8">
        <v>42824</v>
      </c>
      <c r="B457" s="27">
        <v>39.093000000000004</v>
      </c>
      <c r="C457" s="27">
        <v>40.256</v>
      </c>
      <c r="D457" s="28">
        <v>37.929000000000002</v>
      </c>
      <c r="E457" s="12">
        <f t="shared" si="57"/>
        <v>1.1640000000000015</v>
      </c>
      <c r="F457" s="9">
        <f>VLOOKUP(A457,Demand!$A:$B,2,FALSE)/29307.1</f>
        <v>83853.541496770413</v>
      </c>
      <c r="G457" s="9"/>
      <c r="H457" s="13">
        <f t="shared" si="58"/>
        <v>83853.541496770413</v>
      </c>
      <c r="I457" s="10">
        <f t="shared" si="59"/>
        <v>1464.08</v>
      </c>
      <c r="J457" s="10">
        <f t="shared" si="60"/>
        <v>7320.41</v>
      </c>
      <c r="K457" s="14">
        <f t="shared" si="61"/>
        <v>14640.83</v>
      </c>
      <c r="L457" s="15">
        <f t="shared" si="62"/>
        <v>97.61</v>
      </c>
      <c r="M457" s="15">
        <f t="shared" si="63"/>
        <v>488.03000000000003</v>
      </c>
      <c r="N457" s="14">
        <f t="shared" si="64"/>
        <v>976.06000000000006</v>
      </c>
      <c r="O457" s="10"/>
      <c r="P457" s="10"/>
    </row>
    <row r="458" spans="1:16" x14ac:dyDescent="0.2">
      <c r="A458" s="8">
        <v>42825</v>
      </c>
      <c r="B458" s="27">
        <v>36.578000000000003</v>
      </c>
      <c r="C458" s="27">
        <v>37.741999999999997</v>
      </c>
      <c r="D458" s="28">
        <v>33.099000000000004</v>
      </c>
      <c r="E458" s="12">
        <f t="shared" si="57"/>
        <v>3.4789999999999992</v>
      </c>
      <c r="F458" s="9">
        <f>VLOOKUP(A458,Demand!$A:$B,2,FALSE)/29307.1</f>
        <v>87575.97449082305</v>
      </c>
      <c r="G458" s="9"/>
      <c r="H458" s="13">
        <f t="shared" si="58"/>
        <v>87575.97449082305</v>
      </c>
      <c r="I458" s="10">
        <f t="shared" si="59"/>
        <v>4570.1500000000005</v>
      </c>
      <c r="J458" s="10">
        <f t="shared" si="60"/>
        <v>22850.760000000002</v>
      </c>
      <c r="K458" s="14">
        <f t="shared" si="61"/>
        <v>45701.520000000004</v>
      </c>
      <c r="L458" s="15">
        <f t="shared" si="62"/>
        <v>304.68</v>
      </c>
      <c r="M458" s="15">
        <f t="shared" si="63"/>
        <v>1523.38</v>
      </c>
      <c r="N458" s="14">
        <f t="shared" si="64"/>
        <v>3046.77</v>
      </c>
      <c r="O458" s="10"/>
      <c r="P458" s="10"/>
    </row>
    <row r="459" spans="1:16" x14ac:dyDescent="0.2">
      <c r="A459" s="8">
        <v>42826</v>
      </c>
      <c r="B459" s="27">
        <v>37.557000000000002</v>
      </c>
      <c r="C459" s="27">
        <v>38.721000000000004</v>
      </c>
      <c r="D459" s="28">
        <v>36.393999999999998</v>
      </c>
      <c r="E459" s="12">
        <f t="shared" si="57"/>
        <v>1.1640000000000015</v>
      </c>
      <c r="F459" s="9">
        <f>VLOOKUP(A459,Demand!$A:$B,2,FALSE)/29307.1</f>
        <v>92691.349365853326</v>
      </c>
      <c r="G459" s="9"/>
      <c r="H459" s="13">
        <f t="shared" si="58"/>
        <v>92691.349365853326</v>
      </c>
      <c r="I459" s="10">
        <f t="shared" si="59"/>
        <v>1618.39</v>
      </c>
      <c r="J459" s="10">
        <f t="shared" si="60"/>
        <v>8091.95</v>
      </c>
      <c r="K459" s="14">
        <f t="shared" si="61"/>
        <v>16183.91</v>
      </c>
      <c r="L459" s="15">
        <f t="shared" si="62"/>
        <v>107.89</v>
      </c>
      <c r="M459" s="15">
        <f t="shared" si="63"/>
        <v>539.46</v>
      </c>
      <c r="N459" s="14">
        <f t="shared" si="64"/>
        <v>1078.93</v>
      </c>
      <c r="O459" s="10"/>
      <c r="P459" s="10"/>
    </row>
    <row r="460" spans="1:16" x14ac:dyDescent="0.2">
      <c r="A460" s="8">
        <v>42827</v>
      </c>
      <c r="B460" s="27">
        <v>38.555999999999997</v>
      </c>
      <c r="C460" s="27">
        <v>39.72</v>
      </c>
      <c r="D460" s="28">
        <v>37.393000000000001</v>
      </c>
      <c r="E460" s="12">
        <f t="shared" si="57"/>
        <v>1.1640000000000015</v>
      </c>
      <c r="F460" s="9">
        <f>VLOOKUP(A460,Demand!$A:$B,2,FALSE)/29307.1</f>
        <v>85353.231060050297</v>
      </c>
      <c r="G460" s="9"/>
      <c r="H460" s="13">
        <f t="shared" si="58"/>
        <v>85353.231060050297</v>
      </c>
      <c r="I460" s="10">
        <f t="shared" si="59"/>
        <v>1490.27</v>
      </c>
      <c r="J460" s="10">
        <f t="shared" si="60"/>
        <v>7451.34</v>
      </c>
      <c r="K460" s="14">
        <f t="shared" si="61"/>
        <v>14902.67</v>
      </c>
      <c r="L460" s="15">
        <f t="shared" si="62"/>
        <v>99.350000000000009</v>
      </c>
      <c r="M460" s="15">
        <f t="shared" si="63"/>
        <v>496.76</v>
      </c>
      <c r="N460" s="14">
        <f t="shared" si="64"/>
        <v>993.51</v>
      </c>
      <c r="O460" s="10"/>
      <c r="P460" s="10"/>
    </row>
    <row r="461" spans="1:16" x14ac:dyDescent="0.2">
      <c r="A461" s="8">
        <v>42828</v>
      </c>
      <c r="B461" s="27">
        <v>40.265000000000001</v>
      </c>
      <c r="C461" s="27">
        <v>41.429000000000002</v>
      </c>
      <c r="D461" s="28">
        <v>39.102000000000004</v>
      </c>
      <c r="E461" s="12">
        <f t="shared" si="57"/>
        <v>1.1640000000000015</v>
      </c>
      <c r="F461" s="9">
        <f>VLOOKUP(A461,Demand!$A:$B,2,FALSE)/29307.1</f>
        <v>92143.470080628933</v>
      </c>
      <c r="G461" s="9"/>
      <c r="H461" s="13">
        <f t="shared" si="58"/>
        <v>92143.470080628933</v>
      </c>
      <c r="I461" s="10">
        <f t="shared" si="59"/>
        <v>1608.82</v>
      </c>
      <c r="J461" s="10">
        <f t="shared" si="60"/>
        <v>8044.12</v>
      </c>
      <c r="K461" s="14">
        <f t="shared" si="61"/>
        <v>16088.25</v>
      </c>
      <c r="L461" s="15">
        <f t="shared" si="62"/>
        <v>107.25</v>
      </c>
      <c r="M461" s="15">
        <f t="shared" si="63"/>
        <v>536.27</v>
      </c>
      <c r="N461" s="14">
        <f t="shared" si="64"/>
        <v>1072.55</v>
      </c>
      <c r="O461" s="10"/>
      <c r="P461" s="10"/>
    </row>
    <row r="462" spans="1:16" x14ac:dyDescent="0.2">
      <c r="A462" s="8">
        <v>42829</v>
      </c>
      <c r="B462" s="27">
        <v>40.088999999999999</v>
      </c>
      <c r="C462" s="27">
        <v>41.253</v>
      </c>
      <c r="D462" s="28">
        <v>38.926000000000002</v>
      </c>
      <c r="E462" s="12">
        <f t="shared" si="57"/>
        <v>1.1640000000000015</v>
      </c>
      <c r="F462" s="9">
        <f>VLOOKUP(A462,Demand!$A:$B,2,FALSE)/29307.1</f>
        <v>100396.11087415677</v>
      </c>
      <c r="G462" s="9"/>
      <c r="H462" s="13">
        <f t="shared" si="58"/>
        <v>100396.11087415677</v>
      </c>
      <c r="I462" s="10">
        <f t="shared" si="59"/>
        <v>1752.92</v>
      </c>
      <c r="J462" s="10">
        <f t="shared" si="60"/>
        <v>8764.58</v>
      </c>
      <c r="K462" s="14">
        <f t="shared" si="61"/>
        <v>17529.16</v>
      </c>
      <c r="L462" s="15">
        <f t="shared" si="62"/>
        <v>116.86</v>
      </c>
      <c r="M462" s="15">
        <f t="shared" si="63"/>
        <v>584.31000000000006</v>
      </c>
      <c r="N462" s="14">
        <f t="shared" si="64"/>
        <v>1168.6100000000001</v>
      </c>
      <c r="O462" s="10"/>
      <c r="P462" s="10"/>
    </row>
    <row r="463" spans="1:16" x14ac:dyDescent="0.2">
      <c r="A463" s="8">
        <v>42830</v>
      </c>
      <c r="B463" s="27">
        <v>40.396999999999998</v>
      </c>
      <c r="C463" s="27">
        <v>41.56</v>
      </c>
      <c r="D463" s="28">
        <v>39.233000000000004</v>
      </c>
      <c r="E463" s="12">
        <f t="shared" si="57"/>
        <v>1.1639999999999944</v>
      </c>
      <c r="F463" s="9">
        <f>VLOOKUP(A463,Demand!$A:$B,2,FALSE)/29307.1</f>
        <v>103071.90274711589</v>
      </c>
      <c r="G463" s="9"/>
      <c r="H463" s="13">
        <f t="shared" si="58"/>
        <v>103071.90274711589</v>
      </c>
      <c r="I463" s="10">
        <f t="shared" si="59"/>
        <v>1799.64</v>
      </c>
      <c r="J463" s="10">
        <f t="shared" si="60"/>
        <v>8998.18</v>
      </c>
      <c r="K463" s="14">
        <f t="shared" si="61"/>
        <v>17996.350000000002</v>
      </c>
      <c r="L463" s="15">
        <f t="shared" si="62"/>
        <v>119.98</v>
      </c>
      <c r="M463" s="15">
        <f t="shared" si="63"/>
        <v>599.88</v>
      </c>
      <c r="N463" s="14">
        <f t="shared" si="64"/>
        <v>1199.76</v>
      </c>
      <c r="O463" s="10"/>
      <c r="P463" s="10"/>
    </row>
    <row r="464" spans="1:16" x14ac:dyDescent="0.2">
      <c r="A464" s="8">
        <v>42831</v>
      </c>
      <c r="B464" s="27">
        <v>39.695999999999998</v>
      </c>
      <c r="C464" s="27">
        <v>40.86</v>
      </c>
      <c r="D464" s="28">
        <v>38.533000000000001</v>
      </c>
      <c r="E464" s="12">
        <f t="shared" si="57"/>
        <v>1.1640000000000015</v>
      </c>
      <c r="F464" s="9">
        <f>VLOOKUP(A464,Demand!$A:$B,2,FALSE)/29307.1</f>
        <v>105132.28152904929</v>
      </c>
      <c r="G464" s="9"/>
      <c r="H464" s="13">
        <f t="shared" si="58"/>
        <v>105132.28152904929</v>
      </c>
      <c r="I464" s="10">
        <f t="shared" si="59"/>
        <v>1835.6100000000001</v>
      </c>
      <c r="J464" s="10">
        <f t="shared" si="60"/>
        <v>9178.0500000000011</v>
      </c>
      <c r="K464" s="14">
        <f t="shared" si="61"/>
        <v>18356.100000000002</v>
      </c>
      <c r="L464" s="15">
        <f t="shared" si="62"/>
        <v>122.37</v>
      </c>
      <c r="M464" s="15">
        <f t="shared" si="63"/>
        <v>611.87</v>
      </c>
      <c r="N464" s="14">
        <f t="shared" si="64"/>
        <v>1223.74</v>
      </c>
      <c r="O464" s="10"/>
      <c r="P464" s="10"/>
    </row>
    <row r="465" spans="1:16" x14ac:dyDescent="0.2">
      <c r="A465" s="8">
        <v>42832</v>
      </c>
      <c r="B465" s="27">
        <v>39.743000000000002</v>
      </c>
      <c r="C465" s="27">
        <v>40.907000000000004</v>
      </c>
      <c r="D465" s="28">
        <v>38.58</v>
      </c>
      <c r="E465" s="12">
        <f t="shared" si="57"/>
        <v>1.1640000000000015</v>
      </c>
      <c r="F465" s="9">
        <f>VLOOKUP(A465,Demand!$A:$B,2,FALSE)/29307.1</f>
        <v>103584.08563112693</v>
      </c>
      <c r="G465" s="9"/>
      <c r="H465" s="13">
        <f t="shared" si="58"/>
        <v>103584.08563112693</v>
      </c>
      <c r="I465" s="10">
        <f t="shared" si="59"/>
        <v>1808.58</v>
      </c>
      <c r="J465" s="10">
        <f t="shared" si="60"/>
        <v>9042.89</v>
      </c>
      <c r="K465" s="14">
        <f t="shared" si="61"/>
        <v>18085.78</v>
      </c>
      <c r="L465" s="15">
        <f t="shared" si="62"/>
        <v>120.57000000000001</v>
      </c>
      <c r="M465" s="15">
        <f t="shared" si="63"/>
        <v>602.86</v>
      </c>
      <c r="N465" s="14">
        <f t="shared" si="64"/>
        <v>1205.72</v>
      </c>
      <c r="O465" s="10"/>
      <c r="P465" s="10"/>
    </row>
    <row r="466" spans="1:16" x14ac:dyDescent="0.2">
      <c r="A466" s="8">
        <v>42833</v>
      </c>
      <c r="B466" s="27">
        <v>40.619999999999997</v>
      </c>
      <c r="C466" s="27">
        <v>41.783000000000001</v>
      </c>
      <c r="D466" s="28">
        <v>39.456000000000003</v>
      </c>
      <c r="E466" s="12">
        <f t="shared" si="57"/>
        <v>1.1639999999999944</v>
      </c>
      <c r="F466" s="9">
        <f>VLOOKUP(A466,Demand!$A:$B,2,FALSE)/29307.1</f>
        <v>86529.02965493004</v>
      </c>
      <c r="G466" s="9"/>
      <c r="H466" s="13">
        <f t="shared" si="58"/>
        <v>86529.02965493004</v>
      </c>
      <c r="I466" s="10">
        <f t="shared" si="59"/>
        <v>1510.8</v>
      </c>
      <c r="J466" s="10">
        <f t="shared" si="60"/>
        <v>7553.9800000000005</v>
      </c>
      <c r="K466" s="14">
        <f t="shared" si="61"/>
        <v>15107.970000000001</v>
      </c>
      <c r="L466" s="15">
        <f t="shared" si="62"/>
        <v>100.72</v>
      </c>
      <c r="M466" s="15">
        <f t="shared" si="63"/>
        <v>503.6</v>
      </c>
      <c r="N466" s="14">
        <f t="shared" si="64"/>
        <v>1007.2</v>
      </c>
      <c r="O466" s="10"/>
      <c r="P466" s="10"/>
    </row>
    <row r="467" spans="1:16" x14ac:dyDescent="0.2">
      <c r="A467" s="8">
        <v>42834</v>
      </c>
      <c r="B467" s="27">
        <v>39.371000000000002</v>
      </c>
      <c r="C467" s="27">
        <v>40.535000000000004</v>
      </c>
      <c r="D467" s="28">
        <v>38.204999999999998</v>
      </c>
      <c r="E467" s="12">
        <f t="shared" si="57"/>
        <v>1.1660000000000039</v>
      </c>
      <c r="F467" s="9">
        <f>VLOOKUP(A467,Demand!$A:$B,2,FALSE)/29307.1</f>
        <v>79213.114125928536</v>
      </c>
      <c r="G467" s="9"/>
      <c r="H467" s="13">
        <f t="shared" si="58"/>
        <v>79213.114125928536</v>
      </c>
      <c r="I467" s="10">
        <f t="shared" si="59"/>
        <v>1385.44</v>
      </c>
      <c r="J467" s="10">
        <f t="shared" si="60"/>
        <v>6927.1900000000005</v>
      </c>
      <c r="K467" s="14">
        <f t="shared" si="61"/>
        <v>13854.37</v>
      </c>
      <c r="L467" s="15">
        <f t="shared" si="62"/>
        <v>92.36</v>
      </c>
      <c r="M467" s="15">
        <f t="shared" si="63"/>
        <v>461.81</v>
      </c>
      <c r="N467" s="14">
        <f t="shared" si="64"/>
        <v>923.62</v>
      </c>
      <c r="O467" s="10"/>
      <c r="P467" s="10"/>
    </row>
    <row r="468" spans="1:16" x14ac:dyDescent="0.2">
      <c r="A468" s="8">
        <v>42835</v>
      </c>
      <c r="B468" s="27">
        <v>38.381</v>
      </c>
      <c r="C468" s="27">
        <v>39.544000000000004</v>
      </c>
      <c r="D468" s="28">
        <v>37.216999999999999</v>
      </c>
      <c r="E468" s="12">
        <f t="shared" si="57"/>
        <v>1.1640000000000015</v>
      </c>
      <c r="F468" s="9">
        <f>VLOOKUP(A468,Demand!$A:$B,2,FALSE)/29307.1</f>
        <v>92993.458957044539</v>
      </c>
      <c r="G468" s="9"/>
      <c r="H468" s="13">
        <f t="shared" si="58"/>
        <v>92993.458957044539</v>
      </c>
      <c r="I468" s="10">
        <f t="shared" si="59"/>
        <v>1623.67</v>
      </c>
      <c r="J468" s="10">
        <f t="shared" si="60"/>
        <v>8118.33</v>
      </c>
      <c r="K468" s="14">
        <f t="shared" si="61"/>
        <v>16236.66</v>
      </c>
      <c r="L468" s="15">
        <f t="shared" si="62"/>
        <v>108.24000000000001</v>
      </c>
      <c r="M468" s="15">
        <f t="shared" si="63"/>
        <v>541.22</v>
      </c>
      <c r="N468" s="14">
        <f t="shared" si="64"/>
        <v>1082.44</v>
      </c>
      <c r="O468" s="10"/>
      <c r="P468" s="10"/>
    </row>
    <row r="469" spans="1:16" x14ac:dyDescent="0.2">
      <c r="A469" s="8">
        <v>42836</v>
      </c>
      <c r="B469" s="27">
        <v>38.518000000000001</v>
      </c>
      <c r="C469" s="27">
        <v>39.682000000000002</v>
      </c>
      <c r="D469" s="28">
        <v>37.355000000000004</v>
      </c>
      <c r="E469" s="12">
        <f t="shared" si="57"/>
        <v>1.1640000000000015</v>
      </c>
      <c r="F469" s="9" t="e">
        <f>VLOOKUP(A469,Demand!$A:$B,2,FALSE)/29307.1</f>
        <v>#N/A</v>
      </c>
      <c r="G469" s="9" t="s">
        <v>11</v>
      </c>
      <c r="H469" s="13">
        <f>AVERAGE(H468,H470)</f>
        <v>92391.931272626767</v>
      </c>
      <c r="I469" s="10">
        <f t="shared" si="59"/>
        <v>1613.16</v>
      </c>
      <c r="J469" s="10">
        <f t="shared" si="60"/>
        <v>8065.8200000000006</v>
      </c>
      <c r="K469" s="14">
        <f t="shared" si="61"/>
        <v>16131.630000000001</v>
      </c>
      <c r="L469" s="15">
        <f t="shared" si="62"/>
        <v>107.54</v>
      </c>
      <c r="M469" s="15">
        <f t="shared" si="63"/>
        <v>537.72</v>
      </c>
      <c r="N469" s="14">
        <f t="shared" si="64"/>
        <v>1075.44</v>
      </c>
      <c r="O469" s="10"/>
      <c r="P469" s="10"/>
    </row>
    <row r="470" spans="1:16" x14ac:dyDescent="0.2">
      <c r="A470" s="8">
        <v>42837</v>
      </c>
      <c r="B470" s="27">
        <v>38.384</v>
      </c>
      <c r="C470" s="27">
        <v>39.547000000000004</v>
      </c>
      <c r="D470" s="28">
        <v>37.22</v>
      </c>
      <c r="E470" s="12">
        <f t="shared" si="57"/>
        <v>1.1640000000000015</v>
      </c>
      <c r="F470" s="9">
        <f>VLOOKUP(A470,Demand!$A:$B,2,FALSE)/29307.1</f>
        <v>91790.40358820901</v>
      </c>
      <c r="G470" s="9"/>
      <c r="H470" s="13">
        <f t="shared" si="58"/>
        <v>91790.40358820901</v>
      </c>
      <c r="I470" s="10">
        <f t="shared" si="59"/>
        <v>1602.66</v>
      </c>
      <c r="J470" s="10">
        <f t="shared" si="60"/>
        <v>8013.3</v>
      </c>
      <c r="K470" s="14">
        <f t="shared" si="61"/>
        <v>16026.6</v>
      </c>
      <c r="L470" s="15">
        <f t="shared" si="62"/>
        <v>106.84</v>
      </c>
      <c r="M470" s="15">
        <f t="shared" si="63"/>
        <v>534.22</v>
      </c>
      <c r="N470" s="14">
        <f t="shared" si="64"/>
        <v>1068.44</v>
      </c>
      <c r="O470" s="10"/>
      <c r="P470" s="10"/>
    </row>
    <row r="471" spans="1:16" x14ac:dyDescent="0.2">
      <c r="A471" s="8">
        <v>42838</v>
      </c>
      <c r="B471" s="27">
        <v>39.317999999999998</v>
      </c>
      <c r="C471" s="27">
        <v>40.481999999999999</v>
      </c>
      <c r="D471" s="28">
        <v>38.155000000000001</v>
      </c>
      <c r="E471" s="12">
        <f t="shared" si="57"/>
        <v>1.1640000000000015</v>
      </c>
      <c r="F471" s="9">
        <f>VLOOKUP(A471,Demand!$A:$B,2,FALSE)/29307.1</f>
        <v>101938.829908111</v>
      </c>
      <c r="G471" s="9"/>
      <c r="H471" s="13">
        <f t="shared" si="58"/>
        <v>101938.829908111</v>
      </c>
      <c r="I471" s="10">
        <f t="shared" si="59"/>
        <v>1779.8500000000001</v>
      </c>
      <c r="J471" s="10">
        <f t="shared" si="60"/>
        <v>8899.26</v>
      </c>
      <c r="K471" s="14">
        <f t="shared" si="61"/>
        <v>17798.52</v>
      </c>
      <c r="L471" s="15">
        <f t="shared" si="62"/>
        <v>118.66</v>
      </c>
      <c r="M471" s="15">
        <f t="shared" si="63"/>
        <v>593.28</v>
      </c>
      <c r="N471" s="14">
        <f t="shared" si="64"/>
        <v>1186.57</v>
      </c>
      <c r="O471" s="10"/>
      <c r="P471" s="10"/>
    </row>
    <row r="472" spans="1:16" x14ac:dyDescent="0.2">
      <c r="A472" s="8">
        <v>42839</v>
      </c>
      <c r="B472" s="27">
        <v>38.756</v>
      </c>
      <c r="C472" s="27">
        <v>39.919000000000004</v>
      </c>
      <c r="D472" s="28">
        <v>37.591999999999999</v>
      </c>
      <c r="E472" s="12">
        <f t="shared" si="57"/>
        <v>1.1640000000000015</v>
      </c>
      <c r="F472" s="9">
        <f>VLOOKUP(A472,Demand!$A:$B,2,FALSE)/29307.1</f>
        <v>92237.668005363899</v>
      </c>
      <c r="G472" s="9"/>
      <c r="H472" s="13">
        <f t="shared" si="58"/>
        <v>92237.668005363899</v>
      </c>
      <c r="I472" s="10">
        <f t="shared" si="59"/>
        <v>1610.47</v>
      </c>
      <c r="J472" s="10">
        <f t="shared" si="60"/>
        <v>8052.35</v>
      </c>
      <c r="K472" s="14">
        <f t="shared" si="61"/>
        <v>16104.7</v>
      </c>
      <c r="L472" s="15">
        <f t="shared" si="62"/>
        <v>107.36</v>
      </c>
      <c r="M472" s="15">
        <f t="shared" si="63"/>
        <v>536.82000000000005</v>
      </c>
      <c r="N472" s="14">
        <f t="shared" si="64"/>
        <v>1073.6500000000001</v>
      </c>
      <c r="O472" s="10"/>
      <c r="P472" s="10"/>
    </row>
    <row r="473" spans="1:16" x14ac:dyDescent="0.2">
      <c r="A473" s="8">
        <v>42840</v>
      </c>
      <c r="B473" s="27">
        <v>37.539000000000001</v>
      </c>
      <c r="C473" s="27">
        <v>38.703000000000003</v>
      </c>
      <c r="D473" s="28">
        <v>36.375999999999998</v>
      </c>
      <c r="E473" s="12">
        <f t="shared" si="57"/>
        <v>1.1640000000000015</v>
      </c>
      <c r="F473" s="9">
        <f>VLOOKUP(A473,Demand!$A:$B,2,FALSE)/29307.1</f>
        <v>89491.767626274872</v>
      </c>
      <c r="G473" s="9"/>
      <c r="H473" s="13">
        <f t="shared" si="58"/>
        <v>89491.767626274872</v>
      </c>
      <c r="I473" s="10">
        <f t="shared" si="59"/>
        <v>1562.53</v>
      </c>
      <c r="J473" s="10">
        <f t="shared" si="60"/>
        <v>7812.63</v>
      </c>
      <c r="K473" s="14">
        <f t="shared" si="61"/>
        <v>15625.26</v>
      </c>
      <c r="L473" s="15">
        <f t="shared" si="62"/>
        <v>104.17</v>
      </c>
      <c r="M473" s="15">
        <f t="shared" si="63"/>
        <v>520.84</v>
      </c>
      <c r="N473" s="14">
        <f t="shared" si="64"/>
        <v>1041.68</v>
      </c>
      <c r="O473" s="10"/>
      <c r="P473" s="10"/>
    </row>
    <row r="474" spans="1:16" x14ac:dyDescent="0.2">
      <c r="A474" s="8">
        <v>42841</v>
      </c>
      <c r="B474" s="27">
        <v>38.322000000000003</v>
      </c>
      <c r="C474" s="27">
        <v>39.484999999999999</v>
      </c>
      <c r="D474" s="28">
        <v>37.158000000000001</v>
      </c>
      <c r="E474" s="12">
        <f t="shared" si="57"/>
        <v>1.1640000000000015</v>
      </c>
      <c r="F474" s="9">
        <f>VLOOKUP(A474,Demand!$A:$B,2,FALSE)/29307.1</f>
        <v>88637.789989456491</v>
      </c>
      <c r="G474" s="9"/>
      <c r="H474" s="13">
        <f t="shared" si="58"/>
        <v>88637.789989456491</v>
      </c>
      <c r="I474" s="10">
        <f t="shared" si="59"/>
        <v>1547.6200000000001</v>
      </c>
      <c r="J474" s="10">
        <f t="shared" si="60"/>
        <v>7738.08</v>
      </c>
      <c r="K474" s="14">
        <f t="shared" si="61"/>
        <v>15476.16</v>
      </c>
      <c r="L474" s="15">
        <f t="shared" si="62"/>
        <v>103.17</v>
      </c>
      <c r="M474" s="15">
        <f t="shared" si="63"/>
        <v>515.87</v>
      </c>
      <c r="N474" s="14">
        <f t="shared" si="64"/>
        <v>1031.74</v>
      </c>
      <c r="O474" s="10"/>
      <c r="P474" s="10"/>
    </row>
    <row r="475" spans="1:16" x14ac:dyDescent="0.2">
      <c r="A475" s="8">
        <v>42842</v>
      </c>
      <c r="B475" s="27">
        <v>39.024999999999999</v>
      </c>
      <c r="C475" s="27">
        <v>40.189</v>
      </c>
      <c r="D475" s="28">
        <v>37.862000000000002</v>
      </c>
      <c r="E475" s="12">
        <f t="shared" si="57"/>
        <v>1.1640000000000015</v>
      </c>
      <c r="F475" s="9">
        <f>VLOOKUP(A475,Demand!$A:$B,2,FALSE)/29307.1</f>
        <v>94480.075749562398</v>
      </c>
      <c r="G475" s="9"/>
      <c r="H475" s="13">
        <f t="shared" si="58"/>
        <v>94480.075749562398</v>
      </c>
      <c r="I475" s="10">
        <f t="shared" si="59"/>
        <v>1649.6200000000001</v>
      </c>
      <c r="J475" s="10">
        <f t="shared" si="60"/>
        <v>8248.11</v>
      </c>
      <c r="K475" s="14">
        <f t="shared" si="61"/>
        <v>16496.22</v>
      </c>
      <c r="L475" s="15">
        <f t="shared" si="62"/>
        <v>109.97</v>
      </c>
      <c r="M475" s="15">
        <f t="shared" si="63"/>
        <v>549.87</v>
      </c>
      <c r="N475" s="14">
        <f t="shared" si="64"/>
        <v>1099.75</v>
      </c>
      <c r="O475" s="10"/>
      <c r="P475" s="10"/>
    </row>
    <row r="476" spans="1:16" x14ac:dyDescent="0.2">
      <c r="A476" s="8">
        <v>42843</v>
      </c>
      <c r="B476" s="27">
        <v>39.43</v>
      </c>
      <c r="C476" s="27">
        <v>40.593000000000004</v>
      </c>
      <c r="D476" s="28">
        <v>38.265999999999998</v>
      </c>
      <c r="E476" s="12">
        <f t="shared" si="57"/>
        <v>1.1640000000000015</v>
      </c>
      <c r="F476" s="9">
        <f>VLOOKUP(A476,Demand!$A:$B,2,FALSE)/29307.1</f>
        <v>100695.63017152841</v>
      </c>
      <c r="G476" s="9"/>
      <c r="H476" s="13">
        <f t="shared" si="58"/>
        <v>100695.63017152841</v>
      </c>
      <c r="I476" s="10">
        <f t="shared" si="59"/>
        <v>1758.15</v>
      </c>
      <c r="J476" s="10">
        <f t="shared" si="60"/>
        <v>8790.73</v>
      </c>
      <c r="K476" s="14">
        <f t="shared" si="61"/>
        <v>17581.46</v>
      </c>
      <c r="L476" s="15">
        <f t="shared" si="62"/>
        <v>117.21000000000001</v>
      </c>
      <c r="M476" s="15">
        <f t="shared" si="63"/>
        <v>586.05000000000007</v>
      </c>
      <c r="N476" s="14">
        <f t="shared" si="64"/>
        <v>1172.1000000000001</v>
      </c>
      <c r="O476" s="10"/>
      <c r="P476" s="10"/>
    </row>
    <row r="477" spans="1:16" x14ac:dyDescent="0.2">
      <c r="A477" s="8">
        <v>42844</v>
      </c>
      <c r="B477" s="27">
        <v>39.371000000000002</v>
      </c>
      <c r="C477" s="27">
        <v>40.535000000000004</v>
      </c>
      <c r="D477" s="28">
        <v>38.207999999999998</v>
      </c>
      <c r="E477" s="12">
        <f t="shared" si="57"/>
        <v>1.1640000000000015</v>
      </c>
      <c r="F477" s="9">
        <f>VLOOKUP(A477,Demand!$A:$B,2,FALSE)/29307.1</f>
        <v>105257.71509292971</v>
      </c>
      <c r="G477" s="9"/>
      <c r="H477" s="13">
        <f t="shared" si="58"/>
        <v>105257.71509292971</v>
      </c>
      <c r="I477" s="10">
        <f t="shared" si="59"/>
        <v>1837.8</v>
      </c>
      <c r="J477" s="10">
        <f t="shared" si="60"/>
        <v>9189</v>
      </c>
      <c r="K477" s="14">
        <f t="shared" si="61"/>
        <v>18378</v>
      </c>
      <c r="L477" s="15">
        <f t="shared" si="62"/>
        <v>122.52</v>
      </c>
      <c r="M477" s="15">
        <f t="shared" si="63"/>
        <v>612.6</v>
      </c>
      <c r="N477" s="14">
        <f t="shared" si="64"/>
        <v>1225.2</v>
      </c>
      <c r="O477" s="10"/>
      <c r="P477" s="10"/>
    </row>
    <row r="478" spans="1:16" x14ac:dyDescent="0.2">
      <c r="A478" s="8">
        <v>42845</v>
      </c>
      <c r="B478" s="27">
        <v>39.5</v>
      </c>
      <c r="C478" s="27">
        <v>40.664000000000001</v>
      </c>
      <c r="D478" s="28">
        <v>38.337000000000003</v>
      </c>
      <c r="E478" s="12">
        <f t="shared" si="57"/>
        <v>1.1640000000000015</v>
      </c>
      <c r="F478" s="9">
        <f>VLOOKUP(A478,Demand!$A:$B,2,FALSE)/29307.1</f>
        <v>99812.34891886267</v>
      </c>
      <c r="G478" s="9"/>
      <c r="H478" s="13">
        <f t="shared" si="58"/>
        <v>99812.34891886267</v>
      </c>
      <c r="I478" s="10">
        <f t="shared" si="59"/>
        <v>1742.72</v>
      </c>
      <c r="J478" s="10">
        <f t="shared" si="60"/>
        <v>8713.6200000000008</v>
      </c>
      <c r="K478" s="14">
        <f t="shared" si="61"/>
        <v>17427.240000000002</v>
      </c>
      <c r="L478" s="15">
        <f t="shared" si="62"/>
        <v>116.18</v>
      </c>
      <c r="M478" s="15">
        <f t="shared" si="63"/>
        <v>580.91</v>
      </c>
      <c r="N478" s="14">
        <f t="shared" si="64"/>
        <v>1161.82</v>
      </c>
      <c r="O478" s="10"/>
      <c r="P478" s="10"/>
    </row>
    <row r="479" spans="1:16" x14ac:dyDescent="0.2">
      <c r="A479" s="8">
        <v>42846</v>
      </c>
      <c r="B479" s="27">
        <v>40.573</v>
      </c>
      <c r="C479" s="27">
        <v>41.736000000000004</v>
      </c>
      <c r="D479" s="28">
        <v>39.408999999999999</v>
      </c>
      <c r="E479" s="12">
        <f t="shared" si="57"/>
        <v>1.1640000000000015</v>
      </c>
      <c r="F479" s="9">
        <f>VLOOKUP(A479,Demand!$A:$B,2,FALSE)/29307.1</f>
        <v>94378.936230469757</v>
      </c>
      <c r="G479" s="9"/>
      <c r="H479" s="13">
        <f t="shared" si="58"/>
        <v>94378.936230469757</v>
      </c>
      <c r="I479" s="10">
        <f t="shared" si="59"/>
        <v>1647.8600000000001</v>
      </c>
      <c r="J479" s="10">
        <f t="shared" si="60"/>
        <v>8239.2800000000007</v>
      </c>
      <c r="K479" s="14">
        <f t="shared" si="61"/>
        <v>16478.560000000001</v>
      </c>
      <c r="L479" s="15">
        <f t="shared" si="62"/>
        <v>109.86</v>
      </c>
      <c r="M479" s="15">
        <f t="shared" si="63"/>
        <v>549.29</v>
      </c>
      <c r="N479" s="14">
        <f t="shared" si="64"/>
        <v>1098.57</v>
      </c>
      <c r="O479" s="10"/>
      <c r="P479" s="10"/>
    </row>
    <row r="480" spans="1:16" x14ac:dyDescent="0.2">
      <c r="A480" s="8">
        <v>42847</v>
      </c>
      <c r="B480" s="27">
        <v>39.081000000000003</v>
      </c>
      <c r="C480" s="27">
        <v>40.244999999999997</v>
      </c>
      <c r="D480" s="28">
        <v>37.917999999999999</v>
      </c>
      <c r="E480" s="12">
        <f t="shared" si="57"/>
        <v>1.1639999999999944</v>
      </c>
      <c r="F480" s="9">
        <f>VLOOKUP(A480,Demand!$A:$B,2,FALSE)/29307.1</f>
        <v>86913.695350273483</v>
      </c>
      <c r="G480" s="9"/>
      <c r="H480" s="13">
        <f t="shared" si="58"/>
        <v>86913.695350273483</v>
      </c>
      <c r="I480" s="10">
        <f t="shared" si="59"/>
        <v>1517.51</v>
      </c>
      <c r="J480" s="10">
        <f t="shared" si="60"/>
        <v>7587.57</v>
      </c>
      <c r="K480" s="14">
        <f t="shared" si="61"/>
        <v>15175.130000000001</v>
      </c>
      <c r="L480" s="15">
        <f t="shared" si="62"/>
        <v>101.17</v>
      </c>
      <c r="M480" s="15">
        <f t="shared" si="63"/>
        <v>505.84000000000003</v>
      </c>
      <c r="N480" s="14">
        <f t="shared" si="64"/>
        <v>1011.6800000000001</v>
      </c>
      <c r="O480" s="10"/>
      <c r="P480" s="10"/>
    </row>
    <row r="481" spans="1:16" x14ac:dyDescent="0.2">
      <c r="A481" s="8">
        <v>42848</v>
      </c>
      <c r="B481" s="27">
        <v>38.670999999999999</v>
      </c>
      <c r="C481" s="27">
        <v>39.834000000000003</v>
      </c>
      <c r="D481" s="28">
        <v>37.506999999999998</v>
      </c>
      <c r="E481" s="12">
        <f t="shared" si="57"/>
        <v>1.1640000000000015</v>
      </c>
      <c r="F481" s="9">
        <f>VLOOKUP(A481,Demand!$A:$B,2,FALSE)/29307.1</f>
        <v>84855.870556964015</v>
      </c>
      <c r="G481" s="9"/>
      <c r="H481" s="13">
        <f t="shared" si="58"/>
        <v>84855.870556964015</v>
      </c>
      <c r="I481" s="10">
        <f t="shared" si="59"/>
        <v>1481.58</v>
      </c>
      <c r="J481" s="10">
        <f t="shared" si="60"/>
        <v>7407.92</v>
      </c>
      <c r="K481" s="14">
        <f t="shared" si="61"/>
        <v>14815.83</v>
      </c>
      <c r="L481" s="15">
        <f t="shared" si="62"/>
        <v>98.77</v>
      </c>
      <c r="M481" s="15">
        <f t="shared" si="63"/>
        <v>493.86</v>
      </c>
      <c r="N481" s="14">
        <f t="shared" si="64"/>
        <v>987.72</v>
      </c>
      <c r="O481" s="10"/>
      <c r="P481" s="10"/>
    </row>
    <row r="482" spans="1:16" x14ac:dyDescent="0.2">
      <c r="A482" s="8">
        <v>42849</v>
      </c>
      <c r="B482" s="27">
        <v>39.776000000000003</v>
      </c>
      <c r="C482" s="27">
        <v>40.939</v>
      </c>
      <c r="D482" s="28">
        <v>38.612000000000002</v>
      </c>
      <c r="E482" s="12">
        <f t="shared" si="57"/>
        <v>1.1640000000000015</v>
      </c>
      <c r="F482" s="9">
        <f>VLOOKUP(A482,Demand!$A:$B,2,FALSE)/29307.1</f>
        <v>97376.431513182819</v>
      </c>
      <c r="G482" s="9"/>
      <c r="H482" s="13">
        <f t="shared" si="58"/>
        <v>97376.431513182819</v>
      </c>
      <c r="I482" s="10">
        <f t="shared" si="59"/>
        <v>1700.19</v>
      </c>
      <c r="J482" s="10">
        <f t="shared" si="60"/>
        <v>8500.9600000000009</v>
      </c>
      <c r="K482" s="14">
        <f t="shared" si="61"/>
        <v>17001.920000000002</v>
      </c>
      <c r="L482" s="15">
        <f t="shared" si="62"/>
        <v>113.35000000000001</v>
      </c>
      <c r="M482" s="15">
        <f t="shared" si="63"/>
        <v>566.73</v>
      </c>
      <c r="N482" s="14">
        <f t="shared" si="64"/>
        <v>1133.46</v>
      </c>
      <c r="O482" s="10"/>
      <c r="P482" s="10"/>
    </row>
    <row r="483" spans="1:16" x14ac:dyDescent="0.2">
      <c r="A483" s="8">
        <v>42850</v>
      </c>
      <c r="B483" s="27">
        <v>41.197000000000003</v>
      </c>
      <c r="C483" s="27">
        <v>42.36</v>
      </c>
      <c r="D483" s="28">
        <v>40.033000000000001</v>
      </c>
      <c r="E483" s="12">
        <f t="shared" si="57"/>
        <v>1.1640000000000015</v>
      </c>
      <c r="F483" s="9">
        <f>VLOOKUP(A483,Demand!$A:$B,2,FALSE)/29307.1</f>
        <v>108742.74684291521</v>
      </c>
      <c r="G483" s="9"/>
      <c r="H483" s="13">
        <f t="shared" si="58"/>
        <v>108742.74684291521</v>
      </c>
      <c r="I483" s="10">
        <f t="shared" si="59"/>
        <v>1898.65</v>
      </c>
      <c r="J483" s="10">
        <f t="shared" si="60"/>
        <v>9493.24</v>
      </c>
      <c r="K483" s="14">
        <f t="shared" si="61"/>
        <v>18986.48</v>
      </c>
      <c r="L483" s="15">
        <f t="shared" si="62"/>
        <v>126.58</v>
      </c>
      <c r="M483" s="15">
        <f t="shared" si="63"/>
        <v>632.88</v>
      </c>
      <c r="N483" s="14">
        <f t="shared" si="64"/>
        <v>1265.77</v>
      </c>
      <c r="O483" s="10"/>
      <c r="P483" s="10"/>
    </row>
    <row r="484" spans="1:16" x14ac:dyDescent="0.2">
      <c r="A484" s="8">
        <v>42851</v>
      </c>
      <c r="B484" s="27">
        <v>42.416000000000004</v>
      </c>
      <c r="C484" s="27">
        <v>43.58</v>
      </c>
      <c r="D484" s="28">
        <v>41.253</v>
      </c>
      <c r="E484" s="12">
        <f t="shared" si="57"/>
        <v>1.1639999999999944</v>
      </c>
      <c r="F484" s="9">
        <f>VLOOKUP(A484,Demand!$A:$B,2,FALSE)/29307.1</f>
        <v>115950.62070283311</v>
      </c>
      <c r="G484" s="9"/>
      <c r="H484" s="13">
        <f t="shared" si="58"/>
        <v>115950.62070283311</v>
      </c>
      <c r="I484" s="10">
        <f t="shared" si="59"/>
        <v>2024.5</v>
      </c>
      <c r="J484" s="10">
        <f t="shared" si="60"/>
        <v>10122.49</v>
      </c>
      <c r="K484" s="14">
        <f t="shared" si="61"/>
        <v>20244.98</v>
      </c>
      <c r="L484" s="15">
        <f t="shared" si="62"/>
        <v>134.97</v>
      </c>
      <c r="M484" s="15">
        <f t="shared" si="63"/>
        <v>674.83</v>
      </c>
      <c r="N484" s="14">
        <f t="shared" si="64"/>
        <v>1349.67</v>
      </c>
      <c r="O484" s="10"/>
      <c r="P484" s="10"/>
    </row>
    <row r="485" spans="1:16" x14ac:dyDescent="0.2">
      <c r="A485" s="8">
        <v>42852</v>
      </c>
      <c r="B485" s="27">
        <v>41.393000000000001</v>
      </c>
      <c r="C485" s="27">
        <v>42.557000000000002</v>
      </c>
      <c r="D485" s="28">
        <v>40.230000000000004</v>
      </c>
      <c r="E485" s="12">
        <f t="shared" si="57"/>
        <v>1.1640000000000015</v>
      </c>
      <c r="F485" s="9">
        <f>VLOOKUP(A485,Demand!$A:$B,2,FALSE)/29307.1</f>
        <v>113569.80079912377</v>
      </c>
      <c r="G485" s="9"/>
      <c r="H485" s="13">
        <f t="shared" si="58"/>
        <v>113569.80079912377</v>
      </c>
      <c r="I485" s="10">
        <f t="shared" si="59"/>
        <v>1982.93</v>
      </c>
      <c r="J485" s="10">
        <f t="shared" si="60"/>
        <v>9914.64</v>
      </c>
      <c r="K485" s="14">
        <f t="shared" si="61"/>
        <v>19829.29</v>
      </c>
      <c r="L485" s="15">
        <f t="shared" si="62"/>
        <v>132.19999999999999</v>
      </c>
      <c r="M485" s="15">
        <f t="shared" si="63"/>
        <v>660.98</v>
      </c>
      <c r="N485" s="14">
        <f t="shared" si="64"/>
        <v>1321.95</v>
      </c>
      <c r="O485" s="10"/>
      <c r="P485" s="10"/>
    </row>
    <row r="486" spans="1:16" x14ac:dyDescent="0.2">
      <c r="A486" s="8">
        <v>42853</v>
      </c>
      <c r="B486" s="27">
        <v>42.179000000000002</v>
      </c>
      <c r="C486" s="27">
        <v>43.341999999999999</v>
      </c>
      <c r="D486" s="28">
        <v>41.015000000000001</v>
      </c>
      <c r="E486" s="12">
        <f t="shared" si="57"/>
        <v>1.1640000000000015</v>
      </c>
      <c r="F486" s="9">
        <f>VLOOKUP(A486,Demand!$A:$B,2,FALSE)/29307.1</f>
        <v>105315.1104339904</v>
      </c>
      <c r="G486" s="9"/>
      <c r="H486" s="13">
        <f t="shared" si="58"/>
        <v>105315.1104339904</v>
      </c>
      <c r="I486" s="10">
        <f t="shared" si="59"/>
        <v>1838.8</v>
      </c>
      <c r="J486" s="10">
        <f t="shared" si="60"/>
        <v>9194.01</v>
      </c>
      <c r="K486" s="14">
        <f t="shared" si="61"/>
        <v>18388.02</v>
      </c>
      <c r="L486" s="15">
        <f t="shared" si="62"/>
        <v>122.59</v>
      </c>
      <c r="M486" s="15">
        <f t="shared" si="63"/>
        <v>612.93000000000006</v>
      </c>
      <c r="N486" s="14">
        <f t="shared" si="64"/>
        <v>1225.8700000000001</v>
      </c>
      <c r="O486" s="10"/>
      <c r="P486" s="10"/>
    </row>
    <row r="487" spans="1:16" x14ac:dyDescent="0.2">
      <c r="A487" s="8">
        <v>42854</v>
      </c>
      <c r="B487" s="27">
        <v>40.672000000000004</v>
      </c>
      <c r="C487" s="27">
        <v>41.835999999999999</v>
      </c>
      <c r="D487" s="28">
        <v>39.509</v>
      </c>
      <c r="E487" s="12">
        <f t="shared" si="57"/>
        <v>1.1639999999999944</v>
      </c>
      <c r="F487" s="9">
        <f>VLOOKUP(A487,Demand!$A:$B,2,FALSE)/29307.1</f>
        <v>90151.279621661655</v>
      </c>
      <c r="G487" s="9"/>
      <c r="H487" s="13">
        <f t="shared" si="58"/>
        <v>90151.279621661655</v>
      </c>
      <c r="I487" s="10">
        <f t="shared" si="59"/>
        <v>1574.04</v>
      </c>
      <c r="J487" s="10">
        <f t="shared" si="60"/>
        <v>7870.21</v>
      </c>
      <c r="K487" s="14">
        <f t="shared" si="61"/>
        <v>15740.41</v>
      </c>
      <c r="L487" s="15">
        <f t="shared" si="62"/>
        <v>104.94</v>
      </c>
      <c r="M487" s="15">
        <f t="shared" si="63"/>
        <v>524.68000000000006</v>
      </c>
      <c r="N487" s="14">
        <f t="shared" si="64"/>
        <v>1049.3600000000001</v>
      </c>
      <c r="O487" s="10"/>
      <c r="P487" s="10"/>
    </row>
    <row r="488" spans="1:16" x14ac:dyDescent="0.2">
      <c r="A488" s="8">
        <v>42855</v>
      </c>
      <c r="B488" s="27">
        <v>37.630000000000003</v>
      </c>
      <c r="C488" s="27">
        <v>38.794000000000004</v>
      </c>
      <c r="D488" s="28">
        <v>33.999000000000002</v>
      </c>
      <c r="E488" s="12">
        <f t="shared" si="57"/>
        <v>3.6310000000000002</v>
      </c>
      <c r="F488" s="9">
        <f>VLOOKUP(A488,Demand!$A:$B,2,FALSE)/29307.1</f>
        <v>87954.147697998094</v>
      </c>
      <c r="G488" s="9"/>
      <c r="H488" s="13">
        <f t="shared" si="58"/>
        <v>87954.147697998094</v>
      </c>
      <c r="I488" s="10">
        <f t="shared" si="59"/>
        <v>4790.42</v>
      </c>
      <c r="J488" s="10">
        <f t="shared" si="60"/>
        <v>23952.11</v>
      </c>
      <c r="K488" s="14">
        <f t="shared" si="61"/>
        <v>47904.23</v>
      </c>
      <c r="L488" s="15">
        <f t="shared" si="62"/>
        <v>319.36</v>
      </c>
      <c r="M488" s="15">
        <f t="shared" si="63"/>
        <v>1596.81</v>
      </c>
      <c r="N488" s="14">
        <f t="shared" si="64"/>
        <v>3193.62</v>
      </c>
      <c r="O488" s="10"/>
      <c r="P488" s="10"/>
    </row>
    <row r="489" spans="1:16" x14ac:dyDescent="0.2">
      <c r="A489" s="8">
        <v>42856</v>
      </c>
      <c r="B489" s="27">
        <v>41.358000000000004</v>
      </c>
      <c r="C489" s="27">
        <v>42.521999999999998</v>
      </c>
      <c r="D489" s="28">
        <v>40.195</v>
      </c>
      <c r="E489" s="12">
        <f t="shared" si="57"/>
        <v>1.1639999999999944</v>
      </c>
      <c r="F489" s="9">
        <f>VLOOKUP(A489,Demand!$A:$B,2,FALSE)/29307.1</f>
        <v>90758.389741734936</v>
      </c>
      <c r="G489" s="9"/>
      <c r="H489" s="13">
        <f t="shared" si="58"/>
        <v>90758.389741734936</v>
      </c>
      <c r="I489" s="10">
        <f t="shared" si="59"/>
        <v>1584.64</v>
      </c>
      <c r="J489" s="10">
        <f t="shared" si="60"/>
        <v>7923.21</v>
      </c>
      <c r="K489" s="14">
        <f t="shared" si="61"/>
        <v>15846.41</v>
      </c>
      <c r="L489" s="15">
        <f t="shared" si="62"/>
        <v>105.64</v>
      </c>
      <c r="M489" s="15">
        <f t="shared" si="63"/>
        <v>528.21</v>
      </c>
      <c r="N489" s="14">
        <f t="shared" si="64"/>
        <v>1056.43</v>
      </c>
      <c r="O489" s="10"/>
      <c r="P489" s="10"/>
    </row>
    <row r="490" spans="1:16" x14ac:dyDescent="0.2">
      <c r="A490" s="8">
        <v>42857</v>
      </c>
      <c r="B490" s="27">
        <v>44.444000000000003</v>
      </c>
      <c r="C490" s="27">
        <v>45.608000000000004</v>
      </c>
      <c r="D490" s="28">
        <v>43.280999999999999</v>
      </c>
      <c r="E490" s="12">
        <f t="shared" si="57"/>
        <v>1.1640000000000015</v>
      </c>
      <c r="F490" s="9">
        <f>VLOOKUP(A490,Demand!$A:$B,2,FALSE)/29307.1</f>
        <v>93709.03173633694</v>
      </c>
      <c r="G490" s="9"/>
      <c r="H490" s="13">
        <f t="shared" si="58"/>
        <v>93709.03173633694</v>
      </c>
      <c r="I490" s="10">
        <f t="shared" si="59"/>
        <v>1636.16</v>
      </c>
      <c r="J490" s="10">
        <f t="shared" si="60"/>
        <v>8180.8</v>
      </c>
      <c r="K490" s="14">
        <f t="shared" si="61"/>
        <v>16361.6</v>
      </c>
      <c r="L490" s="15">
        <f t="shared" si="62"/>
        <v>109.08</v>
      </c>
      <c r="M490" s="15">
        <f t="shared" si="63"/>
        <v>545.39</v>
      </c>
      <c r="N490" s="14">
        <f t="shared" si="64"/>
        <v>1090.77</v>
      </c>
      <c r="O490" s="10"/>
      <c r="P490" s="10"/>
    </row>
    <row r="491" spans="1:16" x14ac:dyDescent="0.2">
      <c r="A491" s="8">
        <v>42858</v>
      </c>
      <c r="B491" s="27">
        <v>40.713000000000001</v>
      </c>
      <c r="C491" s="27">
        <v>41.877000000000002</v>
      </c>
      <c r="D491" s="28">
        <v>39.550000000000004</v>
      </c>
      <c r="E491" s="12">
        <f t="shared" si="57"/>
        <v>1.1640000000000015</v>
      </c>
      <c r="F491" s="9">
        <f>VLOOKUP(A491,Demand!$A:$B,2,FALSE)/29307.1</f>
        <v>92792.261602137369</v>
      </c>
      <c r="G491" s="9"/>
      <c r="H491" s="13">
        <f t="shared" si="58"/>
        <v>92792.261602137369</v>
      </c>
      <c r="I491" s="10">
        <f t="shared" si="59"/>
        <v>1620.15</v>
      </c>
      <c r="J491" s="10">
        <f t="shared" si="60"/>
        <v>8100.76</v>
      </c>
      <c r="K491" s="14">
        <f t="shared" si="61"/>
        <v>16201.53</v>
      </c>
      <c r="L491" s="15">
        <f t="shared" si="62"/>
        <v>108.01</v>
      </c>
      <c r="M491" s="15">
        <f t="shared" si="63"/>
        <v>540.04999999999995</v>
      </c>
      <c r="N491" s="14">
        <f t="shared" si="64"/>
        <v>1080.0999999999999</v>
      </c>
      <c r="O491" s="10"/>
      <c r="P491" s="10"/>
    </row>
    <row r="492" spans="1:16" x14ac:dyDescent="0.2">
      <c r="A492" s="8">
        <v>42859</v>
      </c>
      <c r="B492" s="27">
        <v>40.015999999999998</v>
      </c>
      <c r="C492" s="27">
        <v>41.179000000000002</v>
      </c>
      <c r="D492" s="28">
        <v>38.852000000000004</v>
      </c>
      <c r="E492" s="12">
        <f t="shared" si="57"/>
        <v>1.1639999999999944</v>
      </c>
      <c r="F492" s="9">
        <f>VLOOKUP(A492,Demand!$A:$B,2,FALSE)/29307.1</f>
        <v>87825.339729963045</v>
      </c>
      <c r="G492" s="9"/>
      <c r="H492" s="13">
        <f t="shared" si="58"/>
        <v>87825.339729963045</v>
      </c>
      <c r="I492" s="10">
        <f t="shared" si="59"/>
        <v>1533.43</v>
      </c>
      <c r="J492" s="10">
        <f t="shared" si="60"/>
        <v>7667.1500000000005</v>
      </c>
      <c r="K492" s="14">
        <f t="shared" si="61"/>
        <v>15334.300000000001</v>
      </c>
      <c r="L492" s="15">
        <f t="shared" si="62"/>
        <v>102.23</v>
      </c>
      <c r="M492" s="15">
        <f t="shared" si="63"/>
        <v>511.14</v>
      </c>
      <c r="N492" s="14">
        <f t="shared" si="64"/>
        <v>1022.2900000000001</v>
      </c>
      <c r="O492" s="10"/>
      <c r="P492" s="10"/>
    </row>
    <row r="493" spans="1:16" x14ac:dyDescent="0.2">
      <c r="A493" s="8">
        <v>42860</v>
      </c>
      <c r="B493" s="27">
        <v>39.713999999999999</v>
      </c>
      <c r="C493" s="27">
        <v>40.878</v>
      </c>
      <c r="D493" s="28">
        <v>38.551000000000002</v>
      </c>
      <c r="E493" s="12">
        <f t="shared" si="57"/>
        <v>1.1640000000000015</v>
      </c>
      <c r="F493" s="9">
        <f>VLOOKUP(A493,Demand!$A:$B,2,FALSE)/29307.1</f>
        <v>84418.126563187761</v>
      </c>
      <c r="G493" s="9"/>
      <c r="H493" s="13">
        <f t="shared" si="58"/>
        <v>84418.126563187761</v>
      </c>
      <c r="I493" s="10">
        <f t="shared" si="59"/>
        <v>1473.94</v>
      </c>
      <c r="J493" s="10">
        <f t="shared" si="60"/>
        <v>7369.7</v>
      </c>
      <c r="K493" s="14">
        <f t="shared" si="61"/>
        <v>14739.4</v>
      </c>
      <c r="L493" s="15">
        <f t="shared" si="62"/>
        <v>98.26</v>
      </c>
      <c r="M493" s="15">
        <f t="shared" si="63"/>
        <v>491.31</v>
      </c>
      <c r="N493" s="14">
        <f t="shared" si="64"/>
        <v>982.63</v>
      </c>
      <c r="O493" s="10"/>
      <c r="P493" s="10"/>
    </row>
    <row r="494" spans="1:16" x14ac:dyDescent="0.2">
      <c r="A494" s="8">
        <v>42861</v>
      </c>
      <c r="B494" s="27">
        <v>40.875</v>
      </c>
      <c r="C494" s="27">
        <v>42.038000000000004</v>
      </c>
      <c r="D494" s="28">
        <v>39.710999999999999</v>
      </c>
      <c r="E494" s="12">
        <f t="shared" si="57"/>
        <v>1.1640000000000015</v>
      </c>
      <c r="F494" s="9">
        <f>VLOOKUP(A494,Demand!$A:$B,2,FALSE)/29307.1</f>
        <v>78942.38880680791</v>
      </c>
      <c r="G494" s="9"/>
      <c r="H494" s="13">
        <f t="shared" si="58"/>
        <v>78942.38880680791</v>
      </c>
      <c r="I494" s="10">
        <f t="shared" si="59"/>
        <v>1378.33</v>
      </c>
      <c r="J494" s="10">
        <f t="shared" si="60"/>
        <v>6891.67</v>
      </c>
      <c r="K494" s="14">
        <f t="shared" si="61"/>
        <v>13783.34</v>
      </c>
      <c r="L494" s="15">
        <f t="shared" si="62"/>
        <v>91.89</v>
      </c>
      <c r="M494" s="15">
        <f t="shared" si="63"/>
        <v>459.44</v>
      </c>
      <c r="N494" s="14">
        <f t="shared" si="64"/>
        <v>918.89</v>
      </c>
      <c r="O494" s="10"/>
      <c r="P494" s="10"/>
    </row>
    <row r="495" spans="1:16" x14ac:dyDescent="0.2">
      <c r="A495" s="8">
        <v>42862</v>
      </c>
      <c r="B495" s="27">
        <v>39.861000000000004</v>
      </c>
      <c r="C495" s="27">
        <v>41.024000000000001</v>
      </c>
      <c r="D495" s="28">
        <v>38.697000000000003</v>
      </c>
      <c r="E495" s="12">
        <f t="shared" si="57"/>
        <v>1.1640000000000015</v>
      </c>
      <c r="F495" s="9">
        <f>VLOOKUP(A495,Demand!$A:$B,2,FALSE)/29307.1</f>
        <v>75162.766974555663</v>
      </c>
      <c r="G495" s="9"/>
      <c r="H495" s="13">
        <f t="shared" si="58"/>
        <v>75162.766974555663</v>
      </c>
      <c r="I495" s="10">
        <f t="shared" si="59"/>
        <v>1312.34</v>
      </c>
      <c r="J495" s="10">
        <f t="shared" si="60"/>
        <v>6561.71</v>
      </c>
      <c r="K495" s="14">
        <f t="shared" si="61"/>
        <v>13123.42</v>
      </c>
      <c r="L495" s="15">
        <f t="shared" si="62"/>
        <v>87.49</v>
      </c>
      <c r="M495" s="15">
        <f t="shared" si="63"/>
        <v>437.45</v>
      </c>
      <c r="N495" s="14">
        <f t="shared" si="64"/>
        <v>874.89</v>
      </c>
      <c r="O495" s="10"/>
      <c r="P495" s="10"/>
    </row>
    <row r="496" spans="1:16" x14ac:dyDescent="0.2">
      <c r="A496" s="8">
        <v>42863</v>
      </c>
      <c r="B496" s="27">
        <v>38.618000000000002</v>
      </c>
      <c r="C496" s="27">
        <v>39.780999999999999</v>
      </c>
      <c r="D496" s="28">
        <v>37.454000000000001</v>
      </c>
      <c r="E496" s="12">
        <f t="shared" si="57"/>
        <v>1.1640000000000015</v>
      </c>
      <c r="F496" s="9">
        <f>VLOOKUP(A496,Demand!$A:$B,2,FALSE)/29307.1</f>
        <v>86644.222696889148</v>
      </c>
      <c r="G496" s="9"/>
      <c r="H496" s="13">
        <f t="shared" si="58"/>
        <v>86644.222696889148</v>
      </c>
      <c r="I496" s="10">
        <f t="shared" si="59"/>
        <v>1512.81</v>
      </c>
      <c r="J496" s="10">
        <f t="shared" si="60"/>
        <v>7564.04</v>
      </c>
      <c r="K496" s="14">
        <f t="shared" si="61"/>
        <v>15128.08</v>
      </c>
      <c r="L496" s="15">
        <f t="shared" si="62"/>
        <v>100.85000000000001</v>
      </c>
      <c r="M496" s="15">
        <f t="shared" si="63"/>
        <v>504.27000000000004</v>
      </c>
      <c r="N496" s="14">
        <f t="shared" si="64"/>
        <v>1008.5400000000001</v>
      </c>
      <c r="O496" s="10"/>
      <c r="P496" s="10"/>
    </row>
    <row r="497" spans="1:16" x14ac:dyDescent="0.2">
      <c r="A497" s="8">
        <v>42864</v>
      </c>
      <c r="B497" s="27">
        <v>41.302</v>
      </c>
      <c r="C497" s="27">
        <v>42.466000000000001</v>
      </c>
      <c r="D497" s="28">
        <v>40.139000000000003</v>
      </c>
      <c r="E497" s="12">
        <f t="shared" si="57"/>
        <v>1.1640000000000015</v>
      </c>
      <c r="F497" s="9">
        <f>VLOOKUP(A497,Demand!$A:$B,2,FALSE)/29307.1</f>
        <v>94951.420201930596</v>
      </c>
      <c r="G497" s="9"/>
      <c r="H497" s="13">
        <f t="shared" si="58"/>
        <v>94951.420201930596</v>
      </c>
      <c r="I497" s="10">
        <f t="shared" si="59"/>
        <v>1657.8500000000001</v>
      </c>
      <c r="J497" s="10">
        <f t="shared" si="60"/>
        <v>8289.26</v>
      </c>
      <c r="K497" s="14">
        <f t="shared" si="61"/>
        <v>16578.52</v>
      </c>
      <c r="L497" s="15">
        <f t="shared" si="62"/>
        <v>110.52</v>
      </c>
      <c r="M497" s="15">
        <f t="shared" si="63"/>
        <v>552.62</v>
      </c>
      <c r="N497" s="14">
        <f t="shared" si="64"/>
        <v>1105.23</v>
      </c>
      <c r="O497" s="10"/>
      <c r="P497" s="10"/>
    </row>
    <row r="498" spans="1:16" x14ac:dyDescent="0.2">
      <c r="A498" s="8">
        <v>42865</v>
      </c>
      <c r="B498" s="27">
        <v>39.055</v>
      </c>
      <c r="C498" s="27">
        <v>40.218000000000004</v>
      </c>
      <c r="D498" s="28">
        <v>37.890999999999998</v>
      </c>
      <c r="E498" s="12">
        <f t="shared" si="57"/>
        <v>1.1640000000000015</v>
      </c>
      <c r="F498" s="9">
        <f>VLOOKUP(A498,Demand!$A:$B,2,FALSE)/29307.1</f>
        <v>85319.546526268387</v>
      </c>
      <c r="G498" s="9"/>
      <c r="H498" s="13">
        <f t="shared" si="58"/>
        <v>85319.546526268387</v>
      </c>
      <c r="I498" s="10">
        <f t="shared" si="59"/>
        <v>1489.68</v>
      </c>
      <c r="J498" s="10">
        <f t="shared" si="60"/>
        <v>7448.4000000000005</v>
      </c>
      <c r="K498" s="14">
        <f t="shared" si="61"/>
        <v>14896.79</v>
      </c>
      <c r="L498" s="15">
        <f t="shared" si="62"/>
        <v>99.31</v>
      </c>
      <c r="M498" s="15">
        <f t="shared" si="63"/>
        <v>496.56</v>
      </c>
      <c r="N498" s="14">
        <f t="shared" si="64"/>
        <v>993.12</v>
      </c>
      <c r="O498" s="10"/>
      <c r="P498" s="10"/>
    </row>
    <row r="499" spans="1:16" x14ac:dyDescent="0.2">
      <c r="A499" s="8">
        <v>42866</v>
      </c>
      <c r="B499" s="27">
        <v>39.268999999999998</v>
      </c>
      <c r="C499" s="27">
        <v>40.432000000000002</v>
      </c>
      <c r="D499" s="28">
        <v>38.105000000000004</v>
      </c>
      <c r="E499" s="12">
        <f t="shared" si="57"/>
        <v>1.1639999999999944</v>
      </c>
      <c r="F499" s="9">
        <f>VLOOKUP(A499,Demand!$A:$B,2,FALSE)/29307.1</f>
        <v>78990.786362349056</v>
      </c>
      <c r="G499" s="9"/>
      <c r="H499" s="13">
        <f t="shared" si="58"/>
        <v>78990.786362349056</v>
      </c>
      <c r="I499" s="10">
        <f t="shared" si="59"/>
        <v>1379.18</v>
      </c>
      <c r="J499" s="10">
        <f t="shared" si="60"/>
        <v>6895.9000000000005</v>
      </c>
      <c r="K499" s="14">
        <f t="shared" si="61"/>
        <v>13791.79</v>
      </c>
      <c r="L499" s="15">
        <f t="shared" si="62"/>
        <v>91.95</v>
      </c>
      <c r="M499" s="15">
        <f t="shared" si="63"/>
        <v>459.73</v>
      </c>
      <c r="N499" s="14">
        <f t="shared" si="64"/>
        <v>919.45</v>
      </c>
      <c r="O499" s="10"/>
      <c r="P499" s="10"/>
    </row>
    <row r="500" spans="1:16" x14ac:dyDescent="0.2">
      <c r="A500" s="8">
        <v>42867</v>
      </c>
      <c r="B500" s="27">
        <v>40.444000000000003</v>
      </c>
      <c r="C500" s="27">
        <v>41.606999999999999</v>
      </c>
      <c r="D500" s="28">
        <v>39.28</v>
      </c>
      <c r="E500" s="12">
        <f t="shared" si="57"/>
        <v>1.1640000000000015</v>
      </c>
      <c r="F500" s="9">
        <f>VLOOKUP(A500,Demand!$A:$B,2,FALSE)/29307.1</f>
        <v>79029.824581756649</v>
      </c>
      <c r="G500" s="9"/>
      <c r="H500" s="13">
        <f t="shared" si="58"/>
        <v>79029.824581756649</v>
      </c>
      <c r="I500" s="10">
        <f t="shared" si="59"/>
        <v>1379.8600000000001</v>
      </c>
      <c r="J500" s="10">
        <f t="shared" si="60"/>
        <v>6899.3</v>
      </c>
      <c r="K500" s="14">
        <f t="shared" si="61"/>
        <v>13798.61</v>
      </c>
      <c r="L500" s="15">
        <f t="shared" si="62"/>
        <v>91.99</v>
      </c>
      <c r="M500" s="15">
        <f t="shared" si="63"/>
        <v>459.95</v>
      </c>
      <c r="N500" s="14">
        <f t="shared" si="64"/>
        <v>919.91</v>
      </c>
      <c r="O500" s="10"/>
      <c r="P500" s="10"/>
    </row>
    <row r="501" spans="1:16" x14ac:dyDescent="0.2">
      <c r="A501" s="8">
        <v>42868</v>
      </c>
      <c r="B501" s="27">
        <v>39.99</v>
      </c>
      <c r="C501" s="27">
        <v>41.152999999999999</v>
      </c>
      <c r="D501" s="28">
        <v>38.826000000000001</v>
      </c>
      <c r="E501" s="12">
        <f t="shared" si="57"/>
        <v>1.1640000000000015</v>
      </c>
      <c r="F501" s="9">
        <f>VLOOKUP(A501,Demand!$A:$B,2,FALSE)/29307.1</f>
        <v>68367.859665405311</v>
      </c>
      <c r="G501" s="9"/>
      <c r="H501" s="13">
        <f t="shared" si="58"/>
        <v>68367.859665405311</v>
      </c>
      <c r="I501" s="10">
        <f t="shared" si="59"/>
        <v>1193.7</v>
      </c>
      <c r="J501" s="10">
        <f t="shared" si="60"/>
        <v>5968.51</v>
      </c>
      <c r="K501" s="14">
        <f t="shared" si="61"/>
        <v>11937.03</v>
      </c>
      <c r="L501" s="15">
        <f t="shared" si="62"/>
        <v>79.58</v>
      </c>
      <c r="M501" s="15">
        <f t="shared" si="63"/>
        <v>397.90000000000003</v>
      </c>
      <c r="N501" s="14">
        <f t="shared" si="64"/>
        <v>795.80000000000007</v>
      </c>
      <c r="O501" s="10"/>
      <c r="P501" s="10"/>
    </row>
    <row r="502" spans="1:16" x14ac:dyDescent="0.2">
      <c r="A502" s="8">
        <v>42869</v>
      </c>
      <c r="B502" s="27">
        <v>39.084000000000003</v>
      </c>
      <c r="C502" s="27">
        <v>40.247</v>
      </c>
      <c r="D502" s="28">
        <v>37.92</v>
      </c>
      <c r="E502" s="12">
        <f t="shared" si="57"/>
        <v>1.1640000000000015</v>
      </c>
      <c r="F502" s="9">
        <f>VLOOKUP(A502,Demand!$A:$B,2,FALSE)/29307.1</f>
        <v>66672.162547642045</v>
      </c>
      <c r="G502" s="9"/>
      <c r="H502" s="13">
        <f t="shared" si="58"/>
        <v>66672.162547642045</v>
      </c>
      <c r="I502" s="10">
        <f t="shared" si="59"/>
        <v>1164.1000000000001</v>
      </c>
      <c r="J502" s="10">
        <f t="shared" si="60"/>
        <v>5820.4800000000005</v>
      </c>
      <c r="K502" s="14">
        <f t="shared" si="61"/>
        <v>11640.960000000001</v>
      </c>
      <c r="L502" s="15">
        <f t="shared" si="62"/>
        <v>77.61</v>
      </c>
      <c r="M502" s="15">
        <f t="shared" si="63"/>
        <v>388.03000000000003</v>
      </c>
      <c r="N502" s="14">
        <f t="shared" si="64"/>
        <v>776.06000000000006</v>
      </c>
      <c r="O502" s="10"/>
      <c r="P502" s="10"/>
    </row>
    <row r="503" spans="1:16" x14ac:dyDescent="0.2">
      <c r="A503" s="8">
        <v>42870</v>
      </c>
      <c r="B503" s="27">
        <v>41.786000000000001</v>
      </c>
      <c r="C503" s="27">
        <v>42.95</v>
      </c>
      <c r="D503" s="28">
        <v>40.622999999999998</v>
      </c>
      <c r="E503" s="12">
        <f t="shared" si="57"/>
        <v>1.1640000000000015</v>
      </c>
      <c r="F503" s="9">
        <f>VLOOKUP(A503,Demand!$A:$B,2,FALSE)/29307.1</f>
        <v>81363.766595807843</v>
      </c>
      <c r="G503" s="9"/>
      <c r="H503" s="13">
        <f t="shared" si="58"/>
        <v>81363.766595807843</v>
      </c>
      <c r="I503" s="10">
        <f t="shared" si="59"/>
        <v>1420.6100000000001</v>
      </c>
      <c r="J503" s="10">
        <f t="shared" si="60"/>
        <v>7103.06</v>
      </c>
      <c r="K503" s="14">
        <f t="shared" si="61"/>
        <v>14206.11</v>
      </c>
      <c r="L503" s="15">
        <f t="shared" si="62"/>
        <v>94.710000000000008</v>
      </c>
      <c r="M503" s="15">
        <f t="shared" si="63"/>
        <v>473.54</v>
      </c>
      <c r="N503" s="14">
        <f t="shared" si="64"/>
        <v>947.07</v>
      </c>
      <c r="O503" s="10"/>
      <c r="P503" s="10"/>
    </row>
    <row r="504" spans="1:16" x14ac:dyDescent="0.2">
      <c r="A504" s="8">
        <v>42871</v>
      </c>
      <c r="B504" s="27">
        <v>39.910000000000004</v>
      </c>
      <c r="C504" s="27">
        <v>41.073999999999998</v>
      </c>
      <c r="D504" s="28">
        <v>38.747</v>
      </c>
      <c r="E504" s="12">
        <f t="shared" si="57"/>
        <v>1.1639999999999944</v>
      </c>
      <c r="F504" s="9">
        <f>VLOOKUP(A504,Demand!$A:$B,2,FALSE)/29307.1</f>
        <v>73847.102101538534</v>
      </c>
      <c r="G504" s="9"/>
      <c r="H504" s="13">
        <f t="shared" si="58"/>
        <v>73847.102101538534</v>
      </c>
      <c r="I504" s="10">
        <f t="shared" si="59"/>
        <v>1289.3700000000001</v>
      </c>
      <c r="J504" s="10">
        <f t="shared" si="60"/>
        <v>6446.85</v>
      </c>
      <c r="K504" s="14">
        <f t="shared" si="61"/>
        <v>12893.7</v>
      </c>
      <c r="L504" s="15">
        <f t="shared" si="62"/>
        <v>85.960000000000008</v>
      </c>
      <c r="M504" s="15">
        <f t="shared" si="63"/>
        <v>429.79</v>
      </c>
      <c r="N504" s="14">
        <f t="shared" si="64"/>
        <v>859.58</v>
      </c>
      <c r="O504" s="10"/>
      <c r="P504" s="10"/>
    </row>
    <row r="505" spans="1:16" x14ac:dyDescent="0.2">
      <c r="A505" s="8">
        <v>42872</v>
      </c>
      <c r="B505" s="27">
        <v>42.012</v>
      </c>
      <c r="C505" s="27">
        <v>43.175000000000004</v>
      </c>
      <c r="D505" s="28">
        <v>40.847999999999999</v>
      </c>
      <c r="E505" s="12">
        <f t="shared" si="57"/>
        <v>1.1640000000000015</v>
      </c>
      <c r="F505" s="9">
        <f>VLOOKUP(A505,Demand!$A:$B,2,FALSE)/29307.1</f>
        <v>77317.770164908841</v>
      </c>
      <c r="G505" s="9"/>
      <c r="H505" s="13">
        <f t="shared" si="58"/>
        <v>77317.770164908841</v>
      </c>
      <c r="I505" s="10">
        <f t="shared" si="59"/>
        <v>1349.97</v>
      </c>
      <c r="J505" s="10">
        <f t="shared" si="60"/>
        <v>6749.84</v>
      </c>
      <c r="K505" s="14">
        <f t="shared" si="61"/>
        <v>13499.68</v>
      </c>
      <c r="L505" s="15">
        <f t="shared" si="62"/>
        <v>90</v>
      </c>
      <c r="M505" s="15">
        <f t="shared" si="63"/>
        <v>449.99</v>
      </c>
      <c r="N505" s="14">
        <f t="shared" si="64"/>
        <v>899.98</v>
      </c>
      <c r="O505" s="10"/>
      <c r="P505" s="10"/>
    </row>
    <row r="506" spans="1:16" x14ac:dyDescent="0.2">
      <c r="A506" s="8">
        <v>42873</v>
      </c>
      <c r="B506" s="27">
        <v>40.564</v>
      </c>
      <c r="C506" s="27">
        <v>41.727000000000004</v>
      </c>
      <c r="D506" s="28">
        <v>39.4</v>
      </c>
      <c r="E506" s="12">
        <f t="shared" si="57"/>
        <v>1.1640000000000015</v>
      </c>
      <c r="F506" s="9">
        <f>VLOOKUP(A506,Demand!$A:$B,2,FALSE)/29307.1</f>
        <v>75336.612868554046</v>
      </c>
      <c r="G506" s="9"/>
      <c r="H506" s="13">
        <f t="shared" si="58"/>
        <v>75336.612868554046</v>
      </c>
      <c r="I506" s="10">
        <f t="shared" si="59"/>
        <v>1315.38</v>
      </c>
      <c r="J506" s="10">
        <f t="shared" si="60"/>
        <v>6576.89</v>
      </c>
      <c r="K506" s="14">
        <f t="shared" si="61"/>
        <v>13153.77</v>
      </c>
      <c r="L506" s="15">
        <f t="shared" si="62"/>
        <v>87.69</v>
      </c>
      <c r="M506" s="15">
        <f t="shared" si="63"/>
        <v>438.46000000000004</v>
      </c>
      <c r="N506" s="14">
        <f t="shared" si="64"/>
        <v>876.92000000000007</v>
      </c>
      <c r="O506" s="10"/>
      <c r="P506" s="10"/>
    </row>
    <row r="507" spans="1:16" x14ac:dyDescent="0.2">
      <c r="A507" s="8">
        <v>42874</v>
      </c>
      <c r="B507" s="27">
        <v>40.314999999999998</v>
      </c>
      <c r="C507" s="27">
        <v>41.478000000000002</v>
      </c>
      <c r="D507" s="28">
        <v>39.151000000000003</v>
      </c>
      <c r="E507" s="12">
        <f t="shared" si="57"/>
        <v>1.1639999999999944</v>
      </c>
      <c r="F507" s="9">
        <f>VLOOKUP(A507,Demand!$A:$B,2,FALSE)/29307.1</f>
        <v>76542.414909697647</v>
      </c>
      <c r="G507" s="9"/>
      <c r="H507" s="13">
        <f t="shared" si="58"/>
        <v>76542.414909697647</v>
      </c>
      <c r="I507" s="10">
        <f t="shared" si="59"/>
        <v>1336.43</v>
      </c>
      <c r="J507" s="10">
        <f t="shared" si="60"/>
        <v>6682.1500000000005</v>
      </c>
      <c r="K507" s="14">
        <f t="shared" si="61"/>
        <v>13364.31</v>
      </c>
      <c r="L507" s="15">
        <f t="shared" si="62"/>
        <v>89.100000000000009</v>
      </c>
      <c r="M507" s="15">
        <f t="shared" si="63"/>
        <v>445.48</v>
      </c>
      <c r="N507" s="14">
        <f t="shared" si="64"/>
        <v>890.95</v>
      </c>
      <c r="O507" s="10"/>
      <c r="P507" s="10"/>
    </row>
    <row r="508" spans="1:16" x14ac:dyDescent="0.2">
      <c r="A508" s="8">
        <v>42875</v>
      </c>
      <c r="B508" s="27">
        <v>40.303000000000004</v>
      </c>
      <c r="C508" s="27">
        <v>41.466999999999999</v>
      </c>
      <c r="D508" s="28">
        <v>39.14</v>
      </c>
      <c r="E508" s="12">
        <f t="shared" si="57"/>
        <v>1.1639999999999944</v>
      </c>
      <c r="F508" s="9">
        <f>VLOOKUP(A508,Demand!$A:$B,2,FALSE)/29307.1</f>
        <v>72423.61717808996</v>
      </c>
      <c r="G508" s="9"/>
      <c r="H508" s="13">
        <f t="shared" si="58"/>
        <v>72423.61717808996</v>
      </c>
      <c r="I508" s="10">
        <f t="shared" si="59"/>
        <v>1264.52</v>
      </c>
      <c r="J508" s="10">
        <f t="shared" si="60"/>
        <v>6322.58</v>
      </c>
      <c r="K508" s="14">
        <f t="shared" si="61"/>
        <v>12645.16</v>
      </c>
      <c r="L508" s="15">
        <f t="shared" si="62"/>
        <v>84.3</v>
      </c>
      <c r="M508" s="15">
        <f t="shared" si="63"/>
        <v>421.51</v>
      </c>
      <c r="N508" s="14">
        <f t="shared" si="64"/>
        <v>843.01</v>
      </c>
      <c r="O508" s="10"/>
      <c r="P508" s="10"/>
    </row>
    <row r="509" spans="1:16" x14ac:dyDescent="0.2">
      <c r="A509" s="8">
        <v>42876</v>
      </c>
      <c r="B509" s="27">
        <v>38.844000000000001</v>
      </c>
      <c r="C509" s="27">
        <v>40.006999999999998</v>
      </c>
      <c r="D509" s="28">
        <v>37.68</v>
      </c>
      <c r="E509" s="12">
        <f t="shared" si="57"/>
        <v>1.1640000000000015</v>
      </c>
      <c r="F509" s="9">
        <f>VLOOKUP(A509,Demand!$A:$B,2,FALSE)/29307.1</f>
        <v>68633.557602082772</v>
      </c>
      <c r="G509" s="9"/>
      <c r="H509" s="13">
        <f t="shared" si="58"/>
        <v>68633.557602082772</v>
      </c>
      <c r="I509" s="10">
        <f t="shared" si="59"/>
        <v>1198.3399999999999</v>
      </c>
      <c r="J509" s="10">
        <f t="shared" si="60"/>
        <v>5991.71</v>
      </c>
      <c r="K509" s="14">
        <f t="shared" si="61"/>
        <v>11983.42</v>
      </c>
      <c r="L509" s="15">
        <f t="shared" si="62"/>
        <v>79.89</v>
      </c>
      <c r="M509" s="15">
        <f t="shared" si="63"/>
        <v>399.45</v>
      </c>
      <c r="N509" s="14">
        <f t="shared" si="64"/>
        <v>798.89</v>
      </c>
      <c r="O509" s="10"/>
      <c r="P509" s="10"/>
    </row>
    <row r="510" spans="1:16" x14ac:dyDescent="0.2">
      <c r="A510" s="8">
        <v>42877</v>
      </c>
      <c r="B510" s="27">
        <v>37.85</v>
      </c>
      <c r="C510" s="27">
        <v>39.014000000000003</v>
      </c>
      <c r="D510" s="28">
        <v>36.686999999999998</v>
      </c>
      <c r="E510" s="12">
        <f t="shared" si="57"/>
        <v>1.1640000000000015</v>
      </c>
      <c r="F510" s="9">
        <f>VLOOKUP(A510,Demand!$A:$B,2,FALSE)/29307.1</f>
        <v>74571.028180884503</v>
      </c>
      <c r="G510" s="9"/>
      <c r="H510" s="13">
        <f t="shared" si="58"/>
        <v>74571.028180884503</v>
      </c>
      <c r="I510" s="10">
        <f t="shared" si="59"/>
        <v>1302.01</v>
      </c>
      <c r="J510" s="10">
        <f t="shared" si="60"/>
        <v>6510.05</v>
      </c>
      <c r="K510" s="14">
        <f t="shared" si="61"/>
        <v>13020.1</v>
      </c>
      <c r="L510" s="15">
        <f t="shared" si="62"/>
        <v>86.8</v>
      </c>
      <c r="M510" s="15">
        <f t="shared" si="63"/>
        <v>434</v>
      </c>
      <c r="N510" s="14">
        <f t="shared" si="64"/>
        <v>868.01</v>
      </c>
      <c r="O510" s="10"/>
      <c r="P510" s="10"/>
    </row>
    <row r="511" spans="1:16" x14ac:dyDescent="0.2">
      <c r="A511" s="8">
        <v>42878</v>
      </c>
      <c r="B511" s="27">
        <v>36.399000000000001</v>
      </c>
      <c r="C511" s="27">
        <v>37.563000000000002</v>
      </c>
      <c r="D511" s="28">
        <v>35.236000000000004</v>
      </c>
      <c r="E511" s="12">
        <f t="shared" si="57"/>
        <v>1.1640000000000015</v>
      </c>
      <c r="F511" s="9" t="e">
        <f>VLOOKUP(A511,Demand!$A:$B,2,FALSE)/29307.1</f>
        <v>#N/A</v>
      </c>
      <c r="G511" s="9" t="s">
        <v>11</v>
      </c>
      <c r="H511" s="13">
        <f>AVERAGE(H510,H512)</f>
        <v>75485.610142252233</v>
      </c>
      <c r="I511" s="10">
        <f t="shared" si="59"/>
        <v>1317.98</v>
      </c>
      <c r="J511" s="10">
        <f t="shared" si="60"/>
        <v>6589.89</v>
      </c>
      <c r="K511" s="14">
        <f t="shared" si="61"/>
        <v>13179.79</v>
      </c>
      <c r="L511" s="15">
        <f t="shared" si="62"/>
        <v>87.87</v>
      </c>
      <c r="M511" s="15">
        <f t="shared" si="63"/>
        <v>439.33</v>
      </c>
      <c r="N511" s="14">
        <f t="shared" si="64"/>
        <v>878.65</v>
      </c>
      <c r="O511" s="10"/>
      <c r="P511" s="10"/>
    </row>
    <row r="512" spans="1:16" x14ac:dyDescent="0.2">
      <c r="A512" s="8">
        <v>42879</v>
      </c>
      <c r="B512" s="27">
        <v>37.771000000000001</v>
      </c>
      <c r="C512" s="27">
        <v>38.933999999999997</v>
      </c>
      <c r="D512" s="28">
        <v>36.606999999999999</v>
      </c>
      <c r="E512" s="12">
        <f t="shared" si="57"/>
        <v>1.1640000000000015</v>
      </c>
      <c r="F512" s="9">
        <f>VLOOKUP(A512,Demand!$A:$B,2,FALSE)/29307.1</f>
        <v>76400.192103619949</v>
      </c>
      <c r="G512" s="9"/>
      <c r="H512" s="13">
        <f t="shared" si="58"/>
        <v>76400.192103619949</v>
      </c>
      <c r="I512" s="10">
        <f t="shared" si="59"/>
        <v>1333.95</v>
      </c>
      <c r="J512" s="10">
        <f t="shared" si="60"/>
        <v>6669.74</v>
      </c>
      <c r="K512" s="14">
        <f t="shared" si="61"/>
        <v>13339.470000000001</v>
      </c>
      <c r="L512" s="15">
        <f t="shared" si="62"/>
        <v>88.93</v>
      </c>
      <c r="M512" s="15">
        <f t="shared" si="63"/>
        <v>444.65000000000003</v>
      </c>
      <c r="N512" s="14">
        <f t="shared" si="64"/>
        <v>889.30000000000007</v>
      </c>
      <c r="O512" s="10"/>
      <c r="P512" s="10"/>
    </row>
    <row r="513" spans="1:16" x14ac:dyDescent="0.2">
      <c r="A513" s="8">
        <v>42880</v>
      </c>
      <c r="B513" s="27">
        <v>36.590000000000003</v>
      </c>
      <c r="C513" s="27">
        <v>37.753</v>
      </c>
      <c r="D513" s="28">
        <v>35.426000000000002</v>
      </c>
      <c r="E513" s="12">
        <f t="shared" si="57"/>
        <v>1.1640000000000015</v>
      </c>
      <c r="F513" s="9">
        <f>VLOOKUP(A513,Demand!$A:$B,2,FALSE)/29307.1</f>
        <v>71188.223092697677</v>
      </c>
      <c r="G513" s="9"/>
      <c r="H513" s="13">
        <f t="shared" si="58"/>
        <v>71188.223092697677</v>
      </c>
      <c r="I513" s="10">
        <f t="shared" si="59"/>
        <v>1242.95</v>
      </c>
      <c r="J513" s="10">
        <f t="shared" si="60"/>
        <v>6214.7300000000005</v>
      </c>
      <c r="K513" s="14">
        <f t="shared" si="61"/>
        <v>12429.460000000001</v>
      </c>
      <c r="L513" s="15">
        <f t="shared" si="62"/>
        <v>82.86</v>
      </c>
      <c r="M513" s="15">
        <f t="shared" si="63"/>
        <v>414.32</v>
      </c>
      <c r="N513" s="14">
        <f t="shared" si="64"/>
        <v>828.63</v>
      </c>
      <c r="O513" s="10"/>
      <c r="P513" s="10"/>
    </row>
    <row r="514" spans="1:16" x14ac:dyDescent="0.2">
      <c r="A514" s="8">
        <v>42881</v>
      </c>
      <c r="B514" s="27">
        <v>36.716000000000001</v>
      </c>
      <c r="C514" s="27">
        <v>37.878999999999998</v>
      </c>
      <c r="D514" s="28">
        <v>35.552</v>
      </c>
      <c r="E514" s="12">
        <f t="shared" si="57"/>
        <v>1.1640000000000015</v>
      </c>
      <c r="F514" s="9">
        <f>VLOOKUP(A514,Demand!$A:$B,2,FALSE)/29307.1</f>
        <v>69039.388578194368</v>
      </c>
      <c r="G514" s="9"/>
      <c r="H514" s="13">
        <f t="shared" si="58"/>
        <v>69039.388578194368</v>
      </c>
      <c r="I514" s="10">
        <f t="shared" si="59"/>
        <v>1205.43</v>
      </c>
      <c r="J514" s="10">
        <f t="shared" si="60"/>
        <v>6027.14</v>
      </c>
      <c r="K514" s="14">
        <f t="shared" si="61"/>
        <v>12054.28</v>
      </c>
      <c r="L514" s="15">
        <f t="shared" si="62"/>
        <v>80.36</v>
      </c>
      <c r="M514" s="15">
        <f t="shared" si="63"/>
        <v>401.81</v>
      </c>
      <c r="N514" s="14">
        <f t="shared" si="64"/>
        <v>803.62</v>
      </c>
      <c r="O514" s="10"/>
      <c r="P514" s="10"/>
    </row>
    <row r="515" spans="1:16" x14ac:dyDescent="0.2">
      <c r="A515" s="8">
        <v>42882</v>
      </c>
      <c r="B515" s="27">
        <v>37.49</v>
      </c>
      <c r="C515" s="27">
        <v>38.652999999999999</v>
      </c>
      <c r="D515" s="28">
        <v>36.326000000000001</v>
      </c>
      <c r="E515" s="12">
        <f t="shared" si="57"/>
        <v>1.1640000000000015</v>
      </c>
      <c r="F515" s="9">
        <f>VLOOKUP(A515,Demand!$A:$B,2,FALSE)/29307.1</f>
        <v>69979.863480180575</v>
      </c>
      <c r="G515" s="9"/>
      <c r="H515" s="13">
        <f t="shared" si="58"/>
        <v>69979.863480180575</v>
      </c>
      <c r="I515" s="10">
        <f t="shared" si="59"/>
        <v>1221.8500000000001</v>
      </c>
      <c r="J515" s="10">
        <f t="shared" si="60"/>
        <v>6109.24</v>
      </c>
      <c r="K515" s="14">
        <f t="shared" si="61"/>
        <v>12218.48</v>
      </c>
      <c r="L515" s="15">
        <f t="shared" si="62"/>
        <v>81.460000000000008</v>
      </c>
      <c r="M515" s="15">
        <f t="shared" si="63"/>
        <v>407.28000000000003</v>
      </c>
      <c r="N515" s="14">
        <f t="shared" si="64"/>
        <v>814.57</v>
      </c>
      <c r="O515" s="10"/>
      <c r="P515" s="10"/>
    </row>
    <row r="516" spans="1:16" x14ac:dyDescent="0.2">
      <c r="A516" s="8">
        <v>42883</v>
      </c>
      <c r="B516" s="27">
        <v>37.603999999999999</v>
      </c>
      <c r="C516" s="27">
        <v>38.767000000000003</v>
      </c>
      <c r="D516" s="28">
        <v>36.44</v>
      </c>
      <c r="E516" s="12">
        <f t="shared" ref="E516:E579" si="65">MAX(C516-B516,B516-D516)</f>
        <v>1.1640000000000015</v>
      </c>
      <c r="F516" s="9">
        <f>VLOOKUP(A516,Demand!$A:$B,2,FALSE)/29307.1</f>
        <v>70792.685014893999</v>
      </c>
      <c r="G516" s="9"/>
      <c r="H516" s="13">
        <f t="shared" ref="H516:H579" si="66">F516</f>
        <v>70792.685014893999</v>
      </c>
      <c r="I516" s="10">
        <f t="shared" ref="I516:I579" si="67">MROUND(($H516*1000)*0.15*0.01*($E516/100),0.01)</f>
        <v>1236.04</v>
      </c>
      <c r="J516" s="10">
        <f t="shared" ref="J516:J579" si="68">MROUND(($H516*1000)*0.15*0.05*($E516/100),0.01)</f>
        <v>6180.2</v>
      </c>
      <c r="K516" s="14">
        <f t="shared" ref="K516:K579" si="69">MROUND(($H516*1000)*0.15*0.1*($E516/100),0.01)</f>
        <v>12360.4</v>
      </c>
      <c r="L516" s="15">
        <f t="shared" ref="L516:L579" si="70">MROUND(($H516*1000)*0.01*0.01*($E516/100),0.01)</f>
        <v>82.4</v>
      </c>
      <c r="M516" s="15">
        <f t="shared" ref="M516:M579" si="71">MROUND(($H516*1000)*0.01*0.05*($E516/100),0.01)</f>
        <v>412.01</v>
      </c>
      <c r="N516" s="14">
        <f t="shared" ref="N516:N579" si="72">MROUND(($H516*1000)*0.01*0.1*($E516/100),0.01)</f>
        <v>824.03</v>
      </c>
      <c r="O516" s="10"/>
      <c r="P516" s="10"/>
    </row>
    <row r="517" spans="1:16" x14ac:dyDescent="0.2">
      <c r="A517" s="8">
        <v>42884</v>
      </c>
      <c r="B517" s="27">
        <v>38.108000000000004</v>
      </c>
      <c r="C517" s="27">
        <v>39.271999999999998</v>
      </c>
      <c r="D517" s="28">
        <v>36.945</v>
      </c>
      <c r="E517" s="12">
        <f t="shared" si="65"/>
        <v>1.1639999999999944</v>
      </c>
      <c r="F517" s="9">
        <f>VLOOKUP(A517,Demand!$A:$B,2,FALSE)/29307.1</f>
        <v>75215.838926403507</v>
      </c>
      <c r="G517" s="9"/>
      <c r="H517" s="13">
        <f t="shared" si="66"/>
        <v>75215.838926403507</v>
      </c>
      <c r="I517" s="10">
        <f t="shared" si="67"/>
        <v>1313.27</v>
      </c>
      <c r="J517" s="10">
        <f t="shared" si="68"/>
        <v>6566.34</v>
      </c>
      <c r="K517" s="14">
        <f t="shared" si="69"/>
        <v>13132.69</v>
      </c>
      <c r="L517" s="15">
        <f t="shared" si="70"/>
        <v>87.55</v>
      </c>
      <c r="M517" s="15">
        <f t="shared" si="71"/>
        <v>437.76</v>
      </c>
      <c r="N517" s="14">
        <f t="shared" si="72"/>
        <v>875.51</v>
      </c>
      <c r="O517" s="10"/>
      <c r="P517" s="10"/>
    </row>
    <row r="518" spans="1:16" x14ac:dyDescent="0.2">
      <c r="A518" s="8">
        <v>42885</v>
      </c>
      <c r="B518" s="27">
        <v>37.777000000000001</v>
      </c>
      <c r="C518" s="27">
        <v>38.94</v>
      </c>
      <c r="D518" s="28">
        <v>36.613</v>
      </c>
      <c r="E518" s="12">
        <f t="shared" si="65"/>
        <v>1.1640000000000015</v>
      </c>
      <c r="F518" s="9">
        <f>VLOOKUP(A518,Demand!$A:$B,2,FALSE)/29307.1</f>
        <v>72128.886890889931</v>
      </c>
      <c r="G518" s="9"/>
      <c r="H518" s="13">
        <f t="shared" si="66"/>
        <v>72128.886890889931</v>
      </c>
      <c r="I518" s="10">
        <f t="shared" si="67"/>
        <v>1259.3700000000001</v>
      </c>
      <c r="J518" s="10">
        <f t="shared" si="68"/>
        <v>6296.85</v>
      </c>
      <c r="K518" s="14">
        <f t="shared" si="69"/>
        <v>12593.7</v>
      </c>
      <c r="L518" s="15">
        <f t="shared" si="70"/>
        <v>83.960000000000008</v>
      </c>
      <c r="M518" s="15">
        <f t="shared" si="71"/>
        <v>419.79</v>
      </c>
      <c r="N518" s="14">
        <f t="shared" si="72"/>
        <v>839.58</v>
      </c>
      <c r="O518" s="10"/>
      <c r="P518" s="10"/>
    </row>
    <row r="519" spans="1:16" x14ac:dyDescent="0.2">
      <c r="A519" s="8">
        <v>42886</v>
      </c>
      <c r="B519" s="27">
        <v>36.183</v>
      </c>
      <c r="C519" s="27">
        <v>37.346000000000004</v>
      </c>
      <c r="D519" s="28">
        <v>35.018999999999998</v>
      </c>
      <c r="E519" s="12">
        <f t="shared" si="65"/>
        <v>1.1640000000000015</v>
      </c>
      <c r="F519" s="9">
        <f>VLOOKUP(A519,Demand!$A:$B,2,FALSE)/29307.1</f>
        <v>76161.28883444627</v>
      </c>
      <c r="G519" s="9"/>
      <c r="H519" s="13">
        <f t="shared" si="66"/>
        <v>76161.28883444627</v>
      </c>
      <c r="I519" s="10">
        <f t="shared" si="67"/>
        <v>1329.78</v>
      </c>
      <c r="J519" s="10">
        <f t="shared" si="68"/>
        <v>6648.88</v>
      </c>
      <c r="K519" s="14">
        <f t="shared" si="69"/>
        <v>13297.76</v>
      </c>
      <c r="L519" s="15">
        <f t="shared" si="70"/>
        <v>88.65</v>
      </c>
      <c r="M519" s="15">
        <f t="shared" si="71"/>
        <v>443.26</v>
      </c>
      <c r="N519" s="14">
        <f t="shared" si="72"/>
        <v>886.52</v>
      </c>
      <c r="O519" s="10"/>
      <c r="P519" s="10"/>
    </row>
    <row r="520" spans="1:16" x14ac:dyDescent="0.2">
      <c r="A520" s="8">
        <v>42887</v>
      </c>
      <c r="B520" s="27">
        <v>36.393999999999998</v>
      </c>
      <c r="C520" s="27">
        <v>37.557000000000002</v>
      </c>
      <c r="D520" s="28">
        <v>35.230000000000004</v>
      </c>
      <c r="E520" s="12">
        <f t="shared" si="65"/>
        <v>1.1639999999999944</v>
      </c>
      <c r="F520" s="9">
        <f>VLOOKUP(A520,Demand!$A:$B,2,FALSE)/29307.1</f>
        <v>67794.560464870287</v>
      </c>
      <c r="G520" s="9"/>
      <c r="H520" s="13">
        <f t="shared" si="66"/>
        <v>67794.560464870287</v>
      </c>
      <c r="I520" s="10">
        <f t="shared" si="67"/>
        <v>1183.69</v>
      </c>
      <c r="J520" s="10">
        <f t="shared" si="68"/>
        <v>5918.47</v>
      </c>
      <c r="K520" s="14">
        <f t="shared" si="69"/>
        <v>11836.93</v>
      </c>
      <c r="L520" s="15">
        <f t="shared" si="70"/>
        <v>78.91</v>
      </c>
      <c r="M520" s="15">
        <f t="shared" si="71"/>
        <v>394.56</v>
      </c>
      <c r="N520" s="14">
        <f t="shared" si="72"/>
        <v>789.13</v>
      </c>
      <c r="O520" s="10"/>
      <c r="P520" s="10"/>
    </row>
    <row r="521" spans="1:16" x14ac:dyDescent="0.2">
      <c r="A521" s="8">
        <v>42888</v>
      </c>
      <c r="B521" s="27">
        <v>36.819000000000003</v>
      </c>
      <c r="C521" s="27">
        <v>37.981999999999999</v>
      </c>
      <c r="D521" s="28">
        <v>35.655000000000001</v>
      </c>
      <c r="E521" s="12">
        <f t="shared" si="65"/>
        <v>1.1640000000000015</v>
      </c>
      <c r="F521" s="9">
        <f>VLOOKUP(A521,Demand!$A:$B,2,FALSE)/29307.1</f>
        <v>73424.128760607506</v>
      </c>
      <c r="G521" s="9"/>
      <c r="H521" s="13">
        <f t="shared" si="66"/>
        <v>73424.128760607506</v>
      </c>
      <c r="I521" s="10">
        <f t="shared" si="67"/>
        <v>1281.99</v>
      </c>
      <c r="J521" s="10">
        <f t="shared" si="68"/>
        <v>6409.93</v>
      </c>
      <c r="K521" s="14">
        <f t="shared" si="69"/>
        <v>12819.85</v>
      </c>
      <c r="L521" s="15">
        <f t="shared" si="70"/>
        <v>85.47</v>
      </c>
      <c r="M521" s="15">
        <f t="shared" si="71"/>
        <v>427.33</v>
      </c>
      <c r="N521" s="14">
        <f t="shared" si="72"/>
        <v>854.66</v>
      </c>
      <c r="O521" s="10"/>
      <c r="P521" s="10"/>
    </row>
    <row r="522" spans="1:16" x14ac:dyDescent="0.2">
      <c r="A522" s="8">
        <v>42889</v>
      </c>
      <c r="B522" s="27">
        <v>36.067999999999998</v>
      </c>
      <c r="C522" s="27">
        <v>37.231999999999999</v>
      </c>
      <c r="D522" s="28">
        <v>34.905000000000001</v>
      </c>
      <c r="E522" s="12">
        <f t="shared" si="65"/>
        <v>1.1640000000000015</v>
      </c>
      <c r="F522" s="9">
        <f>VLOOKUP(A522,Demand!$A:$B,2,FALSE)/29307.1</f>
        <v>68460.157197402674</v>
      </c>
      <c r="G522" s="9"/>
      <c r="H522" s="13">
        <f t="shared" si="66"/>
        <v>68460.157197402674</v>
      </c>
      <c r="I522" s="10">
        <f t="shared" si="67"/>
        <v>1195.31</v>
      </c>
      <c r="J522" s="10">
        <f t="shared" si="68"/>
        <v>5976.57</v>
      </c>
      <c r="K522" s="14">
        <f t="shared" si="69"/>
        <v>11953.14</v>
      </c>
      <c r="L522" s="15">
        <f t="shared" si="70"/>
        <v>79.69</v>
      </c>
      <c r="M522" s="15">
        <f t="shared" si="71"/>
        <v>398.44</v>
      </c>
      <c r="N522" s="14">
        <f t="shared" si="72"/>
        <v>796.88</v>
      </c>
      <c r="O522" s="10"/>
      <c r="P522" s="10"/>
    </row>
    <row r="523" spans="1:16" x14ac:dyDescent="0.2">
      <c r="A523" s="8">
        <v>42890</v>
      </c>
      <c r="B523" s="27">
        <v>35.707999999999998</v>
      </c>
      <c r="C523" s="27">
        <v>36.871000000000002</v>
      </c>
      <c r="D523" s="28">
        <v>34.544000000000004</v>
      </c>
      <c r="E523" s="12">
        <f t="shared" si="65"/>
        <v>1.1639999999999944</v>
      </c>
      <c r="F523" s="9">
        <f>VLOOKUP(A523,Demand!$A:$B,2,FALSE)/29307.1</f>
        <v>68510.393044688826</v>
      </c>
      <c r="G523" s="9"/>
      <c r="H523" s="13">
        <f t="shared" si="66"/>
        <v>68510.393044688826</v>
      </c>
      <c r="I523" s="10">
        <f t="shared" si="67"/>
        <v>1196.19</v>
      </c>
      <c r="J523" s="10">
        <f t="shared" si="68"/>
        <v>5980.96</v>
      </c>
      <c r="K523" s="14">
        <f t="shared" si="69"/>
        <v>11961.91</v>
      </c>
      <c r="L523" s="15">
        <f t="shared" si="70"/>
        <v>79.75</v>
      </c>
      <c r="M523" s="15">
        <f t="shared" si="71"/>
        <v>398.73</v>
      </c>
      <c r="N523" s="14">
        <f t="shared" si="72"/>
        <v>797.46</v>
      </c>
      <c r="O523" s="10"/>
      <c r="P523" s="10"/>
    </row>
    <row r="524" spans="1:16" x14ac:dyDescent="0.2">
      <c r="A524" s="8">
        <v>42891</v>
      </c>
      <c r="B524" s="27">
        <v>36.139000000000003</v>
      </c>
      <c r="C524" s="27">
        <v>37.302</v>
      </c>
      <c r="D524" s="28">
        <v>34.975000000000001</v>
      </c>
      <c r="E524" s="12">
        <f t="shared" si="65"/>
        <v>1.1640000000000015</v>
      </c>
      <c r="F524" s="9">
        <f>VLOOKUP(A524,Demand!$A:$B,2,FALSE)/29307.1</f>
        <v>73520.892514100677</v>
      </c>
      <c r="G524" s="9"/>
      <c r="H524" s="13">
        <f t="shared" si="66"/>
        <v>73520.892514100677</v>
      </c>
      <c r="I524" s="10">
        <f t="shared" si="67"/>
        <v>1283.67</v>
      </c>
      <c r="J524" s="10">
        <f t="shared" si="68"/>
        <v>6418.37</v>
      </c>
      <c r="K524" s="14">
        <f t="shared" si="69"/>
        <v>12836.75</v>
      </c>
      <c r="L524" s="15">
        <f t="shared" si="70"/>
        <v>85.58</v>
      </c>
      <c r="M524" s="15">
        <f t="shared" si="71"/>
        <v>427.89</v>
      </c>
      <c r="N524" s="14">
        <f t="shared" si="72"/>
        <v>855.78</v>
      </c>
      <c r="O524" s="10"/>
      <c r="P524" s="10"/>
    </row>
    <row r="525" spans="1:16" x14ac:dyDescent="0.2">
      <c r="A525" s="8">
        <v>42892</v>
      </c>
      <c r="B525" s="27">
        <v>36.218000000000004</v>
      </c>
      <c r="C525" s="27">
        <v>37.381</v>
      </c>
      <c r="D525" s="28">
        <v>35.054000000000002</v>
      </c>
      <c r="E525" s="12">
        <f t="shared" si="65"/>
        <v>1.1640000000000015</v>
      </c>
      <c r="F525" s="9">
        <f>VLOOKUP(A525,Demand!$A:$B,2,FALSE)/29307.1</f>
        <v>76153.910690583522</v>
      </c>
      <c r="G525" s="9"/>
      <c r="H525" s="13">
        <f t="shared" si="66"/>
        <v>76153.910690583522</v>
      </c>
      <c r="I525" s="10">
        <f t="shared" si="67"/>
        <v>1329.65</v>
      </c>
      <c r="J525" s="10">
        <f t="shared" si="68"/>
        <v>6648.24</v>
      </c>
      <c r="K525" s="14">
        <f t="shared" si="69"/>
        <v>13296.470000000001</v>
      </c>
      <c r="L525" s="15">
        <f t="shared" si="70"/>
        <v>88.64</v>
      </c>
      <c r="M525" s="15">
        <f t="shared" si="71"/>
        <v>443.22</v>
      </c>
      <c r="N525" s="14">
        <f t="shared" si="72"/>
        <v>886.43000000000006</v>
      </c>
      <c r="O525" s="10"/>
      <c r="P525" s="10"/>
    </row>
    <row r="526" spans="1:16" x14ac:dyDescent="0.2">
      <c r="A526" s="8">
        <v>42893</v>
      </c>
      <c r="B526" s="27">
        <v>36.819000000000003</v>
      </c>
      <c r="C526" s="27">
        <v>37.981999999999999</v>
      </c>
      <c r="D526" s="28">
        <v>35.655000000000001</v>
      </c>
      <c r="E526" s="12">
        <f t="shared" si="65"/>
        <v>1.1640000000000015</v>
      </c>
      <c r="F526" s="9">
        <f>VLOOKUP(A526,Demand!$A:$B,2,FALSE)/29307.1</f>
        <v>75931.318144749908</v>
      </c>
      <c r="G526" s="9"/>
      <c r="H526" s="13">
        <f t="shared" si="66"/>
        <v>75931.318144749908</v>
      </c>
      <c r="I526" s="10">
        <f t="shared" si="67"/>
        <v>1325.76</v>
      </c>
      <c r="J526" s="10">
        <f t="shared" si="68"/>
        <v>6628.8</v>
      </c>
      <c r="K526" s="14">
        <f t="shared" si="69"/>
        <v>13257.61</v>
      </c>
      <c r="L526" s="15">
        <f t="shared" si="70"/>
        <v>88.38</v>
      </c>
      <c r="M526" s="15">
        <f t="shared" si="71"/>
        <v>441.92</v>
      </c>
      <c r="N526" s="14">
        <f t="shared" si="72"/>
        <v>883.84</v>
      </c>
      <c r="O526" s="10"/>
      <c r="P526" s="10"/>
    </row>
    <row r="527" spans="1:16" x14ac:dyDescent="0.2">
      <c r="A527" s="8">
        <v>42894</v>
      </c>
      <c r="B527" s="27">
        <v>37.624000000000002</v>
      </c>
      <c r="C527" s="27">
        <v>38.948999999999998</v>
      </c>
      <c r="D527" s="28">
        <v>36.460999999999999</v>
      </c>
      <c r="E527" s="12">
        <f t="shared" si="65"/>
        <v>1.3249999999999957</v>
      </c>
      <c r="F527" s="9">
        <f>VLOOKUP(A527,Demand!$A:$B,2,FALSE)/29307.1</f>
        <v>71906.985030931071</v>
      </c>
      <c r="G527" s="9"/>
      <c r="H527" s="13">
        <f t="shared" si="66"/>
        <v>71906.985030931071</v>
      </c>
      <c r="I527" s="10">
        <f t="shared" si="67"/>
        <v>1429.15</v>
      </c>
      <c r="J527" s="10">
        <f t="shared" si="68"/>
        <v>7145.76</v>
      </c>
      <c r="K527" s="14">
        <f t="shared" si="69"/>
        <v>14291.51</v>
      </c>
      <c r="L527" s="15">
        <f t="shared" si="70"/>
        <v>95.28</v>
      </c>
      <c r="M527" s="15">
        <f t="shared" si="71"/>
        <v>476.38</v>
      </c>
      <c r="N527" s="14">
        <f t="shared" si="72"/>
        <v>952.77</v>
      </c>
      <c r="O527" s="10"/>
      <c r="P527" s="10"/>
    </row>
    <row r="528" spans="1:16" x14ac:dyDescent="0.2">
      <c r="A528" s="8">
        <v>42895</v>
      </c>
      <c r="B528" s="27">
        <v>36.545999999999999</v>
      </c>
      <c r="C528" s="27">
        <v>37.709000000000003</v>
      </c>
      <c r="D528" s="28">
        <v>35.381999999999998</v>
      </c>
      <c r="E528" s="12">
        <f t="shared" si="65"/>
        <v>1.1640000000000015</v>
      </c>
      <c r="F528" s="9">
        <f>VLOOKUP(A528,Demand!$A:$B,2,FALSE)/29307.1</f>
        <v>68577.85843703404</v>
      </c>
      <c r="G528" s="9"/>
      <c r="H528" s="13">
        <f t="shared" si="66"/>
        <v>68577.85843703404</v>
      </c>
      <c r="I528" s="10">
        <f t="shared" si="67"/>
        <v>1197.3700000000001</v>
      </c>
      <c r="J528" s="10">
        <f t="shared" si="68"/>
        <v>5986.85</v>
      </c>
      <c r="K528" s="14">
        <f t="shared" si="69"/>
        <v>11973.69</v>
      </c>
      <c r="L528" s="15">
        <f t="shared" si="70"/>
        <v>79.820000000000007</v>
      </c>
      <c r="M528" s="15">
        <f t="shared" si="71"/>
        <v>399.12</v>
      </c>
      <c r="N528" s="14">
        <f t="shared" si="72"/>
        <v>798.25</v>
      </c>
      <c r="O528" s="10"/>
      <c r="P528" s="10"/>
    </row>
    <row r="529" spans="1:16" x14ac:dyDescent="0.2">
      <c r="A529" s="8">
        <v>42896</v>
      </c>
      <c r="B529" s="27">
        <v>36.259</v>
      </c>
      <c r="C529" s="27">
        <v>37.500999999999998</v>
      </c>
      <c r="D529" s="28">
        <v>35.094999999999999</v>
      </c>
      <c r="E529" s="12">
        <f t="shared" si="65"/>
        <v>1.2419999999999973</v>
      </c>
      <c r="F529" s="9">
        <f>VLOOKUP(A529,Demand!$A:$B,2,FALSE)/29307.1</f>
        <v>63003.699444844424</v>
      </c>
      <c r="G529" s="9"/>
      <c r="H529" s="13">
        <f t="shared" si="66"/>
        <v>63003.699444844424</v>
      </c>
      <c r="I529" s="10">
        <f t="shared" si="67"/>
        <v>1173.76</v>
      </c>
      <c r="J529" s="10">
        <f t="shared" si="68"/>
        <v>5868.79</v>
      </c>
      <c r="K529" s="14">
        <f t="shared" si="69"/>
        <v>11737.59</v>
      </c>
      <c r="L529" s="15">
        <f t="shared" si="70"/>
        <v>78.25</v>
      </c>
      <c r="M529" s="15">
        <f t="shared" si="71"/>
        <v>391.25</v>
      </c>
      <c r="N529" s="14">
        <f t="shared" si="72"/>
        <v>782.51</v>
      </c>
      <c r="O529" s="10"/>
      <c r="P529" s="10"/>
    </row>
    <row r="530" spans="1:16" x14ac:dyDescent="0.2">
      <c r="A530" s="8">
        <v>42897</v>
      </c>
      <c r="B530" s="27">
        <v>36.411000000000001</v>
      </c>
      <c r="C530" s="27">
        <v>37.575000000000003</v>
      </c>
      <c r="D530" s="28">
        <v>35.247999999999998</v>
      </c>
      <c r="E530" s="12">
        <f t="shared" si="65"/>
        <v>1.1640000000000015</v>
      </c>
      <c r="F530" s="9">
        <f>VLOOKUP(A530,Demand!$A:$B,2,FALSE)/29307.1</f>
        <v>63242.774788361865</v>
      </c>
      <c r="G530" s="9"/>
      <c r="H530" s="13">
        <f t="shared" si="66"/>
        <v>63242.774788361865</v>
      </c>
      <c r="I530" s="10">
        <f t="shared" si="67"/>
        <v>1104.22</v>
      </c>
      <c r="J530" s="10">
        <f t="shared" si="68"/>
        <v>5521.09</v>
      </c>
      <c r="K530" s="14">
        <f t="shared" si="69"/>
        <v>11042.19</v>
      </c>
      <c r="L530" s="15">
        <f t="shared" si="70"/>
        <v>73.61</v>
      </c>
      <c r="M530" s="15">
        <f t="shared" si="71"/>
        <v>368.07</v>
      </c>
      <c r="N530" s="14">
        <f t="shared" si="72"/>
        <v>736.15</v>
      </c>
      <c r="O530" s="10"/>
      <c r="P530" s="10"/>
    </row>
    <row r="531" spans="1:16" x14ac:dyDescent="0.2">
      <c r="A531" s="8">
        <v>42898</v>
      </c>
      <c r="B531" s="27">
        <v>34.969000000000001</v>
      </c>
      <c r="C531" s="27">
        <v>36.133000000000003</v>
      </c>
      <c r="D531" s="28">
        <v>33.805999999999997</v>
      </c>
      <c r="E531" s="12">
        <f t="shared" si="65"/>
        <v>1.1640000000000015</v>
      </c>
      <c r="F531" s="9">
        <f>VLOOKUP(A531,Demand!$A:$B,2,FALSE)/29307.1</f>
        <v>67364.955113266071</v>
      </c>
      <c r="G531" s="9"/>
      <c r="H531" s="13">
        <f t="shared" si="66"/>
        <v>67364.955113266071</v>
      </c>
      <c r="I531" s="10">
        <f t="shared" si="67"/>
        <v>1176.19</v>
      </c>
      <c r="J531" s="10">
        <f t="shared" si="68"/>
        <v>5880.96</v>
      </c>
      <c r="K531" s="14">
        <f t="shared" si="69"/>
        <v>11761.92</v>
      </c>
      <c r="L531" s="15">
        <f t="shared" si="70"/>
        <v>78.41</v>
      </c>
      <c r="M531" s="15">
        <f t="shared" si="71"/>
        <v>392.06</v>
      </c>
      <c r="N531" s="14">
        <f t="shared" si="72"/>
        <v>784.13</v>
      </c>
      <c r="O531" s="10"/>
      <c r="P531" s="10"/>
    </row>
    <row r="532" spans="1:16" x14ac:dyDescent="0.2">
      <c r="A532" s="8">
        <v>42899</v>
      </c>
      <c r="B532" s="27">
        <v>33.19</v>
      </c>
      <c r="C532" s="27">
        <v>34.353999999999999</v>
      </c>
      <c r="D532" s="28">
        <v>32.027000000000001</v>
      </c>
      <c r="E532" s="12">
        <f t="shared" si="65"/>
        <v>1.1640000000000015</v>
      </c>
      <c r="F532" s="9">
        <f>VLOOKUP(A532,Demand!$A:$B,2,FALSE)/29307.1</f>
        <v>75241.72569104415</v>
      </c>
      <c r="G532" s="9"/>
      <c r="H532" s="13">
        <f t="shared" si="66"/>
        <v>75241.72569104415</v>
      </c>
      <c r="I532" s="10">
        <f t="shared" si="67"/>
        <v>1313.72</v>
      </c>
      <c r="J532" s="10">
        <f t="shared" si="68"/>
        <v>6568.6</v>
      </c>
      <c r="K532" s="14">
        <f t="shared" si="69"/>
        <v>13137.210000000001</v>
      </c>
      <c r="L532" s="15">
        <f t="shared" si="70"/>
        <v>87.58</v>
      </c>
      <c r="M532" s="15">
        <f t="shared" si="71"/>
        <v>437.91</v>
      </c>
      <c r="N532" s="14">
        <f t="shared" si="72"/>
        <v>875.81000000000006</v>
      </c>
      <c r="O532" s="10"/>
      <c r="P532" s="10"/>
    </row>
    <row r="533" spans="1:16" x14ac:dyDescent="0.2">
      <c r="A533" s="8">
        <v>42900</v>
      </c>
      <c r="B533" s="27">
        <v>27.914999999999999</v>
      </c>
      <c r="C533" s="27">
        <v>29.079000000000001</v>
      </c>
      <c r="D533" s="28">
        <v>26.751999999999999</v>
      </c>
      <c r="E533" s="12">
        <f t="shared" si="65"/>
        <v>1.1640000000000015</v>
      </c>
      <c r="F533" s="9">
        <f>VLOOKUP(A533,Demand!$A:$B,2,FALSE)/29307.1</f>
        <v>61183.482023127508</v>
      </c>
      <c r="G533" s="9"/>
      <c r="H533" s="13">
        <f t="shared" si="66"/>
        <v>61183.482023127508</v>
      </c>
      <c r="I533" s="10">
        <f t="shared" si="67"/>
        <v>1068.26</v>
      </c>
      <c r="J533" s="10">
        <f t="shared" si="68"/>
        <v>5341.32</v>
      </c>
      <c r="K533" s="14">
        <f t="shared" si="69"/>
        <v>10682.64</v>
      </c>
      <c r="L533" s="15">
        <f t="shared" si="70"/>
        <v>71.22</v>
      </c>
      <c r="M533" s="15">
        <f t="shared" si="71"/>
        <v>356.09000000000003</v>
      </c>
      <c r="N533" s="14">
        <f t="shared" si="72"/>
        <v>712.18000000000006</v>
      </c>
      <c r="O533" s="10"/>
      <c r="P533" s="10"/>
    </row>
    <row r="534" spans="1:16" x14ac:dyDescent="0.2">
      <c r="A534" s="8">
        <v>42901</v>
      </c>
      <c r="B534" s="27">
        <v>26.11</v>
      </c>
      <c r="C534" s="27">
        <v>27.273</v>
      </c>
      <c r="D534" s="28">
        <v>24.946000000000002</v>
      </c>
      <c r="E534" s="12">
        <f t="shared" si="65"/>
        <v>1.1639999999999979</v>
      </c>
      <c r="F534" s="9">
        <f>VLOOKUP(A534,Demand!$A:$B,2,FALSE)/29307.1</f>
        <v>58882.762879984715</v>
      </c>
      <c r="G534" s="9"/>
      <c r="H534" s="13">
        <f t="shared" si="66"/>
        <v>58882.762879984715</v>
      </c>
      <c r="I534" s="10">
        <f t="shared" si="67"/>
        <v>1028.0899999999999</v>
      </c>
      <c r="J534" s="10">
        <f t="shared" si="68"/>
        <v>5140.47</v>
      </c>
      <c r="K534" s="14">
        <f t="shared" si="69"/>
        <v>10280.93</v>
      </c>
      <c r="L534" s="15">
        <f t="shared" si="70"/>
        <v>68.540000000000006</v>
      </c>
      <c r="M534" s="15">
        <f t="shared" si="71"/>
        <v>342.7</v>
      </c>
      <c r="N534" s="14">
        <f t="shared" si="72"/>
        <v>685.4</v>
      </c>
      <c r="O534" s="10"/>
      <c r="P534" s="10"/>
    </row>
    <row r="535" spans="1:16" x14ac:dyDescent="0.2">
      <c r="A535" s="8">
        <v>42902</v>
      </c>
      <c r="B535" s="27">
        <v>31.115000000000002</v>
      </c>
      <c r="C535" s="27">
        <v>32.9</v>
      </c>
      <c r="D535" s="28">
        <v>29.952000000000002</v>
      </c>
      <c r="E535" s="12">
        <f t="shared" si="65"/>
        <v>1.7849999999999966</v>
      </c>
      <c r="F535" s="9">
        <f>VLOOKUP(A535,Demand!$A:$B,2,FALSE)/29307.1</f>
        <v>59552.943825898845</v>
      </c>
      <c r="G535" s="9"/>
      <c r="H535" s="13">
        <f t="shared" si="66"/>
        <v>59552.943825898845</v>
      </c>
      <c r="I535" s="10">
        <f t="shared" si="67"/>
        <v>1594.53</v>
      </c>
      <c r="J535" s="10">
        <f t="shared" si="68"/>
        <v>7972.6500000000005</v>
      </c>
      <c r="K535" s="14">
        <f t="shared" si="69"/>
        <v>15945.300000000001</v>
      </c>
      <c r="L535" s="15">
        <f t="shared" si="70"/>
        <v>106.3</v>
      </c>
      <c r="M535" s="15">
        <f t="shared" si="71"/>
        <v>531.51</v>
      </c>
      <c r="N535" s="14">
        <f t="shared" si="72"/>
        <v>1063.02</v>
      </c>
      <c r="O535" s="10"/>
      <c r="P535" s="10"/>
    </row>
    <row r="536" spans="1:16" x14ac:dyDescent="0.2">
      <c r="A536" s="8">
        <v>42903</v>
      </c>
      <c r="B536" s="27">
        <v>32.733000000000004</v>
      </c>
      <c r="C536" s="27">
        <v>37</v>
      </c>
      <c r="D536" s="28">
        <v>31.57</v>
      </c>
      <c r="E536" s="12">
        <f t="shared" si="65"/>
        <v>4.2669999999999959</v>
      </c>
      <c r="F536" s="9">
        <f>VLOOKUP(A536,Demand!$A:$B,2,FALSE)/29307.1</f>
        <v>56518.707309832775</v>
      </c>
      <c r="G536" s="9"/>
      <c r="H536" s="13">
        <f t="shared" si="66"/>
        <v>56518.707309832775</v>
      </c>
      <c r="I536" s="10">
        <f t="shared" si="67"/>
        <v>3617.48</v>
      </c>
      <c r="J536" s="10">
        <f t="shared" si="68"/>
        <v>18087.400000000001</v>
      </c>
      <c r="K536" s="14">
        <f t="shared" si="69"/>
        <v>36174.800000000003</v>
      </c>
      <c r="L536" s="15">
        <f t="shared" si="70"/>
        <v>241.17000000000002</v>
      </c>
      <c r="M536" s="15">
        <f t="shared" si="71"/>
        <v>1205.83</v>
      </c>
      <c r="N536" s="14">
        <f t="shared" si="72"/>
        <v>2411.65</v>
      </c>
      <c r="O536" s="10"/>
      <c r="P536" s="10"/>
    </row>
    <row r="537" spans="1:16" x14ac:dyDescent="0.2">
      <c r="A537" s="8">
        <v>42904</v>
      </c>
      <c r="B537" s="27">
        <v>33.105000000000004</v>
      </c>
      <c r="C537" s="27">
        <v>38</v>
      </c>
      <c r="D537" s="28">
        <v>31.942</v>
      </c>
      <c r="E537" s="12">
        <f t="shared" si="65"/>
        <v>4.894999999999996</v>
      </c>
      <c r="F537" s="9">
        <f>VLOOKUP(A537,Demand!$A:$B,2,FALSE)/29307.1</f>
        <v>56551.139211999827</v>
      </c>
      <c r="G537" s="9"/>
      <c r="H537" s="13">
        <f t="shared" si="66"/>
        <v>56551.139211999827</v>
      </c>
      <c r="I537" s="10">
        <f t="shared" si="67"/>
        <v>4152.2700000000004</v>
      </c>
      <c r="J537" s="10">
        <f t="shared" si="68"/>
        <v>20761.34</v>
      </c>
      <c r="K537" s="14">
        <f t="shared" si="69"/>
        <v>41522.67</v>
      </c>
      <c r="L537" s="15">
        <f t="shared" si="70"/>
        <v>276.82</v>
      </c>
      <c r="M537" s="15">
        <f t="shared" si="71"/>
        <v>1384.09</v>
      </c>
      <c r="N537" s="14">
        <f t="shared" si="72"/>
        <v>2768.18</v>
      </c>
      <c r="O537" s="10"/>
      <c r="P537" s="10"/>
    </row>
    <row r="538" spans="1:16" x14ac:dyDescent="0.2">
      <c r="A538" s="8">
        <v>42905</v>
      </c>
      <c r="B538" s="27">
        <v>33.797000000000004</v>
      </c>
      <c r="C538" s="27">
        <v>34.96</v>
      </c>
      <c r="D538" s="28">
        <v>32.633000000000003</v>
      </c>
      <c r="E538" s="12">
        <f t="shared" si="65"/>
        <v>1.1640000000000015</v>
      </c>
      <c r="F538" s="9">
        <f>VLOOKUP(A538,Demand!$A:$B,2,FALSE)/29307.1</f>
        <v>60709.066710797044</v>
      </c>
      <c r="G538" s="9"/>
      <c r="H538" s="13">
        <f t="shared" si="66"/>
        <v>60709.066710797044</v>
      </c>
      <c r="I538" s="10">
        <f t="shared" si="67"/>
        <v>1059.98</v>
      </c>
      <c r="J538" s="10">
        <f t="shared" si="68"/>
        <v>5299.9000000000005</v>
      </c>
      <c r="K538" s="14">
        <f t="shared" si="69"/>
        <v>10599.800000000001</v>
      </c>
      <c r="L538" s="15">
        <f t="shared" si="70"/>
        <v>70.67</v>
      </c>
      <c r="M538" s="15">
        <f t="shared" si="71"/>
        <v>353.33</v>
      </c>
      <c r="N538" s="14">
        <f t="shared" si="72"/>
        <v>706.65</v>
      </c>
      <c r="O538" s="10"/>
      <c r="P538" s="10"/>
    </row>
    <row r="539" spans="1:16" x14ac:dyDescent="0.2">
      <c r="A539" s="8">
        <v>42906</v>
      </c>
      <c r="B539" s="27">
        <v>35.326999999999998</v>
      </c>
      <c r="C539" s="27">
        <v>36.49</v>
      </c>
      <c r="D539" s="28">
        <v>34.163000000000004</v>
      </c>
      <c r="E539" s="12">
        <f t="shared" si="65"/>
        <v>1.1639999999999944</v>
      </c>
      <c r="F539" s="9">
        <f>VLOOKUP(A539,Demand!$A:$B,2,FALSE)/29307.1</f>
        <v>67336.183143333867</v>
      </c>
      <c r="G539" s="9"/>
      <c r="H539" s="13">
        <f t="shared" si="66"/>
        <v>67336.183143333867</v>
      </c>
      <c r="I539" s="10">
        <f t="shared" si="67"/>
        <v>1175.69</v>
      </c>
      <c r="J539" s="10">
        <f t="shared" si="68"/>
        <v>5878.45</v>
      </c>
      <c r="K539" s="14">
        <f t="shared" si="69"/>
        <v>11756.9</v>
      </c>
      <c r="L539" s="15">
        <f t="shared" si="70"/>
        <v>78.38</v>
      </c>
      <c r="M539" s="15">
        <f t="shared" si="71"/>
        <v>391.90000000000003</v>
      </c>
      <c r="N539" s="14">
        <f t="shared" si="72"/>
        <v>783.79</v>
      </c>
      <c r="O539" s="10"/>
      <c r="P539" s="10"/>
    </row>
    <row r="540" spans="1:16" x14ac:dyDescent="0.2">
      <c r="A540" s="8">
        <v>42907</v>
      </c>
      <c r="B540" s="27">
        <v>37.683</v>
      </c>
      <c r="C540" s="27">
        <v>38.847000000000001</v>
      </c>
      <c r="D540" s="28">
        <v>36.520000000000003</v>
      </c>
      <c r="E540" s="12">
        <f t="shared" si="65"/>
        <v>1.1640000000000015</v>
      </c>
      <c r="F540" s="9">
        <f>VLOOKUP(A540,Demand!$A:$B,2,FALSE)/29307.1</f>
        <v>63754.785666272001</v>
      </c>
      <c r="G540" s="9"/>
      <c r="H540" s="13">
        <f t="shared" si="66"/>
        <v>63754.785666272001</v>
      </c>
      <c r="I540" s="10">
        <f t="shared" si="67"/>
        <v>1113.1600000000001</v>
      </c>
      <c r="J540" s="10">
        <f t="shared" si="68"/>
        <v>5565.79</v>
      </c>
      <c r="K540" s="14">
        <f t="shared" si="69"/>
        <v>11131.59</v>
      </c>
      <c r="L540" s="15">
        <f t="shared" si="70"/>
        <v>74.210000000000008</v>
      </c>
      <c r="M540" s="15">
        <f t="shared" si="71"/>
        <v>371.05</v>
      </c>
      <c r="N540" s="14">
        <f t="shared" si="72"/>
        <v>742.11</v>
      </c>
      <c r="O540" s="10"/>
      <c r="P540" s="10"/>
    </row>
    <row r="541" spans="1:16" x14ac:dyDescent="0.2">
      <c r="A541" s="8">
        <v>42908</v>
      </c>
      <c r="B541" s="27">
        <v>35.683999999999997</v>
      </c>
      <c r="C541" s="27">
        <v>36.847999999999999</v>
      </c>
      <c r="D541" s="28">
        <v>34.521000000000001</v>
      </c>
      <c r="E541" s="12">
        <f t="shared" si="65"/>
        <v>1.1640000000000015</v>
      </c>
      <c r="F541" s="9">
        <f>VLOOKUP(A541,Demand!$A:$B,2,FALSE)/29307.1</f>
        <v>59443.419171463574</v>
      </c>
      <c r="G541" s="9"/>
      <c r="H541" s="13">
        <f t="shared" si="66"/>
        <v>59443.419171463574</v>
      </c>
      <c r="I541" s="10">
        <f t="shared" si="67"/>
        <v>1037.8800000000001</v>
      </c>
      <c r="J541" s="10">
        <f t="shared" si="68"/>
        <v>5189.41</v>
      </c>
      <c r="K541" s="14">
        <f t="shared" si="69"/>
        <v>10378.82</v>
      </c>
      <c r="L541" s="15">
        <f t="shared" si="70"/>
        <v>69.19</v>
      </c>
      <c r="M541" s="15">
        <f t="shared" si="71"/>
        <v>345.96</v>
      </c>
      <c r="N541" s="14">
        <f t="shared" si="72"/>
        <v>691.92</v>
      </c>
      <c r="O541" s="10"/>
      <c r="P541" s="10"/>
    </row>
    <row r="542" spans="1:16" x14ac:dyDescent="0.2">
      <c r="A542" s="8">
        <v>42909</v>
      </c>
      <c r="B542" s="27">
        <v>33.963999999999999</v>
      </c>
      <c r="C542" s="27">
        <v>35.127000000000002</v>
      </c>
      <c r="D542" s="28">
        <v>32.801000000000002</v>
      </c>
      <c r="E542" s="12">
        <f t="shared" si="65"/>
        <v>1.1630000000000038</v>
      </c>
      <c r="F542" s="9">
        <f>VLOOKUP(A542,Demand!$A:$B,2,FALSE)/29307.1</f>
        <v>64686.198600339172</v>
      </c>
      <c r="G542" s="9"/>
      <c r="H542" s="13">
        <f t="shared" si="66"/>
        <v>64686.198600339172</v>
      </c>
      <c r="I542" s="10">
        <f t="shared" si="67"/>
        <v>1128.45</v>
      </c>
      <c r="J542" s="10">
        <f t="shared" si="68"/>
        <v>5642.25</v>
      </c>
      <c r="K542" s="14">
        <f t="shared" si="69"/>
        <v>11284.51</v>
      </c>
      <c r="L542" s="15">
        <f t="shared" si="70"/>
        <v>75.23</v>
      </c>
      <c r="M542" s="15">
        <f t="shared" si="71"/>
        <v>376.15000000000003</v>
      </c>
      <c r="N542" s="14">
        <f t="shared" si="72"/>
        <v>752.30000000000007</v>
      </c>
      <c r="O542" s="10"/>
      <c r="P542" s="10"/>
    </row>
    <row r="543" spans="1:16" x14ac:dyDescent="0.2">
      <c r="A543" s="8">
        <v>42910</v>
      </c>
      <c r="B543" s="27">
        <v>36.596000000000004</v>
      </c>
      <c r="C543" s="27">
        <v>37.759</v>
      </c>
      <c r="D543" s="28">
        <v>35.432000000000002</v>
      </c>
      <c r="E543" s="12">
        <f t="shared" si="65"/>
        <v>1.1640000000000015</v>
      </c>
      <c r="F543" s="9">
        <f>VLOOKUP(A543,Demand!$A:$B,2,FALSE)/29307.1</f>
        <v>53988.484701659327</v>
      </c>
      <c r="G543" s="9"/>
      <c r="H543" s="13">
        <f t="shared" si="66"/>
        <v>53988.484701659327</v>
      </c>
      <c r="I543" s="10">
        <f t="shared" si="67"/>
        <v>942.64</v>
      </c>
      <c r="J543" s="10">
        <f t="shared" si="68"/>
        <v>4713.1900000000005</v>
      </c>
      <c r="K543" s="14">
        <f t="shared" si="69"/>
        <v>9426.39</v>
      </c>
      <c r="L543" s="15">
        <f t="shared" si="70"/>
        <v>62.84</v>
      </c>
      <c r="M543" s="15">
        <f t="shared" si="71"/>
        <v>314.20999999999998</v>
      </c>
      <c r="N543" s="14">
        <f t="shared" si="72"/>
        <v>628.43000000000006</v>
      </c>
      <c r="O543" s="10"/>
      <c r="P543" s="10"/>
    </row>
    <row r="544" spans="1:16" x14ac:dyDescent="0.2">
      <c r="A544" s="8">
        <v>42911</v>
      </c>
      <c r="B544" s="27">
        <v>36.666000000000004</v>
      </c>
      <c r="C544" s="27">
        <v>37.83</v>
      </c>
      <c r="D544" s="28">
        <v>35.503</v>
      </c>
      <c r="E544" s="12">
        <f t="shared" si="65"/>
        <v>1.1639999999999944</v>
      </c>
      <c r="F544" s="9">
        <f>VLOOKUP(A544,Demand!$A:$B,2,FALSE)/29307.1</f>
        <v>52844.297968751605</v>
      </c>
      <c r="G544" s="9"/>
      <c r="H544" s="13">
        <f t="shared" si="66"/>
        <v>52844.297968751605</v>
      </c>
      <c r="I544" s="10">
        <f t="shared" si="67"/>
        <v>922.66</v>
      </c>
      <c r="J544" s="10">
        <f t="shared" si="68"/>
        <v>4613.3100000000004</v>
      </c>
      <c r="K544" s="14">
        <f t="shared" si="69"/>
        <v>9226.61</v>
      </c>
      <c r="L544" s="15">
        <f t="shared" si="70"/>
        <v>61.51</v>
      </c>
      <c r="M544" s="15">
        <f t="shared" si="71"/>
        <v>307.55</v>
      </c>
      <c r="N544" s="14">
        <f t="shared" si="72"/>
        <v>615.11</v>
      </c>
      <c r="O544" s="10"/>
      <c r="P544" s="10"/>
    </row>
    <row r="545" spans="1:16" x14ac:dyDescent="0.2">
      <c r="A545" s="8">
        <v>42912</v>
      </c>
      <c r="B545" s="27">
        <v>36.572000000000003</v>
      </c>
      <c r="C545" s="27">
        <v>37.736000000000004</v>
      </c>
      <c r="D545" s="28">
        <v>35.408999999999999</v>
      </c>
      <c r="E545" s="12">
        <f t="shared" si="65"/>
        <v>1.1640000000000015</v>
      </c>
      <c r="F545" s="9">
        <f>VLOOKUP(A545,Demand!$A:$B,2,FALSE)/29307.1</f>
        <v>58822.615475430874</v>
      </c>
      <c r="G545" s="9"/>
      <c r="H545" s="13">
        <f t="shared" si="66"/>
        <v>58822.615475430874</v>
      </c>
      <c r="I545" s="10">
        <f t="shared" si="67"/>
        <v>1027.04</v>
      </c>
      <c r="J545" s="10">
        <f t="shared" si="68"/>
        <v>5135.21</v>
      </c>
      <c r="K545" s="14">
        <f t="shared" si="69"/>
        <v>10270.43</v>
      </c>
      <c r="L545" s="15">
        <f t="shared" si="70"/>
        <v>68.47</v>
      </c>
      <c r="M545" s="15">
        <f t="shared" si="71"/>
        <v>342.35</v>
      </c>
      <c r="N545" s="14">
        <f t="shared" si="72"/>
        <v>684.7</v>
      </c>
      <c r="O545" s="10"/>
      <c r="P545" s="10"/>
    </row>
    <row r="546" spans="1:16" x14ac:dyDescent="0.2">
      <c r="A546" s="8">
        <v>42913</v>
      </c>
      <c r="B546" s="27">
        <v>37.868000000000002</v>
      </c>
      <c r="C546" s="27">
        <v>39.030999999999999</v>
      </c>
      <c r="D546" s="28">
        <v>36.704000000000001</v>
      </c>
      <c r="E546" s="12">
        <f t="shared" si="65"/>
        <v>1.1640000000000015</v>
      </c>
      <c r="F546" s="9">
        <f>VLOOKUP(A546,Demand!$A:$B,2,FALSE)/29307.1</f>
        <v>57942.735685209387</v>
      </c>
      <c r="G546" s="9"/>
      <c r="H546" s="13">
        <f t="shared" si="66"/>
        <v>57942.735685209387</v>
      </c>
      <c r="I546" s="10">
        <f t="shared" si="67"/>
        <v>1011.6800000000001</v>
      </c>
      <c r="J546" s="10">
        <f t="shared" si="68"/>
        <v>5058.4000000000005</v>
      </c>
      <c r="K546" s="14">
        <f t="shared" si="69"/>
        <v>10116.800000000001</v>
      </c>
      <c r="L546" s="15">
        <f t="shared" si="70"/>
        <v>67.45</v>
      </c>
      <c r="M546" s="15">
        <f t="shared" si="71"/>
        <v>337.23</v>
      </c>
      <c r="N546" s="14">
        <f t="shared" si="72"/>
        <v>674.45</v>
      </c>
      <c r="O546" s="10"/>
      <c r="P546" s="10"/>
    </row>
    <row r="547" spans="1:16" x14ac:dyDescent="0.2">
      <c r="A547" s="8">
        <v>42914</v>
      </c>
      <c r="B547" s="27">
        <v>37.603999999999999</v>
      </c>
      <c r="C547" s="27">
        <v>38.767000000000003</v>
      </c>
      <c r="D547" s="28">
        <v>36.44</v>
      </c>
      <c r="E547" s="12">
        <f t="shared" si="65"/>
        <v>1.1640000000000015</v>
      </c>
      <c r="F547" s="9">
        <f>VLOOKUP(A547,Demand!$A:$B,2,FALSE)/29307.1</f>
        <v>59020.642881759028</v>
      </c>
      <c r="G547" s="9"/>
      <c r="H547" s="13">
        <f t="shared" si="66"/>
        <v>59020.642881759028</v>
      </c>
      <c r="I547" s="10">
        <f t="shared" si="67"/>
        <v>1030.5</v>
      </c>
      <c r="J547" s="10">
        <f t="shared" si="68"/>
        <v>5152.5</v>
      </c>
      <c r="K547" s="14">
        <f t="shared" si="69"/>
        <v>10305</v>
      </c>
      <c r="L547" s="15">
        <f t="shared" si="70"/>
        <v>68.7</v>
      </c>
      <c r="M547" s="15">
        <f t="shared" si="71"/>
        <v>343.5</v>
      </c>
      <c r="N547" s="14">
        <f t="shared" si="72"/>
        <v>687</v>
      </c>
      <c r="O547" s="10"/>
      <c r="P547" s="10"/>
    </row>
    <row r="548" spans="1:16" x14ac:dyDescent="0.2">
      <c r="A548" s="8">
        <v>42915</v>
      </c>
      <c r="B548" s="27">
        <v>38.041000000000004</v>
      </c>
      <c r="C548" s="27">
        <v>39.5</v>
      </c>
      <c r="D548" s="28">
        <v>36.877000000000002</v>
      </c>
      <c r="E548" s="12">
        <f t="shared" si="65"/>
        <v>1.4589999999999961</v>
      </c>
      <c r="F548" s="9">
        <f>VLOOKUP(A548,Demand!$A:$B,2,FALSE)/29307.1</f>
        <v>72561.343599332584</v>
      </c>
      <c r="G548" s="9"/>
      <c r="H548" s="13">
        <f t="shared" si="66"/>
        <v>72561.343599332584</v>
      </c>
      <c r="I548" s="10">
        <f t="shared" si="67"/>
        <v>1588.01</v>
      </c>
      <c r="J548" s="10">
        <f t="shared" si="68"/>
        <v>7940.03</v>
      </c>
      <c r="K548" s="14">
        <f t="shared" si="69"/>
        <v>15880.050000000001</v>
      </c>
      <c r="L548" s="15">
        <f t="shared" si="70"/>
        <v>105.87</v>
      </c>
      <c r="M548" s="15">
        <f t="shared" si="71"/>
        <v>529.34</v>
      </c>
      <c r="N548" s="14">
        <f t="shared" si="72"/>
        <v>1058.67</v>
      </c>
      <c r="O548" s="10"/>
      <c r="P548" s="10"/>
    </row>
    <row r="549" spans="1:16" x14ac:dyDescent="0.2">
      <c r="A549" s="8">
        <v>42916</v>
      </c>
      <c r="B549" s="27">
        <v>37.361000000000004</v>
      </c>
      <c r="C549" s="27">
        <v>38.524000000000001</v>
      </c>
      <c r="D549" s="28">
        <v>36.197000000000003</v>
      </c>
      <c r="E549" s="12">
        <f t="shared" si="65"/>
        <v>1.1640000000000015</v>
      </c>
      <c r="F549" s="9">
        <f>VLOOKUP(A549,Demand!$A:$B,2,FALSE)/29307.1</f>
        <v>69604.83602949456</v>
      </c>
      <c r="G549" s="9"/>
      <c r="H549" s="13">
        <f t="shared" si="66"/>
        <v>69604.83602949456</v>
      </c>
      <c r="I549" s="10">
        <f t="shared" si="67"/>
        <v>1215.3</v>
      </c>
      <c r="J549" s="10">
        <f t="shared" si="68"/>
        <v>6076.5</v>
      </c>
      <c r="K549" s="14">
        <f t="shared" si="69"/>
        <v>12153</v>
      </c>
      <c r="L549" s="15">
        <f t="shared" si="70"/>
        <v>81.02</v>
      </c>
      <c r="M549" s="15">
        <f t="shared" si="71"/>
        <v>405.1</v>
      </c>
      <c r="N549" s="14">
        <f t="shared" si="72"/>
        <v>810.2</v>
      </c>
      <c r="O549" s="10"/>
      <c r="P549" s="10"/>
    </row>
    <row r="550" spans="1:16" x14ac:dyDescent="0.2">
      <c r="A550" s="8">
        <v>42917</v>
      </c>
      <c r="B550" s="27">
        <v>37.152999999999999</v>
      </c>
      <c r="C550" s="27">
        <v>38.500999999999998</v>
      </c>
      <c r="D550" s="28">
        <v>35.988999999999997</v>
      </c>
      <c r="E550" s="12">
        <f t="shared" si="65"/>
        <v>1.347999999999999</v>
      </c>
      <c r="F550" s="9">
        <f>VLOOKUP(A550,Demand!$A:$B,2,FALSE)/29307.1</f>
        <v>68284.445134455484</v>
      </c>
      <c r="G550" s="9"/>
      <c r="H550" s="13">
        <f t="shared" si="66"/>
        <v>68284.445134455484</v>
      </c>
      <c r="I550" s="10">
        <f t="shared" si="67"/>
        <v>1380.71</v>
      </c>
      <c r="J550" s="10">
        <f t="shared" si="68"/>
        <v>6903.56</v>
      </c>
      <c r="K550" s="14">
        <f t="shared" si="69"/>
        <v>13807.11</v>
      </c>
      <c r="L550" s="15">
        <f t="shared" si="70"/>
        <v>92.05</v>
      </c>
      <c r="M550" s="15">
        <f t="shared" si="71"/>
        <v>460.24</v>
      </c>
      <c r="N550" s="14">
        <f t="shared" si="72"/>
        <v>920.47</v>
      </c>
      <c r="O550" s="10"/>
      <c r="P550" s="10"/>
    </row>
    <row r="551" spans="1:16" x14ac:dyDescent="0.2">
      <c r="A551" s="8">
        <v>42918</v>
      </c>
      <c r="B551" s="27">
        <v>36.606999999999999</v>
      </c>
      <c r="C551" s="27">
        <v>37.771000000000001</v>
      </c>
      <c r="D551" s="28">
        <v>35.444000000000003</v>
      </c>
      <c r="E551" s="12">
        <f t="shared" si="65"/>
        <v>1.1640000000000015</v>
      </c>
      <c r="F551" s="9">
        <f>VLOOKUP(A551,Demand!$A:$B,2,FALSE)/29307.1</f>
        <v>67356.572912365955</v>
      </c>
      <c r="G551" s="9"/>
      <c r="H551" s="13">
        <f t="shared" si="66"/>
        <v>67356.572912365955</v>
      </c>
      <c r="I551" s="10">
        <f t="shared" si="67"/>
        <v>1176.05</v>
      </c>
      <c r="J551" s="10">
        <f t="shared" si="68"/>
        <v>5880.2300000000005</v>
      </c>
      <c r="K551" s="14">
        <f t="shared" si="69"/>
        <v>11760.460000000001</v>
      </c>
      <c r="L551" s="15">
        <f t="shared" si="70"/>
        <v>78.400000000000006</v>
      </c>
      <c r="M551" s="15">
        <f t="shared" si="71"/>
        <v>392.02</v>
      </c>
      <c r="N551" s="14">
        <f t="shared" si="72"/>
        <v>784.03</v>
      </c>
      <c r="O551" s="10"/>
      <c r="P551" s="10"/>
    </row>
    <row r="552" spans="1:16" x14ac:dyDescent="0.2">
      <c r="A552" s="8">
        <v>42919</v>
      </c>
      <c r="B552" s="27">
        <v>38.747</v>
      </c>
      <c r="C552" s="27">
        <v>39.910000000000004</v>
      </c>
      <c r="D552" s="28">
        <v>37.582999999999998</v>
      </c>
      <c r="E552" s="12">
        <f t="shared" si="65"/>
        <v>1.1640000000000015</v>
      </c>
      <c r="F552" s="9">
        <f>VLOOKUP(A552,Demand!$A:$B,2,FALSE)/29307.1</f>
        <v>75497.479655100644</v>
      </c>
      <c r="G552" s="9"/>
      <c r="H552" s="13">
        <f t="shared" si="66"/>
        <v>75497.479655100644</v>
      </c>
      <c r="I552" s="10">
        <f t="shared" si="67"/>
        <v>1318.19</v>
      </c>
      <c r="J552" s="10">
        <f t="shared" si="68"/>
        <v>6590.93</v>
      </c>
      <c r="K552" s="14">
        <f t="shared" si="69"/>
        <v>13181.86</v>
      </c>
      <c r="L552" s="15">
        <f t="shared" si="70"/>
        <v>87.88</v>
      </c>
      <c r="M552" s="15">
        <f t="shared" si="71"/>
        <v>439.40000000000003</v>
      </c>
      <c r="N552" s="14">
        <f t="shared" si="72"/>
        <v>878.79</v>
      </c>
      <c r="O552" s="10"/>
      <c r="P552" s="10"/>
    </row>
    <row r="553" spans="1:16" x14ac:dyDescent="0.2">
      <c r="A553" s="8">
        <v>42920</v>
      </c>
      <c r="B553" s="27">
        <v>38.506999999999998</v>
      </c>
      <c r="C553" s="27">
        <v>39.67</v>
      </c>
      <c r="D553" s="28">
        <v>37.343000000000004</v>
      </c>
      <c r="E553" s="12">
        <f t="shared" si="65"/>
        <v>1.1639999999999944</v>
      </c>
      <c r="F553" s="9">
        <f>VLOOKUP(A553,Demand!$A:$B,2,FALSE)/29307.1</f>
        <v>76079.316547867245</v>
      </c>
      <c r="G553" s="9"/>
      <c r="H553" s="13">
        <f t="shared" si="66"/>
        <v>76079.316547867245</v>
      </c>
      <c r="I553" s="10">
        <f t="shared" si="67"/>
        <v>1328.34</v>
      </c>
      <c r="J553" s="10">
        <f t="shared" si="68"/>
        <v>6641.72</v>
      </c>
      <c r="K553" s="14">
        <f t="shared" si="69"/>
        <v>13283.45</v>
      </c>
      <c r="L553" s="15">
        <f t="shared" si="70"/>
        <v>88.56</v>
      </c>
      <c r="M553" s="15">
        <f t="shared" si="71"/>
        <v>442.78000000000003</v>
      </c>
      <c r="N553" s="14">
        <f t="shared" si="72"/>
        <v>885.56000000000006</v>
      </c>
      <c r="O553" s="10"/>
      <c r="P553" s="10"/>
    </row>
    <row r="554" spans="1:16" x14ac:dyDescent="0.2">
      <c r="A554" s="8">
        <v>42921</v>
      </c>
      <c r="B554" s="27">
        <v>38.384</v>
      </c>
      <c r="C554" s="27">
        <v>39.547000000000004</v>
      </c>
      <c r="D554" s="28">
        <v>37.22</v>
      </c>
      <c r="E554" s="12">
        <f t="shared" si="65"/>
        <v>1.1640000000000015</v>
      </c>
      <c r="F554" s="9">
        <f>VLOOKUP(A554,Demand!$A:$B,2,FALSE)/29307.1</f>
        <v>77701.08065963538</v>
      </c>
      <c r="G554" s="9"/>
      <c r="H554" s="13">
        <f t="shared" si="66"/>
        <v>77701.08065963538</v>
      </c>
      <c r="I554" s="10">
        <f t="shared" si="67"/>
        <v>1356.66</v>
      </c>
      <c r="J554" s="10">
        <f t="shared" si="68"/>
        <v>6783.3</v>
      </c>
      <c r="K554" s="14">
        <f t="shared" si="69"/>
        <v>13566.61</v>
      </c>
      <c r="L554" s="15">
        <f t="shared" si="70"/>
        <v>90.44</v>
      </c>
      <c r="M554" s="15">
        <f t="shared" si="71"/>
        <v>452.22</v>
      </c>
      <c r="N554" s="14">
        <f t="shared" si="72"/>
        <v>904.44</v>
      </c>
      <c r="O554" s="10"/>
      <c r="P554" s="10"/>
    </row>
    <row r="555" spans="1:16" x14ac:dyDescent="0.2">
      <c r="A555" s="8">
        <v>42922</v>
      </c>
      <c r="B555" s="27">
        <v>36.841999999999999</v>
      </c>
      <c r="C555" s="27">
        <v>38.005000000000003</v>
      </c>
      <c r="D555" s="28">
        <v>35.677999999999997</v>
      </c>
      <c r="E555" s="12">
        <f t="shared" si="65"/>
        <v>1.1640000000000015</v>
      </c>
      <c r="F555" s="9">
        <f>VLOOKUP(A555,Demand!$A:$B,2,FALSE)/29307.1</f>
        <v>76309.055826062628</v>
      </c>
      <c r="G555" s="9"/>
      <c r="H555" s="13">
        <f t="shared" si="66"/>
        <v>76309.055826062628</v>
      </c>
      <c r="I555" s="10">
        <f t="shared" si="67"/>
        <v>1332.3600000000001</v>
      </c>
      <c r="J555" s="10">
        <f t="shared" si="68"/>
        <v>6661.78</v>
      </c>
      <c r="K555" s="14">
        <f t="shared" si="69"/>
        <v>13323.56</v>
      </c>
      <c r="L555" s="15">
        <f t="shared" si="70"/>
        <v>88.820000000000007</v>
      </c>
      <c r="M555" s="15">
        <f t="shared" si="71"/>
        <v>444.12</v>
      </c>
      <c r="N555" s="14">
        <f t="shared" si="72"/>
        <v>888.24</v>
      </c>
      <c r="O555" s="10"/>
      <c r="P555" s="10"/>
    </row>
    <row r="556" spans="1:16" x14ac:dyDescent="0.2">
      <c r="A556" s="8">
        <v>42923</v>
      </c>
      <c r="B556" s="27">
        <v>36.986000000000004</v>
      </c>
      <c r="C556" s="27">
        <v>38.149000000000001</v>
      </c>
      <c r="D556" s="28">
        <v>35.822000000000003</v>
      </c>
      <c r="E556" s="12">
        <f t="shared" si="65"/>
        <v>1.1640000000000015</v>
      </c>
      <c r="F556" s="9">
        <f>VLOOKUP(A556,Demand!$A:$B,2,FALSE)/29307.1</f>
        <v>76163.425961627043</v>
      </c>
      <c r="G556" s="9"/>
      <c r="H556" s="13">
        <f t="shared" si="66"/>
        <v>76163.425961627043</v>
      </c>
      <c r="I556" s="10">
        <f t="shared" si="67"/>
        <v>1329.81</v>
      </c>
      <c r="J556" s="10">
        <f t="shared" si="68"/>
        <v>6649.07</v>
      </c>
      <c r="K556" s="14">
        <f t="shared" si="69"/>
        <v>13298.130000000001</v>
      </c>
      <c r="L556" s="15">
        <f t="shared" si="70"/>
        <v>88.65</v>
      </c>
      <c r="M556" s="15">
        <f t="shared" si="71"/>
        <v>443.27</v>
      </c>
      <c r="N556" s="14">
        <f t="shared" si="72"/>
        <v>886.54</v>
      </c>
      <c r="O556" s="10"/>
      <c r="P556" s="10"/>
    </row>
    <row r="557" spans="1:16" x14ac:dyDescent="0.2">
      <c r="A557" s="8">
        <v>42924</v>
      </c>
      <c r="B557" s="27">
        <v>35.453000000000003</v>
      </c>
      <c r="C557" s="27">
        <v>36.616</v>
      </c>
      <c r="D557" s="28">
        <v>34.289000000000001</v>
      </c>
      <c r="E557" s="12">
        <f t="shared" si="65"/>
        <v>1.1640000000000015</v>
      </c>
      <c r="F557" s="9">
        <f>VLOOKUP(A557,Demand!$A:$B,2,FALSE)/29307.1</f>
        <v>77303.530612035989</v>
      </c>
      <c r="G557" s="9"/>
      <c r="H557" s="13">
        <f t="shared" si="66"/>
        <v>77303.530612035989</v>
      </c>
      <c r="I557" s="10">
        <f t="shared" si="67"/>
        <v>1349.72</v>
      </c>
      <c r="J557" s="10">
        <f t="shared" si="68"/>
        <v>6748.6</v>
      </c>
      <c r="K557" s="14">
        <f t="shared" si="69"/>
        <v>13497.2</v>
      </c>
      <c r="L557" s="15">
        <f t="shared" si="70"/>
        <v>89.98</v>
      </c>
      <c r="M557" s="15">
        <f t="shared" si="71"/>
        <v>449.91</v>
      </c>
      <c r="N557" s="14">
        <f t="shared" si="72"/>
        <v>899.81000000000006</v>
      </c>
      <c r="O557" s="10"/>
      <c r="P557" s="10"/>
    </row>
    <row r="558" spans="1:16" x14ac:dyDescent="0.2">
      <c r="A558" s="8">
        <v>42925</v>
      </c>
      <c r="B558" s="27">
        <v>35.465000000000003</v>
      </c>
      <c r="C558" s="27">
        <v>36.628</v>
      </c>
      <c r="D558" s="28">
        <v>34.301000000000002</v>
      </c>
      <c r="E558" s="12">
        <f t="shared" si="65"/>
        <v>1.1640000000000015</v>
      </c>
      <c r="F558" s="9">
        <f>VLOOKUP(A558,Demand!$A:$B,2,FALSE)/29307.1</f>
        <v>78389.242299647536</v>
      </c>
      <c r="G558" s="9"/>
      <c r="H558" s="13">
        <f t="shared" si="66"/>
        <v>78389.242299647536</v>
      </c>
      <c r="I558" s="10">
        <f t="shared" si="67"/>
        <v>1368.68</v>
      </c>
      <c r="J558" s="10">
        <f t="shared" si="68"/>
        <v>6843.38</v>
      </c>
      <c r="K558" s="14">
        <f t="shared" si="69"/>
        <v>13686.76</v>
      </c>
      <c r="L558" s="15">
        <f t="shared" si="70"/>
        <v>91.25</v>
      </c>
      <c r="M558" s="15">
        <f t="shared" si="71"/>
        <v>456.23</v>
      </c>
      <c r="N558" s="14">
        <f t="shared" si="72"/>
        <v>912.45</v>
      </c>
      <c r="O558" s="10"/>
      <c r="P558" s="10"/>
    </row>
    <row r="559" spans="1:16" x14ac:dyDescent="0.2">
      <c r="A559" s="8">
        <v>42926</v>
      </c>
      <c r="B559" s="27">
        <v>34.710999999999999</v>
      </c>
      <c r="C559" s="27">
        <v>35.875</v>
      </c>
      <c r="D559" s="28">
        <v>33.548000000000002</v>
      </c>
      <c r="E559" s="12">
        <f t="shared" si="65"/>
        <v>1.1640000000000015</v>
      </c>
      <c r="F559" s="9">
        <f>VLOOKUP(A559,Demand!$A:$B,2,FALSE)/29307.1</f>
        <v>78759.585390570894</v>
      </c>
      <c r="G559" s="9"/>
      <c r="H559" s="13">
        <f t="shared" si="66"/>
        <v>78759.585390570894</v>
      </c>
      <c r="I559" s="10">
        <f t="shared" si="67"/>
        <v>1375.14</v>
      </c>
      <c r="J559" s="10">
        <f t="shared" si="68"/>
        <v>6875.71</v>
      </c>
      <c r="K559" s="14">
        <f t="shared" si="69"/>
        <v>13751.42</v>
      </c>
      <c r="L559" s="15">
        <f t="shared" si="70"/>
        <v>91.68</v>
      </c>
      <c r="M559" s="15">
        <f t="shared" si="71"/>
        <v>458.38</v>
      </c>
      <c r="N559" s="14">
        <f t="shared" si="72"/>
        <v>916.76</v>
      </c>
      <c r="O559" s="10"/>
      <c r="P559" s="10"/>
    </row>
    <row r="560" spans="1:16" x14ac:dyDescent="0.2">
      <c r="A560" s="8">
        <v>42927</v>
      </c>
      <c r="B560" s="27">
        <v>35.01</v>
      </c>
      <c r="C560" s="27">
        <v>36.173999999999999</v>
      </c>
      <c r="D560" s="28">
        <v>33.847000000000001</v>
      </c>
      <c r="E560" s="12">
        <f t="shared" si="65"/>
        <v>1.1640000000000015</v>
      </c>
      <c r="F560" s="9">
        <f>VLOOKUP(A560,Demand!$A:$B,2,FALSE)/29307.1</f>
        <v>77453.049397586248</v>
      </c>
      <c r="G560" s="9"/>
      <c r="H560" s="13">
        <f t="shared" si="66"/>
        <v>77453.049397586248</v>
      </c>
      <c r="I560" s="10">
        <f t="shared" si="67"/>
        <v>1352.33</v>
      </c>
      <c r="J560" s="10">
        <f t="shared" si="68"/>
        <v>6761.6500000000005</v>
      </c>
      <c r="K560" s="14">
        <f t="shared" si="69"/>
        <v>13523.300000000001</v>
      </c>
      <c r="L560" s="15">
        <f t="shared" si="70"/>
        <v>90.16</v>
      </c>
      <c r="M560" s="15">
        <f t="shared" si="71"/>
        <v>450.78000000000003</v>
      </c>
      <c r="N560" s="14">
        <f t="shared" si="72"/>
        <v>901.55000000000007</v>
      </c>
      <c r="O560" s="10"/>
      <c r="P560" s="10"/>
    </row>
    <row r="561" spans="1:16" x14ac:dyDescent="0.2">
      <c r="A561" s="8">
        <v>42928</v>
      </c>
      <c r="B561" s="27">
        <v>35.127000000000002</v>
      </c>
      <c r="C561" s="27">
        <v>36.291000000000004</v>
      </c>
      <c r="D561" s="28">
        <v>33.963999999999999</v>
      </c>
      <c r="E561" s="12">
        <f t="shared" si="65"/>
        <v>1.1640000000000015</v>
      </c>
      <c r="F561" s="9">
        <f>VLOOKUP(A561,Demand!$A:$B,2,FALSE)/29307.1</f>
        <v>76003.177318806716</v>
      </c>
      <c r="G561" s="9"/>
      <c r="H561" s="13">
        <f t="shared" si="66"/>
        <v>76003.177318806716</v>
      </c>
      <c r="I561" s="10">
        <f t="shared" si="67"/>
        <v>1327.02</v>
      </c>
      <c r="J561" s="10">
        <f t="shared" si="68"/>
        <v>6635.08</v>
      </c>
      <c r="K561" s="14">
        <f t="shared" si="69"/>
        <v>13270.15</v>
      </c>
      <c r="L561" s="15">
        <f t="shared" si="70"/>
        <v>88.47</v>
      </c>
      <c r="M561" s="15">
        <f t="shared" si="71"/>
        <v>442.34000000000003</v>
      </c>
      <c r="N561" s="14">
        <f t="shared" si="72"/>
        <v>884.68000000000006</v>
      </c>
      <c r="O561" s="10"/>
      <c r="P561" s="10"/>
    </row>
    <row r="562" spans="1:16" x14ac:dyDescent="0.2">
      <c r="A562" s="8">
        <v>42929</v>
      </c>
      <c r="B562" s="27">
        <v>33.067</v>
      </c>
      <c r="C562" s="27">
        <v>34.231000000000002</v>
      </c>
      <c r="D562" s="28">
        <v>31.904</v>
      </c>
      <c r="E562" s="12">
        <f t="shared" si="65"/>
        <v>1.1640000000000015</v>
      </c>
      <c r="F562" s="9">
        <f>VLOOKUP(A562,Demand!$A:$B,2,FALSE)/29307.1</f>
        <v>74241.64864486763</v>
      </c>
      <c r="G562" s="9"/>
      <c r="H562" s="13">
        <f t="shared" si="66"/>
        <v>74241.64864486763</v>
      </c>
      <c r="I562" s="10">
        <f t="shared" si="67"/>
        <v>1296.26</v>
      </c>
      <c r="J562" s="10">
        <f t="shared" si="68"/>
        <v>6481.3</v>
      </c>
      <c r="K562" s="14">
        <f t="shared" si="69"/>
        <v>12962.59</v>
      </c>
      <c r="L562" s="15">
        <f t="shared" si="70"/>
        <v>86.42</v>
      </c>
      <c r="M562" s="15">
        <f t="shared" si="71"/>
        <v>432.09000000000003</v>
      </c>
      <c r="N562" s="14">
        <f t="shared" si="72"/>
        <v>864.17000000000007</v>
      </c>
      <c r="O562" s="10"/>
      <c r="P562" s="10"/>
    </row>
    <row r="563" spans="1:16" x14ac:dyDescent="0.2">
      <c r="A563" s="8">
        <v>42930</v>
      </c>
      <c r="B563" s="27">
        <v>32.622</v>
      </c>
      <c r="C563" s="27">
        <v>33.785000000000004</v>
      </c>
      <c r="D563" s="28">
        <v>31.458000000000002</v>
      </c>
      <c r="E563" s="12">
        <f t="shared" si="65"/>
        <v>1.1639999999999979</v>
      </c>
      <c r="F563" s="9">
        <f>VLOOKUP(A563,Demand!$A:$B,2,FALSE)/29307.1</f>
        <v>74801.462444254124</v>
      </c>
      <c r="G563" s="9"/>
      <c r="H563" s="13">
        <f t="shared" si="66"/>
        <v>74801.462444254124</v>
      </c>
      <c r="I563" s="10">
        <f t="shared" si="67"/>
        <v>1306.03</v>
      </c>
      <c r="J563" s="10">
        <f t="shared" si="68"/>
        <v>6530.17</v>
      </c>
      <c r="K563" s="14">
        <f t="shared" si="69"/>
        <v>13060.34</v>
      </c>
      <c r="L563" s="15">
        <f t="shared" si="70"/>
        <v>87.070000000000007</v>
      </c>
      <c r="M563" s="15">
        <f t="shared" si="71"/>
        <v>435.34000000000003</v>
      </c>
      <c r="N563" s="14">
        <f t="shared" si="72"/>
        <v>870.69</v>
      </c>
      <c r="O563" s="10"/>
      <c r="P563" s="10"/>
    </row>
    <row r="564" spans="1:16" x14ac:dyDescent="0.2">
      <c r="A564" s="8">
        <v>42931</v>
      </c>
      <c r="B564" s="27">
        <v>33.210999999999999</v>
      </c>
      <c r="C564" s="27">
        <v>34.374000000000002</v>
      </c>
      <c r="D564" s="28">
        <v>32.047000000000004</v>
      </c>
      <c r="E564" s="12">
        <f t="shared" si="65"/>
        <v>1.1639999999999944</v>
      </c>
      <c r="F564" s="9">
        <f>VLOOKUP(A564,Demand!$A:$B,2,FALSE)/29307.1</f>
        <v>73500.366805313388</v>
      </c>
      <c r="G564" s="9"/>
      <c r="H564" s="13">
        <f t="shared" si="66"/>
        <v>73500.366805313388</v>
      </c>
      <c r="I564" s="10">
        <f t="shared" si="67"/>
        <v>1283.32</v>
      </c>
      <c r="J564" s="10">
        <f t="shared" si="68"/>
        <v>6416.58</v>
      </c>
      <c r="K564" s="14">
        <f t="shared" si="69"/>
        <v>12833.16</v>
      </c>
      <c r="L564" s="15">
        <f t="shared" si="70"/>
        <v>85.55</v>
      </c>
      <c r="M564" s="15">
        <f t="shared" si="71"/>
        <v>427.77</v>
      </c>
      <c r="N564" s="14">
        <f t="shared" si="72"/>
        <v>855.54</v>
      </c>
      <c r="O564" s="10"/>
      <c r="P564" s="10"/>
    </row>
    <row r="565" spans="1:16" x14ac:dyDescent="0.2">
      <c r="A565" s="8">
        <v>42932</v>
      </c>
      <c r="B565" s="27">
        <v>33.697000000000003</v>
      </c>
      <c r="C565" s="27">
        <v>34.861000000000004</v>
      </c>
      <c r="D565" s="28">
        <v>32.533999999999999</v>
      </c>
      <c r="E565" s="12">
        <f t="shared" si="65"/>
        <v>1.1640000000000015</v>
      </c>
      <c r="F565" s="9">
        <f>VLOOKUP(A565,Demand!$A:$B,2,FALSE)/29307.1</f>
        <v>74165.92753974293</v>
      </c>
      <c r="G565" s="9"/>
      <c r="H565" s="13">
        <f t="shared" si="66"/>
        <v>74165.92753974293</v>
      </c>
      <c r="I565" s="10">
        <f t="shared" si="67"/>
        <v>1294.94</v>
      </c>
      <c r="J565" s="10">
        <f t="shared" si="68"/>
        <v>6474.6900000000005</v>
      </c>
      <c r="K565" s="14">
        <f t="shared" si="69"/>
        <v>12949.37</v>
      </c>
      <c r="L565" s="15">
        <f t="shared" si="70"/>
        <v>86.33</v>
      </c>
      <c r="M565" s="15">
        <f t="shared" si="71"/>
        <v>431.65000000000003</v>
      </c>
      <c r="N565" s="14">
        <f t="shared" si="72"/>
        <v>863.29</v>
      </c>
      <c r="O565" s="10"/>
      <c r="P565" s="10"/>
    </row>
    <row r="566" spans="1:16" x14ac:dyDescent="0.2">
      <c r="A566" s="8">
        <v>42933</v>
      </c>
      <c r="B566" s="27">
        <v>34.555999999999997</v>
      </c>
      <c r="C566" s="27">
        <v>35.719000000000001</v>
      </c>
      <c r="D566" s="28">
        <v>33.393000000000001</v>
      </c>
      <c r="E566" s="12">
        <f t="shared" si="65"/>
        <v>1.1630000000000038</v>
      </c>
      <c r="F566" s="9">
        <f>VLOOKUP(A566,Demand!$A:$B,2,FALSE)/29307.1</f>
        <v>75716.512210351764</v>
      </c>
      <c r="G566" s="9"/>
      <c r="H566" s="13">
        <f t="shared" si="66"/>
        <v>75716.512210351764</v>
      </c>
      <c r="I566" s="10">
        <f t="shared" si="67"/>
        <v>1320.8700000000001</v>
      </c>
      <c r="J566" s="10">
        <f t="shared" si="68"/>
        <v>6604.37</v>
      </c>
      <c r="K566" s="14">
        <f t="shared" si="69"/>
        <v>13208.75</v>
      </c>
      <c r="L566" s="15">
        <f t="shared" si="70"/>
        <v>88.06</v>
      </c>
      <c r="M566" s="15">
        <f t="shared" si="71"/>
        <v>440.29</v>
      </c>
      <c r="N566" s="14">
        <f t="shared" si="72"/>
        <v>880.58</v>
      </c>
      <c r="O566" s="10"/>
      <c r="P566" s="10"/>
    </row>
    <row r="567" spans="1:16" x14ac:dyDescent="0.2">
      <c r="A567" s="8">
        <v>42934</v>
      </c>
      <c r="B567" s="27">
        <v>35.710999999999999</v>
      </c>
      <c r="C567" s="27">
        <v>36.874000000000002</v>
      </c>
      <c r="D567" s="28">
        <v>34.547000000000004</v>
      </c>
      <c r="E567" s="12">
        <f t="shared" si="65"/>
        <v>1.1639999999999944</v>
      </c>
      <c r="F567" s="9">
        <f>VLOOKUP(A567,Demand!$A:$B,2,FALSE)/29307.1</f>
        <v>69011.951301902955</v>
      </c>
      <c r="G567" s="9"/>
      <c r="H567" s="13">
        <f t="shared" si="66"/>
        <v>69011.951301902955</v>
      </c>
      <c r="I567" s="10">
        <f t="shared" si="67"/>
        <v>1204.95</v>
      </c>
      <c r="J567" s="10">
        <f t="shared" si="68"/>
        <v>6024.74</v>
      </c>
      <c r="K567" s="14">
        <f t="shared" si="69"/>
        <v>12049.49</v>
      </c>
      <c r="L567" s="15">
        <f t="shared" si="70"/>
        <v>80.33</v>
      </c>
      <c r="M567" s="15">
        <f t="shared" si="71"/>
        <v>401.65000000000003</v>
      </c>
      <c r="N567" s="14">
        <f t="shared" si="72"/>
        <v>803.30000000000007</v>
      </c>
      <c r="O567" s="10"/>
      <c r="P567" s="10"/>
    </row>
    <row r="568" spans="1:16" x14ac:dyDescent="0.2">
      <c r="A568" s="8">
        <v>42935</v>
      </c>
      <c r="B568" s="27">
        <v>34.752000000000002</v>
      </c>
      <c r="C568" s="27">
        <v>35.916000000000004</v>
      </c>
      <c r="D568" s="28">
        <v>33.588999999999999</v>
      </c>
      <c r="E568" s="12">
        <f t="shared" si="65"/>
        <v>1.1640000000000015</v>
      </c>
      <c r="F568" s="9">
        <f>VLOOKUP(A568,Demand!$A:$B,2,FALSE)/29307.1</f>
        <v>73012.390137543465</v>
      </c>
      <c r="G568" s="9"/>
      <c r="H568" s="13">
        <f t="shared" si="66"/>
        <v>73012.390137543465</v>
      </c>
      <c r="I568" s="10">
        <f t="shared" si="67"/>
        <v>1274.8</v>
      </c>
      <c r="J568" s="10">
        <f t="shared" si="68"/>
        <v>6373.9800000000005</v>
      </c>
      <c r="K568" s="14">
        <f t="shared" si="69"/>
        <v>12747.960000000001</v>
      </c>
      <c r="L568" s="15">
        <f t="shared" si="70"/>
        <v>84.99</v>
      </c>
      <c r="M568" s="15">
        <f t="shared" si="71"/>
        <v>424.93</v>
      </c>
      <c r="N568" s="14">
        <f t="shared" si="72"/>
        <v>849.86</v>
      </c>
      <c r="O568" s="10"/>
      <c r="P568" s="10"/>
    </row>
    <row r="569" spans="1:16" x14ac:dyDescent="0.2">
      <c r="A569" s="8">
        <v>42936</v>
      </c>
      <c r="B569" s="27">
        <v>36.061999999999998</v>
      </c>
      <c r="C569" s="27">
        <v>37.800000000000004</v>
      </c>
      <c r="D569" s="28">
        <v>34.899000000000001</v>
      </c>
      <c r="E569" s="12">
        <f t="shared" si="65"/>
        <v>1.7380000000000067</v>
      </c>
      <c r="F569" s="9">
        <f>VLOOKUP(A569,Demand!$A:$B,2,FALSE)/29307.1</f>
        <v>71640.6386507024</v>
      </c>
      <c r="G569" s="9"/>
      <c r="H569" s="13">
        <f t="shared" si="66"/>
        <v>71640.6386507024</v>
      </c>
      <c r="I569" s="10">
        <f t="shared" si="67"/>
        <v>1867.67</v>
      </c>
      <c r="J569" s="10">
        <f t="shared" si="68"/>
        <v>9338.36</v>
      </c>
      <c r="K569" s="14">
        <f t="shared" si="69"/>
        <v>18676.71</v>
      </c>
      <c r="L569" s="15">
        <f t="shared" si="70"/>
        <v>124.51</v>
      </c>
      <c r="M569" s="15">
        <f t="shared" si="71"/>
        <v>622.56000000000006</v>
      </c>
      <c r="N569" s="14">
        <f t="shared" si="72"/>
        <v>1245.1100000000001</v>
      </c>
      <c r="O569" s="10"/>
      <c r="P569" s="10"/>
    </row>
    <row r="570" spans="1:16" x14ac:dyDescent="0.2">
      <c r="A570" s="8">
        <v>42937</v>
      </c>
      <c r="B570" s="27">
        <v>36.962000000000003</v>
      </c>
      <c r="C570" s="27">
        <v>38.125999999999998</v>
      </c>
      <c r="D570" s="28">
        <v>35.798999999999999</v>
      </c>
      <c r="E570" s="12">
        <f t="shared" si="65"/>
        <v>1.1639999999999944</v>
      </c>
      <c r="F570" s="9">
        <f>VLOOKUP(A570,Demand!$A:$B,2,FALSE)/29307.1</f>
        <v>67397.114146401393</v>
      </c>
      <c r="G570" s="9"/>
      <c r="H570" s="13">
        <f t="shared" si="66"/>
        <v>67397.114146401393</v>
      </c>
      <c r="I570" s="10">
        <f t="shared" si="67"/>
        <v>1176.75</v>
      </c>
      <c r="J570" s="10">
        <f t="shared" si="68"/>
        <v>5883.77</v>
      </c>
      <c r="K570" s="14">
        <f t="shared" si="69"/>
        <v>11767.54</v>
      </c>
      <c r="L570" s="15">
        <f t="shared" si="70"/>
        <v>78.45</v>
      </c>
      <c r="M570" s="15">
        <f t="shared" si="71"/>
        <v>392.25</v>
      </c>
      <c r="N570" s="14">
        <f t="shared" si="72"/>
        <v>784.5</v>
      </c>
      <c r="O570" s="10"/>
      <c r="P570" s="10"/>
    </row>
    <row r="571" spans="1:16" x14ac:dyDescent="0.2">
      <c r="A571" s="8">
        <v>42938</v>
      </c>
      <c r="B571" s="27">
        <v>36.877000000000002</v>
      </c>
      <c r="C571" s="27">
        <v>38.041000000000004</v>
      </c>
      <c r="D571" s="28">
        <v>35.713999999999999</v>
      </c>
      <c r="E571" s="12">
        <f t="shared" si="65"/>
        <v>1.1640000000000015</v>
      </c>
      <c r="F571" s="9">
        <f>VLOOKUP(A571,Demand!$A:$B,2,FALSE)/29307.1</f>
        <v>70027.055696401221</v>
      </c>
      <c r="G571" s="9"/>
      <c r="H571" s="13">
        <f t="shared" si="66"/>
        <v>70027.055696401221</v>
      </c>
      <c r="I571" s="10">
        <f t="shared" si="67"/>
        <v>1222.67</v>
      </c>
      <c r="J571" s="10">
        <f t="shared" si="68"/>
        <v>6113.3600000000006</v>
      </c>
      <c r="K571" s="14">
        <f t="shared" si="69"/>
        <v>12226.720000000001</v>
      </c>
      <c r="L571" s="15">
        <f t="shared" si="70"/>
        <v>81.510000000000005</v>
      </c>
      <c r="M571" s="15">
        <f t="shared" si="71"/>
        <v>407.56</v>
      </c>
      <c r="N571" s="14">
        <f t="shared" si="72"/>
        <v>815.11</v>
      </c>
      <c r="O571" s="10"/>
      <c r="P571" s="10"/>
    </row>
    <row r="572" spans="1:16" x14ac:dyDescent="0.2">
      <c r="A572" s="8">
        <v>42939</v>
      </c>
      <c r="B572" s="27">
        <v>37.044000000000004</v>
      </c>
      <c r="C572" s="27">
        <v>38.207999999999998</v>
      </c>
      <c r="D572" s="28">
        <v>35.881</v>
      </c>
      <c r="E572" s="12">
        <f t="shared" si="65"/>
        <v>1.1639999999999944</v>
      </c>
      <c r="F572" s="9">
        <f>VLOOKUP(A572,Demand!$A:$B,2,FALSE)/29307.1</f>
        <v>67164.21512193291</v>
      </c>
      <c r="G572" s="9"/>
      <c r="H572" s="13">
        <f t="shared" si="66"/>
        <v>67164.21512193291</v>
      </c>
      <c r="I572" s="10">
        <f t="shared" si="67"/>
        <v>1172.69</v>
      </c>
      <c r="J572" s="10">
        <f t="shared" si="68"/>
        <v>5863.4400000000005</v>
      </c>
      <c r="K572" s="14">
        <f t="shared" si="69"/>
        <v>11726.87</v>
      </c>
      <c r="L572" s="15">
        <f t="shared" si="70"/>
        <v>78.180000000000007</v>
      </c>
      <c r="M572" s="15">
        <f t="shared" si="71"/>
        <v>390.90000000000003</v>
      </c>
      <c r="N572" s="14">
        <f t="shared" si="72"/>
        <v>781.79</v>
      </c>
      <c r="O572" s="10"/>
      <c r="P572" s="10"/>
    </row>
    <row r="573" spans="1:16" x14ac:dyDescent="0.2">
      <c r="A573" s="8">
        <v>42940</v>
      </c>
      <c r="B573" s="27">
        <v>36.578000000000003</v>
      </c>
      <c r="C573" s="27">
        <v>37.741999999999997</v>
      </c>
      <c r="D573" s="28">
        <v>35.414999999999999</v>
      </c>
      <c r="E573" s="12">
        <f t="shared" si="65"/>
        <v>1.1639999999999944</v>
      </c>
      <c r="F573" s="9">
        <f>VLOOKUP(A573,Demand!$A:$B,2,FALSE)/29307.1</f>
        <v>71332.751415186081</v>
      </c>
      <c r="G573" s="9"/>
      <c r="H573" s="13">
        <f t="shared" si="66"/>
        <v>71332.751415186081</v>
      </c>
      <c r="I573" s="10">
        <f t="shared" si="67"/>
        <v>1245.47</v>
      </c>
      <c r="J573" s="10">
        <f t="shared" si="68"/>
        <v>6227.35</v>
      </c>
      <c r="K573" s="14">
        <f t="shared" si="69"/>
        <v>12454.7</v>
      </c>
      <c r="L573" s="15">
        <f t="shared" si="70"/>
        <v>83.03</v>
      </c>
      <c r="M573" s="15">
        <f t="shared" si="71"/>
        <v>415.16</v>
      </c>
      <c r="N573" s="14">
        <f t="shared" si="72"/>
        <v>830.31000000000006</v>
      </c>
      <c r="O573" s="10"/>
      <c r="P573" s="10"/>
    </row>
    <row r="574" spans="1:16" x14ac:dyDescent="0.2">
      <c r="A574" s="8">
        <v>42941</v>
      </c>
      <c r="B574" s="27">
        <v>36.744999999999997</v>
      </c>
      <c r="C574" s="27">
        <v>37.908999999999999</v>
      </c>
      <c r="D574" s="28">
        <v>35.582000000000001</v>
      </c>
      <c r="E574" s="12">
        <f t="shared" si="65"/>
        <v>1.1640000000000015</v>
      </c>
      <c r="F574" s="9">
        <f>VLOOKUP(A574,Demand!$A:$B,2,FALSE)/29307.1</f>
        <v>73243.66255958454</v>
      </c>
      <c r="G574" s="9"/>
      <c r="H574" s="13">
        <f t="shared" si="66"/>
        <v>73243.66255958454</v>
      </c>
      <c r="I574" s="10">
        <f t="shared" si="67"/>
        <v>1278.83</v>
      </c>
      <c r="J574" s="10">
        <f t="shared" si="68"/>
        <v>6394.17</v>
      </c>
      <c r="K574" s="14">
        <f t="shared" si="69"/>
        <v>12788.34</v>
      </c>
      <c r="L574" s="15">
        <f t="shared" si="70"/>
        <v>85.26</v>
      </c>
      <c r="M574" s="15">
        <f t="shared" si="71"/>
        <v>426.28000000000003</v>
      </c>
      <c r="N574" s="14">
        <f t="shared" si="72"/>
        <v>852.56000000000006</v>
      </c>
      <c r="O574" s="10"/>
      <c r="P574" s="10"/>
    </row>
    <row r="575" spans="1:16" x14ac:dyDescent="0.2">
      <c r="A575" s="8">
        <v>42942</v>
      </c>
      <c r="B575" s="27">
        <v>39.344999999999999</v>
      </c>
      <c r="C575" s="27">
        <v>41.000999999999998</v>
      </c>
      <c r="D575" s="28">
        <v>38.180999999999997</v>
      </c>
      <c r="E575" s="12">
        <f t="shared" si="65"/>
        <v>1.6559999999999988</v>
      </c>
      <c r="F575" s="9">
        <f>VLOOKUP(A575,Demand!$A:$B,2,FALSE)/29307.1</f>
        <v>66524.256818313661</v>
      </c>
      <c r="G575" s="9"/>
      <c r="H575" s="13">
        <f t="shared" si="66"/>
        <v>66524.256818313661</v>
      </c>
      <c r="I575" s="10">
        <f t="shared" si="67"/>
        <v>1652.46</v>
      </c>
      <c r="J575" s="10">
        <f t="shared" si="68"/>
        <v>8262.31</v>
      </c>
      <c r="K575" s="14">
        <f t="shared" si="69"/>
        <v>16524.63</v>
      </c>
      <c r="L575" s="15">
        <f t="shared" si="70"/>
        <v>110.16</v>
      </c>
      <c r="M575" s="15">
        <f t="shared" si="71"/>
        <v>550.82000000000005</v>
      </c>
      <c r="N575" s="14">
        <f t="shared" si="72"/>
        <v>1101.6400000000001</v>
      </c>
      <c r="O575" s="10"/>
      <c r="P575" s="10"/>
    </row>
    <row r="576" spans="1:16" x14ac:dyDescent="0.2">
      <c r="A576" s="8">
        <v>42943</v>
      </c>
      <c r="B576" s="27">
        <v>38.301000000000002</v>
      </c>
      <c r="C576" s="27">
        <v>39.465000000000003</v>
      </c>
      <c r="D576" s="28">
        <v>37.137999999999998</v>
      </c>
      <c r="E576" s="12">
        <f t="shared" si="65"/>
        <v>1.1640000000000015</v>
      </c>
      <c r="F576" s="9">
        <f>VLOOKUP(A576,Demand!$A:$B,2,FALSE)/29307.1</f>
        <v>65335.175674154045</v>
      </c>
      <c r="G576" s="9"/>
      <c r="H576" s="13">
        <f t="shared" si="66"/>
        <v>65335.175674154045</v>
      </c>
      <c r="I576" s="10">
        <f t="shared" si="67"/>
        <v>1140.75</v>
      </c>
      <c r="J576" s="10">
        <f t="shared" si="68"/>
        <v>5703.76</v>
      </c>
      <c r="K576" s="14">
        <f t="shared" si="69"/>
        <v>11407.52</v>
      </c>
      <c r="L576" s="15">
        <f t="shared" si="70"/>
        <v>76.05</v>
      </c>
      <c r="M576" s="15">
        <f t="shared" si="71"/>
        <v>380.25</v>
      </c>
      <c r="N576" s="14">
        <f t="shared" si="72"/>
        <v>760.5</v>
      </c>
      <c r="O576" s="10"/>
      <c r="P576" s="10"/>
    </row>
    <row r="577" spans="1:16" x14ac:dyDescent="0.2">
      <c r="A577" s="8">
        <v>42944</v>
      </c>
      <c r="B577" s="27">
        <v>38.551000000000002</v>
      </c>
      <c r="C577" s="27">
        <v>40.000999999999998</v>
      </c>
      <c r="D577" s="28">
        <v>37.387</v>
      </c>
      <c r="E577" s="12">
        <f t="shared" si="65"/>
        <v>1.4499999999999957</v>
      </c>
      <c r="F577" s="9">
        <f>VLOOKUP(A577,Demand!$A:$B,2,FALSE)/29307.1</f>
        <v>65799.254753967471</v>
      </c>
      <c r="G577" s="9"/>
      <c r="H577" s="13">
        <f t="shared" si="66"/>
        <v>65799.254753967471</v>
      </c>
      <c r="I577" s="10">
        <f t="shared" si="67"/>
        <v>1431.13</v>
      </c>
      <c r="J577" s="10">
        <f t="shared" si="68"/>
        <v>7155.67</v>
      </c>
      <c r="K577" s="14">
        <f t="shared" si="69"/>
        <v>14311.34</v>
      </c>
      <c r="L577" s="15">
        <f t="shared" si="70"/>
        <v>95.41</v>
      </c>
      <c r="M577" s="15">
        <f t="shared" si="71"/>
        <v>477.04</v>
      </c>
      <c r="N577" s="14">
        <f t="shared" si="72"/>
        <v>954.09</v>
      </c>
      <c r="O577" s="10"/>
      <c r="P577" s="10"/>
    </row>
    <row r="578" spans="1:16" x14ac:dyDescent="0.2">
      <c r="A578" s="8">
        <v>42945</v>
      </c>
      <c r="B578" s="27">
        <v>38.503999999999998</v>
      </c>
      <c r="C578" s="27">
        <v>39.749000000000002</v>
      </c>
      <c r="D578" s="28">
        <v>37.340000000000003</v>
      </c>
      <c r="E578" s="12">
        <f t="shared" si="65"/>
        <v>1.2450000000000045</v>
      </c>
      <c r="F578" s="9">
        <f>VLOOKUP(A578,Demand!$A:$B,2,FALSE)/29307.1</f>
        <v>67902.890187019526</v>
      </c>
      <c r="G578" s="9"/>
      <c r="H578" s="13">
        <f t="shared" si="66"/>
        <v>67902.890187019526</v>
      </c>
      <c r="I578" s="10">
        <f t="shared" si="67"/>
        <v>1268.0899999999999</v>
      </c>
      <c r="J578" s="10">
        <f t="shared" si="68"/>
        <v>6340.43</v>
      </c>
      <c r="K578" s="14">
        <f t="shared" si="69"/>
        <v>12680.86</v>
      </c>
      <c r="L578" s="15">
        <f t="shared" si="70"/>
        <v>84.54</v>
      </c>
      <c r="M578" s="15">
        <f t="shared" si="71"/>
        <v>422.7</v>
      </c>
      <c r="N578" s="14">
        <f t="shared" si="72"/>
        <v>845.39</v>
      </c>
      <c r="O578" s="10"/>
      <c r="P578" s="10"/>
    </row>
    <row r="579" spans="1:16" x14ac:dyDescent="0.2">
      <c r="A579" s="8">
        <v>42946</v>
      </c>
      <c r="B579" s="27">
        <v>38.655999999999999</v>
      </c>
      <c r="C579" s="27">
        <v>39.82</v>
      </c>
      <c r="D579" s="28">
        <v>37.493000000000002</v>
      </c>
      <c r="E579" s="12">
        <f t="shared" si="65"/>
        <v>1.1640000000000015</v>
      </c>
      <c r="F579" s="9">
        <f>VLOOKUP(A579,Demand!$A:$B,2,FALSE)/29307.1</f>
        <v>65094.369794350176</v>
      </c>
      <c r="G579" s="9"/>
      <c r="H579" s="13">
        <f t="shared" si="66"/>
        <v>65094.369794350176</v>
      </c>
      <c r="I579" s="10">
        <f t="shared" si="67"/>
        <v>1136.55</v>
      </c>
      <c r="J579" s="10">
        <f t="shared" si="68"/>
        <v>5682.74</v>
      </c>
      <c r="K579" s="14">
        <f t="shared" si="69"/>
        <v>11365.48</v>
      </c>
      <c r="L579" s="15">
        <f t="shared" si="70"/>
        <v>75.77</v>
      </c>
      <c r="M579" s="15">
        <f t="shared" si="71"/>
        <v>378.85</v>
      </c>
      <c r="N579" s="14">
        <f t="shared" si="72"/>
        <v>757.7</v>
      </c>
      <c r="O579" s="10"/>
      <c r="P579" s="10"/>
    </row>
    <row r="580" spans="1:16" x14ac:dyDescent="0.2">
      <c r="A580" s="8">
        <v>42947</v>
      </c>
      <c r="B580" s="27">
        <v>39.893000000000001</v>
      </c>
      <c r="C580" s="27">
        <v>41.055999999999997</v>
      </c>
      <c r="D580" s="28">
        <v>38.728999999999999</v>
      </c>
      <c r="E580" s="12">
        <f t="shared" ref="E580:E643" si="73">MAX(C580-B580,B580-D580)</f>
        <v>1.1640000000000015</v>
      </c>
      <c r="F580" s="9">
        <f>VLOOKUP(A580,Demand!$A:$B,2,FALSE)/29307.1</f>
        <v>64718.516741676933</v>
      </c>
      <c r="G580" s="9"/>
      <c r="H580" s="13">
        <f t="shared" ref="H580:H643" si="74">F580</f>
        <v>64718.516741676933</v>
      </c>
      <c r="I580" s="10">
        <f t="shared" ref="I580:I643" si="75">MROUND(($H580*1000)*0.15*0.01*($E580/100),0.01)</f>
        <v>1129.99</v>
      </c>
      <c r="J580" s="10">
        <f t="shared" ref="J580:J643" si="76">MROUND(($H580*1000)*0.15*0.05*($E580/100),0.01)</f>
        <v>5649.93</v>
      </c>
      <c r="K580" s="14">
        <f t="shared" ref="K580:K643" si="77">MROUND(($H580*1000)*0.15*0.1*($E580/100),0.01)</f>
        <v>11299.85</v>
      </c>
      <c r="L580" s="15">
        <f t="shared" ref="L580:L643" si="78">MROUND(($H580*1000)*0.01*0.01*($E580/100),0.01)</f>
        <v>75.33</v>
      </c>
      <c r="M580" s="15">
        <f t="shared" ref="M580:M643" si="79">MROUND(($H580*1000)*0.01*0.05*($E580/100),0.01)</f>
        <v>376.66</v>
      </c>
      <c r="N580" s="14">
        <f t="shared" ref="N580:N643" si="80">MROUND(($H580*1000)*0.01*0.1*($E580/100),0.01)</f>
        <v>753.32</v>
      </c>
      <c r="O580" s="10"/>
      <c r="P580" s="10"/>
    </row>
    <row r="581" spans="1:16" x14ac:dyDescent="0.2">
      <c r="A581" s="8">
        <v>42948</v>
      </c>
      <c r="B581" s="27">
        <v>38.14</v>
      </c>
      <c r="C581" s="27">
        <v>39.304000000000002</v>
      </c>
      <c r="D581" s="28">
        <v>36.977000000000004</v>
      </c>
      <c r="E581" s="12">
        <f t="shared" si="73"/>
        <v>1.1640000000000015</v>
      </c>
      <c r="F581" s="9">
        <f>VLOOKUP(A581,Demand!$A:$B,2,FALSE)/29307.1</f>
        <v>65068.128712837504</v>
      </c>
      <c r="G581" s="9"/>
      <c r="H581" s="13">
        <f t="shared" si="74"/>
        <v>65068.128712837504</v>
      </c>
      <c r="I581" s="10">
        <f t="shared" si="75"/>
        <v>1136.0899999999999</v>
      </c>
      <c r="J581" s="10">
        <f t="shared" si="76"/>
        <v>5680.45</v>
      </c>
      <c r="K581" s="14">
        <f t="shared" si="77"/>
        <v>11360.9</v>
      </c>
      <c r="L581" s="15">
        <f t="shared" si="78"/>
        <v>75.739999999999995</v>
      </c>
      <c r="M581" s="15">
        <f t="shared" si="79"/>
        <v>378.7</v>
      </c>
      <c r="N581" s="14">
        <f t="shared" si="80"/>
        <v>757.39</v>
      </c>
      <c r="O581" s="10"/>
      <c r="P581" s="10"/>
    </row>
    <row r="582" spans="1:16" x14ac:dyDescent="0.2">
      <c r="A582" s="8">
        <v>42949</v>
      </c>
      <c r="B582" s="27">
        <v>38.234000000000002</v>
      </c>
      <c r="C582" s="27">
        <v>39.398000000000003</v>
      </c>
      <c r="D582" s="28">
        <v>37.070999999999998</v>
      </c>
      <c r="E582" s="12">
        <f t="shared" si="73"/>
        <v>1.1640000000000015</v>
      </c>
      <c r="F582" s="9">
        <f>VLOOKUP(A582,Demand!$A:$B,2,FALSE)/29307.1</f>
        <v>62642.142825458679</v>
      </c>
      <c r="G582" s="9"/>
      <c r="H582" s="13">
        <f t="shared" si="74"/>
        <v>62642.142825458679</v>
      </c>
      <c r="I582" s="10">
        <f t="shared" si="75"/>
        <v>1093.73</v>
      </c>
      <c r="J582" s="10">
        <f t="shared" si="76"/>
        <v>5468.66</v>
      </c>
      <c r="K582" s="14">
        <f t="shared" si="77"/>
        <v>10937.32</v>
      </c>
      <c r="L582" s="15">
        <f t="shared" si="78"/>
        <v>72.92</v>
      </c>
      <c r="M582" s="15">
        <f t="shared" si="79"/>
        <v>364.58</v>
      </c>
      <c r="N582" s="14">
        <f t="shared" si="80"/>
        <v>729.15</v>
      </c>
      <c r="O582" s="10"/>
      <c r="P582" s="10"/>
    </row>
    <row r="583" spans="1:16" x14ac:dyDescent="0.2">
      <c r="A583" s="8">
        <v>42950</v>
      </c>
      <c r="B583" s="27">
        <v>39.634999999999998</v>
      </c>
      <c r="C583" s="27">
        <v>40.801000000000002</v>
      </c>
      <c r="D583" s="28">
        <v>38.471000000000004</v>
      </c>
      <c r="E583" s="12">
        <f t="shared" si="73"/>
        <v>1.1660000000000039</v>
      </c>
      <c r="F583" s="9">
        <f>VLOOKUP(A583,Demand!$A:$B,2,FALSE)/29307.1</f>
        <v>59117.813123782296</v>
      </c>
      <c r="G583" s="9"/>
      <c r="H583" s="13">
        <f t="shared" si="74"/>
        <v>59117.813123782296</v>
      </c>
      <c r="I583" s="10">
        <f t="shared" si="75"/>
        <v>1033.97</v>
      </c>
      <c r="J583" s="10">
        <f t="shared" si="76"/>
        <v>5169.8500000000004</v>
      </c>
      <c r="K583" s="14">
        <f t="shared" si="77"/>
        <v>10339.710000000001</v>
      </c>
      <c r="L583" s="15">
        <f t="shared" si="78"/>
        <v>68.930000000000007</v>
      </c>
      <c r="M583" s="15">
        <f t="shared" si="79"/>
        <v>344.66</v>
      </c>
      <c r="N583" s="14">
        <f t="shared" si="80"/>
        <v>689.31000000000006</v>
      </c>
      <c r="O583" s="10"/>
      <c r="P583" s="10"/>
    </row>
    <row r="584" spans="1:16" x14ac:dyDescent="0.2">
      <c r="A584" s="8">
        <v>42951</v>
      </c>
      <c r="B584" s="27">
        <v>41.569000000000003</v>
      </c>
      <c r="C584" s="27">
        <v>43.999000000000002</v>
      </c>
      <c r="D584" s="28">
        <v>40.405999999999999</v>
      </c>
      <c r="E584" s="12">
        <f t="shared" si="73"/>
        <v>2.4299999999999997</v>
      </c>
      <c r="F584" s="9">
        <f>VLOOKUP(A584,Demand!$A:$B,2,FALSE)/29307.1</f>
        <v>62598.248410794658</v>
      </c>
      <c r="G584" s="9"/>
      <c r="H584" s="13">
        <f t="shared" si="74"/>
        <v>62598.248410794658</v>
      </c>
      <c r="I584" s="10">
        <f t="shared" si="75"/>
        <v>2281.71</v>
      </c>
      <c r="J584" s="10">
        <f t="shared" si="76"/>
        <v>11408.53</v>
      </c>
      <c r="K584" s="14">
        <f t="shared" si="77"/>
        <v>22817.06</v>
      </c>
      <c r="L584" s="15">
        <f t="shared" si="78"/>
        <v>152.11000000000001</v>
      </c>
      <c r="M584" s="15">
        <f t="shared" si="79"/>
        <v>760.57</v>
      </c>
      <c r="N584" s="14">
        <f t="shared" si="80"/>
        <v>1521.14</v>
      </c>
      <c r="O584" s="10"/>
      <c r="P584" s="10"/>
    </row>
    <row r="585" spans="1:16" x14ac:dyDescent="0.2">
      <c r="A585" s="8">
        <v>42952</v>
      </c>
      <c r="B585" s="27">
        <v>41.073999999999998</v>
      </c>
      <c r="C585" s="27">
        <v>42.237000000000002</v>
      </c>
      <c r="D585" s="28">
        <v>39.910000000000004</v>
      </c>
      <c r="E585" s="12">
        <f t="shared" si="73"/>
        <v>1.1639999999999944</v>
      </c>
      <c r="F585" s="9">
        <f>VLOOKUP(A585,Demand!$A:$B,2,FALSE)/29307.1</f>
        <v>60554.299572458556</v>
      </c>
      <c r="G585" s="9"/>
      <c r="H585" s="13">
        <f t="shared" si="74"/>
        <v>60554.299572458556</v>
      </c>
      <c r="I585" s="10">
        <f t="shared" si="75"/>
        <v>1057.28</v>
      </c>
      <c r="J585" s="10">
        <f t="shared" si="76"/>
        <v>5286.39</v>
      </c>
      <c r="K585" s="14">
        <f t="shared" si="77"/>
        <v>10572.78</v>
      </c>
      <c r="L585" s="15">
        <f t="shared" si="78"/>
        <v>70.489999999999995</v>
      </c>
      <c r="M585" s="15">
        <f t="shared" si="79"/>
        <v>352.43</v>
      </c>
      <c r="N585" s="14">
        <f t="shared" si="80"/>
        <v>704.85</v>
      </c>
      <c r="O585" s="10"/>
      <c r="P585" s="10"/>
    </row>
    <row r="586" spans="1:16" x14ac:dyDescent="0.2">
      <c r="A586" s="8">
        <v>42953</v>
      </c>
      <c r="B586" s="27">
        <v>40.472999999999999</v>
      </c>
      <c r="C586" s="27">
        <v>41.637</v>
      </c>
      <c r="D586" s="28">
        <v>39.31</v>
      </c>
      <c r="E586" s="12">
        <f t="shared" si="73"/>
        <v>1.1640000000000015</v>
      </c>
      <c r="F586" s="9">
        <f>VLOOKUP(A586,Demand!$A:$B,2,FALSE)/29307.1</f>
        <v>56243.043733429789</v>
      </c>
      <c r="G586" s="9"/>
      <c r="H586" s="13">
        <f t="shared" si="74"/>
        <v>56243.043733429789</v>
      </c>
      <c r="I586" s="10">
        <f t="shared" si="75"/>
        <v>982</v>
      </c>
      <c r="J586" s="10">
        <f t="shared" si="76"/>
        <v>4910.0200000000004</v>
      </c>
      <c r="K586" s="14">
        <f t="shared" si="77"/>
        <v>9820.0400000000009</v>
      </c>
      <c r="L586" s="15">
        <f t="shared" si="78"/>
        <v>65.47</v>
      </c>
      <c r="M586" s="15">
        <f t="shared" si="79"/>
        <v>327.33</v>
      </c>
      <c r="N586" s="14">
        <f t="shared" si="80"/>
        <v>654.66999999999996</v>
      </c>
      <c r="O586" s="10"/>
      <c r="P586" s="10"/>
    </row>
    <row r="587" spans="1:16" x14ac:dyDescent="0.2">
      <c r="A587" s="8">
        <v>42954</v>
      </c>
      <c r="B587" s="27">
        <v>41.991</v>
      </c>
      <c r="C587" s="27">
        <v>43.155000000000001</v>
      </c>
      <c r="D587" s="28">
        <v>40.828000000000003</v>
      </c>
      <c r="E587" s="12">
        <f t="shared" si="73"/>
        <v>1.1640000000000015</v>
      </c>
      <c r="F587" s="9">
        <f>VLOOKUP(A587,Demand!$A:$B,2,FALSE)/29307.1</f>
        <v>65712.212467286081</v>
      </c>
      <c r="G587" s="9"/>
      <c r="H587" s="13">
        <f t="shared" si="74"/>
        <v>65712.212467286081</v>
      </c>
      <c r="I587" s="10">
        <f t="shared" si="75"/>
        <v>1147.3399999999999</v>
      </c>
      <c r="J587" s="10">
        <f t="shared" si="76"/>
        <v>5736.68</v>
      </c>
      <c r="K587" s="14">
        <f t="shared" si="77"/>
        <v>11473.35</v>
      </c>
      <c r="L587" s="15">
        <f t="shared" si="78"/>
        <v>76.489999999999995</v>
      </c>
      <c r="M587" s="15">
        <f t="shared" si="79"/>
        <v>382.45</v>
      </c>
      <c r="N587" s="14">
        <f t="shared" si="80"/>
        <v>764.89</v>
      </c>
      <c r="O587" s="10"/>
      <c r="P587" s="10"/>
    </row>
    <row r="588" spans="1:16" x14ac:dyDescent="0.2">
      <c r="A588" s="8">
        <v>42955</v>
      </c>
      <c r="B588" s="27">
        <v>41.835999999999999</v>
      </c>
      <c r="C588" s="27">
        <v>42.999000000000002</v>
      </c>
      <c r="D588" s="28">
        <v>40.672000000000004</v>
      </c>
      <c r="E588" s="12">
        <f t="shared" si="73"/>
        <v>1.1639999999999944</v>
      </c>
      <c r="F588" s="9">
        <f>VLOOKUP(A588,Demand!$A:$B,2,FALSE)/29307.1</f>
        <v>67140.931549010318</v>
      </c>
      <c r="G588" s="9"/>
      <c r="H588" s="13">
        <f t="shared" si="74"/>
        <v>67140.931549010318</v>
      </c>
      <c r="I588" s="10">
        <f t="shared" si="75"/>
        <v>1172.28</v>
      </c>
      <c r="J588" s="10">
        <f t="shared" si="76"/>
        <v>5861.4000000000005</v>
      </c>
      <c r="K588" s="14">
        <f t="shared" si="77"/>
        <v>11722.81</v>
      </c>
      <c r="L588" s="15">
        <f t="shared" si="78"/>
        <v>78.150000000000006</v>
      </c>
      <c r="M588" s="15">
        <f t="shared" si="79"/>
        <v>390.76</v>
      </c>
      <c r="N588" s="14">
        <f t="shared" si="80"/>
        <v>781.52</v>
      </c>
      <c r="O588" s="10"/>
      <c r="P588" s="10"/>
    </row>
    <row r="589" spans="1:16" x14ac:dyDescent="0.2">
      <c r="A589" s="8">
        <v>42956</v>
      </c>
      <c r="B589" s="27">
        <v>42.905999999999999</v>
      </c>
      <c r="C589" s="27">
        <v>44.069000000000003</v>
      </c>
      <c r="D589" s="28">
        <v>41.741999999999997</v>
      </c>
      <c r="E589" s="12">
        <f t="shared" si="73"/>
        <v>1.1640000000000015</v>
      </c>
      <c r="F589" s="9">
        <f>VLOOKUP(A589,Demand!$A:$B,2,FALSE)/29307.1</f>
        <v>67531.613875136056</v>
      </c>
      <c r="G589" s="9"/>
      <c r="H589" s="13">
        <f t="shared" si="74"/>
        <v>67531.613875136056</v>
      </c>
      <c r="I589" s="10">
        <f t="shared" si="75"/>
        <v>1179.1000000000001</v>
      </c>
      <c r="J589" s="10">
        <f t="shared" si="76"/>
        <v>5895.51</v>
      </c>
      <c r="K589" s="14">
        <f t="shared" si="77"/>
        <v>11791.02</v>
      </c>
      <c r="L589" s="15">
        <f t="shared" si="78"/>
        <v>78.61</v>
      </c>
      <c r="M589" s="15">
        <f t="shared" si="79"/>
        <v>393.03000000000003</v>
      </c>
      <c r="N589" s="14">
        <f t="shared" si="80"/>
        <v>786.07</v>
      </c>
      <c r="O589" s="10"/>
      <c r="P589" s="10"/>
    </row>
    <row r="590" spans="1:16" x14ac:dyDescent="0.2">
      <c r="A590" s="8">
        <v>42957</v>
      </c>
      <c r="B590" s="27">
        <v>42.484000000000002</v>
      </c>
      <c r="C590" s="27">
        <v>43.646999999999998</v>
      </c>
      <c r="D590" s="28">
        <v>41.32</v>
      </c>
      <c r="E590" s="12">
        <f t="shared" si="73"/>
        <v>1.1640000000000015</v>
      </c>
      <c r="F590" s="9">
        <f>VLOOKUP(A590,Demand!$A:$B,2,FALSE)/29307.1</f>
        <v>67194.132275114229</v>
      </c>
      <c r="G590" s="9"/>
      <c r="H590" s="13">
        <f t="shared" si="74"/>
        <v>67194.132275114229</v>
      </c>
      <c r="I590" s="10">
        <f t="shared" si="75"/>
        <v>1173.21</v>
      </c>
      <c r="J590" s="10">
        <f t="shared" si="76"/>
        <v>5866.05</v>
      </c>
      <c r="K590" s="14">
        <f t="shared" si="77"/>
        <v>11732.1</v>
      </c>
      <c r="L590" s="15">
        <f t="shared" si="78"/>
        <v>78.210000000000008</v>
      </c>
      <c r="M590" s="15">
        <f t="shared" si="79"/>
        <v>391.07</v>
      </c>
      <c r="N590" s="14">
        <f t="shared" si="80"/>
        <v>782.14</v>
      </c>
      <c r="O590" s="10"/>
      <c r="P590" s="10"/>
    </row>
    <row r="591" spans="1:16" x14ac:dyDescent="0.2">
      <c r="A591" s="8">
        <v>42958</v>
      </c>
      <c r="B591" s="27">
        <v>43.585999999999999</v>
      </c>
      <c r="C591" s="27">
        <v>44.749000000000002</v>
      </c>
      <c r="D591" s="28">
        <v>42.422000000000004</v>
      </c>
      <c r="E591" s="12">
        <f t="shared" si="73"/>
        <v>1.1639999999999944</v>
      </c>
      <c r="F591" s="9">
        <f>VLOOKUP(A591,Demand!$A:$B,2,FALSE)/29307.1</f>
        <v>65508.992599063029</v>
      </c>
      <c r="G591" s="9"/>
      <c r="H591" s="13">
        <f t="shared" si="74"/>
        <v>65508.992599063029</v>
      </c>
      <c r="I591" s="10">
        <f t="shared" si="75"/>
        <v>1143.79</v>
      </c>
      <c r="J591" s="10">
        <f t="shared" si="76"/>
        <v>5718.9400000000005</v>
      </c>
      <c r="K591" s="14">
        <f t="shared" si="77"/>
        <v>11437.87</v>
      </c>
      <c r="L591" s="15">
        <f t="shared" si="78"/>
        <v>76.25</v>
      </c>
      <c r="M591" s="15">
        <f t="shared" si="79"/>
        <v>381.26</v>
      </c>
      <c r="N591" s="14">
        <f t="shared" si="80"/>
        <v>762.52</v>
      </c>
      <c r="O591" s="10"/>
      <c r="P591" s="10"/>
    </row>
    <row r="592" spans="1:16" x14ac:dyDescent="0.2">
      <c r="A592" s="8">
        <v>42959</v>
      </c>
      <c r="B592" s="27">
        <v>42.61</v>
      </c>
      <c r="C592" s="27">
        <v>43.773000000000003</v>
      </c>
      <c r="D592" s="28">
        <v>41.445999999999998</v>
      </c>
      <c r="E592" s="12">
        <f t="shared" si="73"/>
        <v>1.1640000000000015</v>
      </c>
      <c r="F592" s="9">
        <f>VLOOKUP(A592,Demand!$A:$B,2,FALSE)/29307.1</f>
        <v>66883.075022776058</v>
      </c>
      <c r="G592" s="9"/>
      <c r="H592" s="13">
        <f t="shared" si="74"/>
        <v>66883.075022776058</v>
      </c>
      <c r="I592" s="10">
        <f t="shared" si="75"/>
        <v>1167.78</v>
      </c>
      <c r="J592" s="10">
        <f t="shared" si="76"/>
        <v>5838.89</v>
      </c>
      <c r="K592" s="14">
        <f t="shared" si="77"/>
        <v>11677.78</v>
      </c>
      <c r="L592" s="15">
        <f t="shared" si="78"/>
        <v>77.850000000000009</v>
      </c>
      <c r="M592" s="15">
        <f t="shared" si="79"/>
        <v>389.26</v>
      </c>
      <c r="N592" s="14">
        <f t="shared" si="80"/>
        <v>778.52</v>
      </c>
      <c r="O592" s="10"/>
      <c r="P592" s="10"/>
    </row>
    <row r="593" spans="1:16" x14ac:dyDescent="0.2">
      <c r="A593" s="8">
        <v>42960</v>
      </c>
      <c r="B593" s="27">
        <v>42.606999999999999</v>
      </c>
      <c r="C593" s="27">
        <v>43.77</v>
      </c>
      <c r="D593" s="28">
        <v>41.442999999999998</v>
      </c>
      <c r="E593" s="12">
        <f t="shared" si="73"/>
        <v>1.1640000000000015</v>
      </c>
      <c r="F593" s="9">
        <f>VLOOKUP(A593,Demand!$A:$B,2,FALSE)/29307.1</f>
        <v>68258.782854666613</v>
      </c>
      <c r="G593" s="9"/>
      <c r="H593" s="13">
        <f t="shared" si="74"/>
        <v>68258.782854666613</v>
      </c>
      <c r="I593" s="10">
        <f t="shared" si="75"/>
        <v>1191.8</v>
      </c>
      <c r="J593" s="10">
        <f t="shared" si="76"/>
        <v>5958.99</v>
      </c>
      <c r="K593" s="14">
        <f t="shared" si="77"/>
        <v>11917.98</v>
      </c>
      <c r="L593" s="15">
        <f t="shared" si="78"/>
        <v>79.45</v>
      </c>
      <c r="M593" s="15">
        <f t="shared" si="79"/>
        <v>397.27</v>
      </c>
      <c r="N593" s="14">
        <f t="shared" si="80"/>
        <v>794.53</v>
      </c>
      <c r="O593" s="10"/>
      <c r="P593" s="10"/>
    </row>
    <row r="594" spans="1:16" x14ac:dyDescent="0.2">
      <c r="A594" s="8">
        <v>42961</v>
      </c>
      <c r="B594" s="27">
        <v>41.771000000000001</v>
      </c>
      <c r="C594" s="27">
        <v>42.935000000000002</v>
      </c>
      <c r="D594" s="28">
        <v>40.608000000000004</v>
      </c>
      <c r="E594" s="12">
        <f t="shared" si="73"/>
        <v>1.1640000000000015</v>
      </c>
      <c r="F594" s="9">
        <f>VLOOKUP(A594,Demand!$A:$B,2,FALSE)/29307.1</f>
        <v>69056.612902675464</v>
      </c>
      <c r="G594" s="9"/>
      <c r="H594" s="13">
        <f t="shared" si="74"/>
        <v>69056.612902675464</v>
      </c>
      <c r="I594" s="10">
        <f t="shared" si="75"/>
        <v>1205.73</v>
      </c>
      <c r="J594" s="10">
        <f t="shared" si="76"/>
        <v>6028.64</v>
      </c>
      <c r="K594" s="14">
        <f t="shared" si="77"/>
        <v>12057.28</v>
      </c>
      <c r="L594" s="15">
        <f t="shared" si="78"/>
        <v>80.38</v>
      </c>
      <c r="M594" s="15">
        <f t="shared" si="79"/>
        <v>401.91</v>
      </c>
      <c r="N594" s="14">
        <f t="shared" si="80"/>
        <v>803.82</v>
      </c>
      <c r="O594" s="10"/>
      <c r="P594" s="10"/>
    </row>
    <row r="595" spans="1:16" x14ac:dyDescent="0.2">
      <c r="A595" s="8">
        <v>42962</v>
      </c>
      <c r="B595" s="27">
        <v>41.978999999999999</v>
      </c>
      <c r="C595" s="27">
        <v>43.143000000000001</v>
      </c>
      <c r="D595" s="28">
        <v>40.816000000000003</v>
      </c>
      <c r="E595" s="12">
        <f t="shared" si="73"/>
        <v>1.1640000000000015</v>
      </c>
      <c r="F595" s="9">
        <f>VLOOKUP(A595,Demand!$A:$B,2,FALSE)/29307.1</f>
        <v>69208.034810677273</v>
      </c>
      <c r="G595" s="9"/>
      <c r="H595" s="13">
        <f t="shared" si="74"/>
        <v>69208.034810677273</v>
      </c>
      <c r="I595" s="10">
        <f t="shared" si="75"/>
        <v>1208.3700000000001</v>
      </c>
      <c r="J595" s="10">
        <f t="shared" si="76"/>
        <v>6041.86</v>
      </c>
      <c r="K595" s="14">
        <f t="shared" si="77"/>
        <v>12083.72</v>
      </c>
      <c r="L595" s="15">
        <f t="shared" si="78"/>
        <v>80.56</v>
      </c>
      <c r="M595" s="15">
        <f t="shared" si="79"/>
        <v>402.79</v>
      </c>
      <c r="N595" s="14">
        <f t="shared" si="80"/>
        <v>805.58</v>
      </c>
      <c r="O595" s="10"/>
      <c r="P595" s="10"/>
    </row>
    <row r="596" spans="1:16" x14ac:dyDescent="0.2">
      <c r="A596" s="8">
        <v>42963</v>
      </c>
      <c r="B596" s="27">
        <v>43.186999999999998</v>
      </c>
      <c r="C596" s="27">
        <v>44.35</v>
      </c>
      <c r="D596" s="28">
        <v>42.023000000000003</v>
      </c>
      <c r="E596" s="12">
        <f t="shared" si="73"/>
        <v>1.1639999999999944</v>
      </c>
      <c r="F596" s="9">
        <f>VLOOKUP(A596,Demand!$A:$B,2,FALSE)/29307.1</f>
        <v>66252.921374001526</v>
      </c>
      <c r="G596" s="9"/>
      <c r="H596" s="13">
        <f t="shared" si="74"/>
        <v>66252.921374001526</v>
      </c>
      <c r="I596" s="10">
        <f t="shared" si="75"/>
        <v>1156.78</v>
      </c>
      <c r="J596" s="10">
        <f t="shared" si="76"/>
        <v>5783.88</v>
      </c>
      <c r="K596" s="14">
        <f t="shared" si="77"/>
        <v>11567.76</v>
      </c>
      <c r="L596" s="15">
        <f t="shared" si="78"/>
        <v>77.12</v>
      </c>
      <c r="M596" s="15">
        <f t="shared" si="79"/>
        <v>385.59000000000003</v>
      </c>
      <c r="N596" s="14">
        <f t="shared" si="80"/>
        <v>771.18000000000006</v>
      </c>
      <c r="O596" s="10"/>
      <c r="P596" s="10"/>
    </row>
    <row r="597" spans="1:16" x14ac:dyDescent="0.2">
      <c r="A597" s="8">
        <v>42964</v>
      </c>
      <c r="B597" s="27">
        <v>43.661999999999999</v>
      </c>
      <c r="C597" s="27">
        <v>44.825000000000003</v>
      </c>
      <c r="D597" s="28">
        <v>42.497999999999998</v>
      </c>
      <c r="E597" s="12">
        <f t="shared" si="73"/>
        <v>1.1640000000000015</v>
      </c>
      <c r="F597" s="9">
        <f>VLOOKUP(A597,Demand!$A:$B,2,FALSE)/29307.1</f>
        <v>62766.277625558316</v>
      </c>
      <c r="G597" s="9"/>
      <c r="H597" s="13">
        <f t="shared" si="74"/>
        <v>62766.277625558316</v>
      </c>
      <c r="I597" s="10">
        <f t="shared" si="75"/>
        <v>1095.9000000000001</v>
      </c>
      <c r="J597" s="10">
        <f t="shared" si="76"/>
        <v>5479.5</v>
      </c>
      <c r="K597" s="14">
        <f t="shared" si="77"/>
        <v>10958.99</v>
      </c>
      <c r="L597" s="15">
        <f t="shared" si="78"/>
        <v>73.06</v>
      </c>
      <c r="M597" s="15">
        <f t="shared" si="79"/>
        <v>365.3</v>
      </c>
      <c r="N597" s="14">
        <f t="shared" si="80"/>
        <v>730.6</v>
      </c>
      <c r="O597" s="10"/>
      <c r="P597" s="10"/>
    </row>
    <row r="598" spans="1:16" x14ac:dyDescent="0.2">
      <c r="A598" s="8">
        <v>42965</v>
      </c>
      <c r="B598" s="27">
        <v>44.186</v>
      </c>
      <c r="C598" s="27">
        <v>45.35</v>
      </c>
      <c r="D598" s="28">
        <v>43.023000000000003</v>
      </c>
      <c r="E598" s="12">
        <f t="shared" si="73"/>
        <v>1.1640000000000015</v>
      </c>
      <c r="F598" s="9">
        <f>VLOOKUP(A598,Demand!$A:$B,2,FALSE)/29307.1</f>
        <v>63765.975275615812</v>
      </c>
      <c r="G598" s="9"/>
      <c r="H598" s="13">
        <f t="shared" si="74"/>
        <v>63765.975275615812</v>
      </c>
      <c r="I598" s="10">
        <f t="shared" si="75"/>
        <v>1113.3500000000001</v>
      </c>
      <c r="J598" s="10">
        <f t="shared" si="76"/>
        <v>5566.77</v>
      </c>
      <c r="K598" s="14">
        <f t="shared" si="77"/>
        <v>11133.54</v>
      </c>
      <c r="L598" s="15">
        <f t="shared" si="78"/>
        <v>74.22</v>
      </c>
      <c r="M598" s="15">
        <f t="shared" si="79"/>
        <v>371.12</v>
      </c>
      <c r="N598" s="14">
        <f t="shared" si="80"/>
        <v>742.24</v>
      </c>
      <c r="O598" s="10"/>
      <c r="P598" s="10"/>
    </row>
    <row r="599" spans="1:16" x14ac:dyDescent="0.2">
      <c r="A599" s="8">
        <v>42966</v>
      </c>
      <c r="B599" s="27">
        <v>44.503</v>
      </c>
      <c r="C599" s="27">
        <v>45.666000000000004</v>
      </c>
      <c r="D599" s="28">
        <v>43.338999999999999</v>
      </c>
      <c r="E599" s="12">
        <f t="shared" si="73"/>
        <v>1.1640000000000015</v>
      </c>
      <c r="F599" s="9">
        <f>VLOOKUP(A599,Demand!$A:$B,2,FALSE)/29307.1</f>
        <v>63257.045937673807</v>
      </c>
      <c r="G599" s="9"/>
      <c r="H599" s="13">
        <f t="shared" si="74"/>
        <v>63257.045937673807</v>
      </c>
      <c r="I599" s="10">
        <f t="shared" si="75"/>
        <v>1104.47</v>
      </c>
      <c r="J599" s="10">
        <f t="shared" si="76"/>
        <v>5522.34</v>
      </c>
      <c r="K599" s="14">
        <f t="shared" si="77"/>
        <v>11044.68</v>
      </c>
      <c r="L599" s="15">
        <f t="shared" si="78"/>
        <v>73.63</v>
      </c>
      <c r="M599" s="15">
        <f t="shared" si="79"/>
        <v>368.16</v>
      </c>
      <c r="N599" s="14">
        <f t="shared" si="80"/>
        <v>736.31000000000006</v>
      </c>
      <c r="O599" s="10"/>
      <c r="P599" s="10"/>
    </row>
    <row r="600" spans="1:16" x14ac:dyDescent="0.2">
      <c r="A600" s="8">
        <v>42967</v>
      </c>
      <c r="B600" s="27">
        <v>44.503</v>
      </c>
      <c r="C600" s="27">
        <v>45.666000000000004</v>
      </c>
      <c r="D600" s="28">
        <v>43.338999999999999</v>
      </c>
      <c r="E600" s="12">
        <f t="shared" si="73"/>
        <v>1.1640000000000015</v>
      </c>
      <c r="F600" s="9">
        <f>VLOOKUP(A600,Demand!$A:$B,2,FALSE)/29307.1</f>
        <v>64214.639285360885</v>
      </c>
      <c r="G600" s="9"/>
      <c r="H600" s="13">
        <f t="shared" si="74"/>
        <v>64214.639285360885</v>
      </c>
      <c r="I600" s="10">
        <f t="shared" si="75"/>
        <v>1121.19</v>
      </c>
      <c r="J600" s="10">
        <f t="shared" si="76"/>
        <v>5605.9400000000005</v>
      </c>
      <c r="K600" s="14">
        <f t="shared" si="77"/>
        <v>11211.880000000001</v>
      </c>
      <c r="L600" s="15">
        <f t="shared" si="78"/>
        <v>74.75</v>
      </c>
      <c r="M600" s="15">
        <f t="shared" si="79"/>
        <v>373.73</v>
      </c>
      <c r="N600" s="14">
        <f t="shared" si="80"/>
        <v>747.46</v>
      </c>
      <c r="O600" s="10"/>
      <c r="P600" s="10"/>
    </row>
    <row r="601" spans="1:16" x14ac:dyDescent="0.2">
      <c r="A601" s="8">
        <v>42968</v>
      </c>
      <c r="B601" s="27">
        <v>45.666000000000004</v>
      </c>
      <c r="C601" s="27">
        <v>46.83</v>
      </c>
      <c r="D601" s="28">
        <v>44.503</v>
      </c>
      <c r="E601" s="12">
        <f t="shared" si="73"/>
        <v>1.1639999999999944</v>
      </c>
      <c r="F601" s="9">
        <f>VLOOKUP(A601,Demand!$A:$B,2,FALSE)/29307.1</f>
        <v>72225.930508306861</v>
      </c>
      <c r="G601" s="9"/>
      <c r="H601" s="13">
        <f t="shared" si="74"/>
        <v>72225.930508306861</v>
      </c>
      <c r="I601" s="10">
        <f t="shared" si="75"/>
        <v>1261.06</v>
      </c>
      <c r="J601" s="10">
        <f t="shared" si="76"/>
        <v>6305.32</v>
      </c>
      <c r="K601" s="14">
        <f t="shared" si="77"/>
        <v>12610.65</v>
      </c>
      <c r="L601" s="15">
        <f t="shared" si="78"/>
        <v>84.070000000000007</v>
      </c>
      <c r="M601" s="15">
        <f t="shared" si="79"/>
        <v>420.35</v>
      </c>
      <c r="N601" s="14">
        <f t="shared" si="80"/>
        <v>840.71</v>
      </c>
      <c r="O601" s="10"/>
      <c r="P601" s="10"/>
    </row>
    <row r="602" spans="1:16" x14ac:dyDescent="0.2">
      <c r="A602" s="8">
        <v>42969</v>
      </c>
      <c r="B602" s="27">
        <v>44.658000000000001</v>
      </c>
      <c r="C602" s="27">
        <v>45.822000000000003</v>
      </c>
      <c r="D602" s="28">
        <v>43.494999999999997</v>
      </c>
      <c r="E602" s="12">
        <f t="shared" si="73"/>
        <v>1.1640000000000015</v>
      </c>
      <c r="F602" s="9">
        <f>VLOOKUP(A602,Demand!$A:$B,2,FALSE)/29307.1</f>
        <v>67730.585557765866</v>
      </c>
      <c r="G602" s="9"/>
      <c r="H602" s="13">
        <f t="shared" si="74"/>
        <v>67730.585557765866</v>
      </c>
      <c r="I602" s="10">
        <f t="shared" si="75"/>
        <v>1182.58</v>
      </c>
      <c r="J602" s="10">
        <f t="shared" si="76"/>
        <v>5912.88</v>
      </c>
      <c r="K602" s="14">
        <f t="shared" si="77"/>
        <v>11825.76</v>
      </c>
      <c r="L602" s="15">
        <f t="shared" si="78"/>
        <v>78.84</v>
      </c>
      <c r="M602" s="15">
        <f t="shared" si="79"/>
        <v>394.19</v>
      </c>
      <c r="N602" s="14">
        <f t="shared" si="80"/>
        <v>788.38</v>
      </c>
      <c r="O602" s="10"/>
      <c r="P602" s="10"/>
    </row>
    <row r="603" spans="1:16" x14ac:dyDescent="0.2">
      <c r="A603" s="8">
        <v>42970</v>
      </c>
      <c r="B603" s="27">
        <v>45.432000000000002</v>
      </c>
      <c r="C603" s="27">
        <v>46.594999999999999</v>
      </c>
      <c r="D603" s="28">
        <v>44.268000000000001</v>
      </c>
      <c r="E603" s="12">
        <f t="shared" si="73"/>
        <v>1.1640000000000015</v>
      </c>
      <c r="F603" s="9">
        <f>VLOOKUP(A603,Demand!$A:$B,2,FALSE)/29307.1</f>
        <v>67731.657516438005</v>
      </c>
      <c r="G603" s="9"/>
      <c r="H603" s="13">
        <f t="shared" si="74"/>
        <v>67731.657516438005</v>
      </c>
      <c r="I603" s="10">
        <f t="shared" si="75"/>
        <v>1182.5899999999999</v>
      </c>
      <c r="J603" s="10">
        <f t="shared" si="76"/>
        <v>5912.97</v>
      </c>
      <c r="K603" s="14">
        <f t="shared" si="77"/>
        <v>11825.95</v>
      </c>
      <c r="L603" s="15">
        <f t="shared" si="78"/>
        <v>78.84</v>
      </c>
      <c r="M603" s="15">
        <f t="shared" si="79"/>
        <v>394.2</v>
      </c>
      <c r="N603" s="14">
        <f t="shared" si="80"/>
        <v>788.4</v>
      </c>
      <c r="O603" s="10"/>
      <c r="P603" s="10"/>
    </row>
    <row r="604" spans="1:16" x14ac:dyDescent="0.2">
      <c r="A604" s="8">
        <v>42971</v>
      </c>
      <c r="B604" s="27">
        <v>44.692999999999998</v>
      </c>
      <c r="C604" s="27">
        <v>45.856999999999999</v>
      </c>
      <c r="D604" s="28">
        <v>43.53</v>
      </c>
      <c r="E604" s="12">
        <f t="shared" si="73"/>
        <v>1.1640000000000015</v>
      </c>
      <c r="F604" s="9">
        <f>VLOOKUP(A604,Demand!$A:$B,2,FALSE)/29307.1</f>
        <v>72471.559110249742</v>
      </c>
      <c r="G604" s="9"/>
      <c r="H604" s="13">
        <f t="shared" si="74"/>
        <v>72471.559110249742</v>
      </c>
      <c r="I604" s="10">
        <f t="shared" si="75"/>
        <v>1265.3500000000001</v>
      </c>
      <c r="J604" s="10">
        <f t="shared" si="76"/>
        <v>6326.77</v>
      </c>
      <c r="K604" s="14">
        <f t="shared" si="77"/>
        <v>12653.53</v>
      </c>
      <c r="L604" s="15">
        <f t="shared" si="78"/>
        <v>84.36</v>
      </c>
      <c r="M604" s="15">
        <f t="shared" si="79"/>
        <v>421.78000000000003</v>
      </c>
      <c r="N604" s="14">
        <f t="shared" si="80"/>
        <v>843.57</v>
      </c>
      <c r="O604" s="10"/>
      <c r="P604" s="10"/>
    </row>
    <row r="605" spans="1:16" x14ac:dyDescent="0.2">
      <c r="A605" s="8">
        <v>42972</v>
      </c>
      <c r="B605" s="27">
        <v>44.561</v>
      </c>
      <c r="C605" s="27">
        <v>45.725000000000001</v>
      </c>
      <c r="D605" s="28">
        <v>43.398000000000003</v>
      </c>
      <c r="E605" s="12">
        <f t="shared" si="73"/>
        <v>1.1640000000000015</v>
      </c>
      <c r="F605" s="9">
        <f>VLOOKUP(A605,Demand!$A:$B,2,FALSE)/29307.1</f>
        <v>75877.238894329363</v>
      </c>
      <c r="G605" s="9"/>
      <c r="H605" s="13">
        <f t="shared" si="74"/>
        <v>75877.238894329363</v>
      </c>
      <c r="I605" s="10">
        <f t="shared" si="75"/>
        <v>1324.82</v>
      </c>
      <c r="J605" s="10">
        <f t="shared" si="76"/>
        <v>6624.08</v>
      </c>
      <c r="K605" s="14">
        <f t="shared" si="77"/>
        <v>13248.17</v>
      </c>
      <c r="L605" s="15">
        <f t="shared" si="78"/>
        <v>88.320000000000007</v>
      </c>
      <c r="M605" s="15">
        <f t="shared" si="79"/>
        <v>441.61</v>
      </c>
      <c r="N605" s="14">
        <f t="shared" si="80"/>
        <v>883.21</v>
      </c>
      <c r="O605" s="10"/>
      <c r="P605" s="10"/>
    </row>
    <row r="606" spans="1:16" x14ac:dyDescent="0.2">
      <c r="A606" s="8">
        <v>42973</v>
      </c>
      <c r="B606" s="27">
        <v>43.838000000000001</v>
      </c>
      <c r="C606" s="27">
        <v>45.000999999999998</v>
      </c>
      <c r="D606" s="28">
        <v>42.673999999999999</v>
      </c>
      <c r="E606" s="12">
        <f t="shared" si="73"/>
        <v>1.1640000000000015</v>
      </c>
      <c r="F606" s="9">
        <f>VLOOKUP(A606,Demand!$A:$B,2,FALSE)/29307.1</f>
        <v>76033.088227767337</v>
      </c>
      <c r="G606" s="9"/>
      <c r="H606" s="13">
        <f t="shared" si="74"/>
        <v>76033.088227767337</v>
      </c>
      <c r="I606" s="10">
        <f t="shared" si="75"/>
        <v>1327.54</v>
      </c>
      <c r="J606" s="10">
        <f t="shared" si="76"/>
        <v>6637.6900000000005</v>
      </c>
      <c r="K606" s="14">
        <f t="shared" si="77"/>
        <v>13275.380000000001</v>
      </c>
      <c r="L606" s="15">
        <f t="shared" si="78"/>
        <v>88.5</v>
      </c>
      <c r="M606" s="15">
        <f t="shared" si="79"/>
        <v>442.51</v>
      </c>
      <c r="N606" s="14">
        <f t="shared" si="80"/>
        <v>885.03</v>
      </c>
      <c r="O606" s="10"/>
      <c r="P606" s="10"/>
    </row>
    <row r="607" spans="1:16" x14ac:dyDescent="0.2">
      <c r="A607" s="8">
        <v>42974</v>
      </c>
      <c r="B607" s="27">
        <v>43.325000000000003</v>
      </c>
      <c r="C607" s="27">
        <v>44.488</v>
      </c>
      <c r="D607" s="28">
        <v>42.161000000000001</v>
      </c>
      <c r="E607" s="12">
        <f t="shared" si="73"/>
        <v>1.1640000000000015</v>
      </c>
      <c r="F607" s="9">
        <f>VLOOKUP(A607,Demand!$A:$B,2,FALSE)/29307.1</f>
        <v>74844.254498056791</v>
      </c>
      <c r="G607" s="9"/>
      <c r="H607" s="13">
        <f t="shared" si="74"/>
        <v>74844.254498056791</v>
      </c>
      <c r="I607" s="10">
        <f t="shared" si="75"/>
        <v>1306.78</v>
      </c>
      <c r="J607" s="10">
        <f t="shared" si="76"/>
        <v>6533.9000000000005</v>
      </c>
      <c r="K607" s="14">
        <f t="shared" si="77"/>
        <v>13067.81</v>
      </c>
      <c r="L607" s="15">
        <f t="shared" si="78"/>
        <v>87.12</v>
      </c>
      <c r="M607" s="15">
        <f t="shared" si="79"/>
        <v>435.59000000000003</v>
      </c>
      <c r="N607" s="14">
        <f t="shared" si="80"/>
        <v>871.19</v>
      </c>
      <c r="O607" s="10"/>
      <c r="P607" s="10"/>
    </row>
    <row r="608" spans="1:16" x14ac:dyDescent="0.2">
      <c r="A608" s="8">
        <v>42975</v>
      </c>
      <c r="B608" s="27">
        <v>44.018999999999998</v>
      </c>
      <c r="C608" s="27">
        <v>45.499000000000002</v>
      </c>
      <c r="D608" s="28">
        <v>42.856000000000002</v>
      </c>
      <c r="E608" s="12">
        <f t="shared" si="73"/>
        <v>1.480000000000004</v>
      </c>
      <c r="F608" s="9">
        <f>VLOOKUP(A608,Demand!$A:$B,2,FALSE)/29307.1</f>
        <v>75425.322601007952</v>
      </c>
      <c r="G608" s="9"/>
      <c r="H608" s="13">
        <f t="shared" si="74"/>
        <v>75425.322601007952</v>
      </c>
      <c r="I608" s="10">
        <f t="shared" si="75"/>
        <v>1674.44</v>
      </c>
      <c r="J608" s="10">
        <f t="shared" si="76"/>
        <v>8372.2100000000009</v>
      </c>
      <c r="K608" s="14">
        <f t="shared" si="77"/>
        <v>16744.420000000002</v>
      </c>
      <c r="L608" s="15">
        <f t="shared" si="78"/>
        <v>111.63</v>
      </c>
      <c r="M608" s="15">
        <f t="shared" si="79"/>
        <v>558.15</v>
      </c>
      <c r="N608" s="14">
        <f t="shared" si="80"/>
        <v>1116.29</v>
      </c>
      <c r="O608" s="10"/>
      <c r="P608" s="10"/>
    </row>
    <row r="609" spans="1:16" x14ac:dyDescent="0.2">
      <c r="A609" s="8">
        <v>42976</v>
      </c>
      <c r="B609" s="27">
        <v>45.306000000000004</v>
      </c>
      <c r="C609" s="27">
        <v>46.469000000000001</v>
      </c>
      <c r="D609" s="28">
        <v>44.142000000000003</v>
      </c>
      <c r="E609" s="12">
        <f t="shared" si="73"/>
        <v>1.1640000000000015</v>
      </c>
      <c r="F609" s="9">
        <f>VLOOKUP(A609,Demand!$A:$B,2,FALSE)/29307.1</f>
        <v>75296.958450341393</v>
      </c>
      <c r="G609" s="9"/>
      <c r="H609" s="13">
        <f t="shared" si="74"/>
        <v>75296.958450341393</v>
      </c>
      <c r="I609" s="10">
        <f t="shared" si="75"/>
        <v>1314.68</v>
      </c>
      <c r="J609" s="10">
        <f t="shared" si="76"/>
        <v>6573.42</v>
      </c>
      <c r="K609" s="14">
        <f t="shared" si="77"/>
        <v>13146.85</v>
      </c>
      <c r="L609" s="15">
        <f t="shared" si="78"/>
        <v>87.65</v>
      </c>
      <c r="M609" s="15">
        <f t="shared" si="79"/>
        <v>438.23</v>
      </c>
      <c r="N609" s="14">
        <f t="shared" si="80"/>
        <v>876.46</v>
      </c>
      <c r="O609" s="10"/>
      <c r="P609" s="10"/>
    </row>
    <row r="610" spans="1:16" x14ac:dyDescent="0.2">
      <c r="A610" s="8">
        <v>42977</v>
      </c>
      <c r="B610" s="27">
        <v>44.896000000000001</v>
      </c>
      <c r="C610" s="27">
        <v>46.058999999999997</v>
      </c>
      <c r="D610" s="28">
        <v>43.731999999999999</v>
      </c>
      <c r="E610" s="12">
        <f t="shared" si="73"/>
        <v>1.1640000000000015</v>
      </c>
      <c r="F610" s="9">
        <f>VLOOKUP(A610,Demand!$A:$B,2,FALSE)/29307.1</f>
        <v>75546.23923895575</v>
      </c>
      <c r="G610" s="9"/>
      <c r="H610" s="13">
        <f t="shared" si="74"/>
        <v>75546.23923895575</v>
      </c>
      <c r="I610" s="10">
        <f t="shared" si="75"/>
        <v>1319.04</v>
      </c>
      <c r="J610" s="10">
        <f t="shared" si="76"/>
        <v>6595.1900000000005</v>
      </c>
      <c r="K610" s="14">
        <f t="shared" si="77"/>
        <v>13190.37</v>
      </c>
      <c r="L610" s="15">
        <f t="shared" si="78"/>
        <v>87.94</v>
      </c>
      <c r="M610" s="15">
        <f t="shared" si="79"/>
        <v>439.68</v>
      </c>
      <c r="N610" s="14">
        <f t="shared" si="80"/>
        <v>879.36</v>
      </c>
      <c r="O610" s="10"/>
      <c r="P610" s="10"/>
    </row>
    <row r="611" spans="1:16" x14ac:dyDescent="0.2">
      <c r="A611" s="8">
        <v>42978</v>
      </c>
      <c r="B611" s="27">
        <v>44.353000000000002</v>
      </c>
      <c r="C611" s="27">
        <v>45.517000000000003</v>
      </c>
      <c r="D611" s="28">
        <v>43.19</v>
      </c>
      <c r="E611" s="12">
        <f t="shared" si="73"/>
        <v>1.1640000000000015</v>
      </c>
      <c r="F611" s="9">
        <f>VLOOKUP(A611,Demand!$A:$B,2,FALSE)/29307.1</f>
        <v>75485.930474185443</v>
      </c>
      <c r="G611" s="9"/>
      <c r="H611" s="13">
        <f t="shared" si="74"/>
        <v>75485.930474185443</v>
      </c>
      <c r="I611" s="10">
        <f t="shared" si="75"/>
        <v>1317.98</v>
      </c>
      <c r="J611" s="10">
        <f t="shared" si="76"/>
        <v>6589.92</v>
      </c>
      <c r="K611" s="14">
        <f t="shared" si="77"/>
        <v>13179.84</v>
      </c>
      <c r="L611" s="15">
        <f t="shared" si="78"/>
        <v>87.87</v>
      </c>
      <c r="M611" s="15">
        <f t="shared" si="79"/>
        <v>439.33</v>
      </c>
      <c r="N611" s="14">
        <f t="shared" si="80"/>
        <v>878.66</v>
      </c>
      <c r="O611" s="10"/>
      <c r="P611" s="10"/>
    </row>
    <row r="612" spans="1:16" x14ac:dyDescent="0.2">
      <c r="A612" s="8">
        <v>42979</v>
      </c>
      <c r="B612" s="27">
        <v>45.094999999999999</v>
      </c>
      <c r="C612" s="27">
        <v>46.258000000000003</v>
      </c>
      <c r="D612" s="28">
        <v>43.930999999999997</v>
      </c>
      <c r="E612" s="12">
        <f t="shared" si="73"/>
        <v>1.1640000000000015</v>
      </c>
      <c r="F612" s="9">
        <f>VLOOKUP(A612,Demand!$A:$B,2,FALSE)/29307.1</f>
        <v>69625.136946337239</v>
      </c>
      <c r="G612" s="9"/>
      <c r="H612" s="13">
        <f t="shared" si="74"/>
        <v>69625.136946337239</v>
      </c>
      <c r="I612" s="10">
        <f t="shared" si="75"/>
        <v>1215.6500000000001</v>
      </c>
      <c r="J612" s="10">
        <f t="shared" si="76"/>
        <v>6078.27</v>
      </c>
      <c r="K612" s="14">
        <f t="shared" si="77"/>
        <v>12156.550000000001</v>
      </c>
      <c r="L612" s="15">
        <f t="shared" si="78"/>
        <v>81.040000000000006</v>
      </c>
      <c r="M612" s="15">
        <f t="shared" si="79"/>
        <v>405.22</v>
      </c>
      <c r="N612" s="14">
        <f t="shared" si="80"/>
        <v>810.44</v>
      </c>
      <c r="O612" s="10"/>
      <c r="P612" s="10"/>
    </row>
    <row r="613" spans="1:16" x14ac:dyDescent="0.2">
      <c r="A613" s="8">
        <v>42980</v>
      </c>
      <c r="B613" s="27">
        <v>44.268000000000001</v>
      </c>
      <c r="C613" s="27">
        <v>46</v>
      </c>
      <c r="D613" s="28">
        <v>43.105000000000004</v>
      </c>
      <c r="E613" s="12">
        <f t="shared" si="73"/>
        <v>1.7319999999999993</v>
      </c>
      <c r="F613" s="9">
        <f>VLOOKUP(A613,Demand!$A:$B,2,FALSE)/29307.1</f>
        <v>60665.654738954043</v>
      </c>
      <c r="G613" s="9"/>
      <c r="H613" s="13">
        <f t="shared" si="74"/>
        <v>60665.654738954043</v>
      </c>
      <c r="I613" s="10">
        <f t="shared" si="75"/>
        <v>1576.0900000000001</v>
      </c>
      <c r="J613" s="10">
        <f t="shared" si="76"/>
        <v>7880.47</v>
      </c>
      <c r="K613" s="14">
        <f t="shared" si="77"/>
        <v>15760.94</v>
      </c>
      <c r="L613" s="15">
        <f t="shared" si="78"/>
        <v>105.07000000000001</v>
      </c>
      <c r="M613" s="15">
        <f t="shared" si="79"/>
        <v>525.36</v>
      </c>
      <c r="N613" s="14">
        <f t="shared" si="80"/>
        <v>1050.73</v>
      </c>
      <c r="O613" s="10"/>
      <c r="P613" s="10"/>
    </row>
    <row r="614" spans="1:16" x14ac:dyDescent="0.2">
      <c r="A614" s="8">
        <v>42981</v>
      </c>
      <c r="B614" s="27">
        <v>44.588000000000001</v>
      </c>
      <c r="C614" s="27">
        <v>46.499000000000002</v>
      </c>
      <c r="D614" s="28">
        <v>43.423999999999999</v>
      </c>
      <c r="E614" s="12">
        <f t="shared" si="73"/>
        <v>1.9110000000000014</v>
      </c>
      <c r="F614" s="9">
        <f>VLOOKUP(A614,Demand!$A:$B,2,FALSE)/29307.1</f>
        <v>60691.568596005753</v>
      </c>
      <c r="G614" s="9"/>
      <c r="H614" s="13">
        <f t="shared" si="74"/>
        <v>60691.568596005753</v>
      </c>
      <c r="I614" s="10">
        <f t="shared" si="75"/>
        <v>1739.72</v>
      </c>
      <c r="J614" s="10">
        <f t="shared" si="76"/>
        <v>8698.6200000000008</v>
      </c>
      <c r="K614" s="14">
        <f t="shared" si="77"/>
        <v>17397.240000000002</v>
      </c>
      <c r="L614" s="15">
        <f t="shared" si="78"/>
        <v>115.98</v>
      </c>
      <c r="M614" s="15">
        <f t="shared" si="79"/>
        <v>579.91</v>
      </c>
      <c r="N614" s="14">
        <f t="shared" si="80"/>
        <v>1159.82</v>
      </c>
      <c r="O614" s="10"/>
      <c r="P614" s="10"/>
    </row>
    <row r="615" spans="1:16" x14ac:dyDescent="0.2">
      <c r="A615" s="8">
        <v>42982</v>
      </c>
      <c r="B615" s="27">
        <v>44.951000000000001</v>
      </c>
      <c r="C615" s="27">
        <v>46.115000000000002</v>
      </c>
      <c r="D615" s="28">
        <v>43.788000000000004</v>
      </c>
      <c r="E615" s="12">
        <f t="shared" si="73"/>
        <v>1.1640000000000015</v>
      </c>
      <c r="F615" s="9">
        <f>VLOOKUP(A615,Demand!$A:$B,2,FALSE)/29307.1</f>
        <v>60661.715420495377</v>
      </c>
      <c r="G615" s="9"/>
      <c r="H615" s="13">
        <f t="shared" si="74"/>
        <v>60661.715420495377</v>
      </c>
      <c r="I615" s="10">
        <f t="shared" si="75"/>
        <v>1059.1500000000001</v>
      </c>
      <c r="J615" s="10">
        <f t="shared" si="76"/>
        <v>5295.77</v>
      </c>
      <c r="K615" s="14">
        <f t="shared" si="77"/>
        <v>10591.54</v>
      </c>
      <c r="L615" s="15">
        <f t="shared" si="78"/>
        <v>70.61</v>
      </c>
      <c r="M615" s="15">
        <f t="shared" si="79"/>
        <v>353.05</v>
      </c>
      <c r="N615" s="14">
        <f t="shared" si="80"/>
        <v>706.1</v>
      </c>
      <c r="O615" s="10"/>
      <c r="P615" s="10"/>
    </row>
    <row r="616" spans="1:16" x14ac:dyDescent="0.2">
      <c r="A616" s="8">
        <v>42983</v>
      </c>
      <c r="B616" s="27">
        <v>46.134999999999998</v>
      </c>
      <c r="C616" s="27">
        <v>47.298999999999999</v>
      </c>
      <c r="D616" s="28">
        <v>44.972000000000001</v>
      </c>
      <c r="E616" s="12">
        <f t="shared" si="73"/>
        <v>1.1640000000000015</v>
      </c>
      <c r="F616" s="9">
        <f>VLOOKUP(A616,Demand!$A:$B,2,FALSE)/29307.1</f>
        <v>61673.937612387446</v>
      </c>
      <c r="G616" s="9"/>
      <c r="H616" s="13">
        <f t="shared" si="74"/>
        <v>61673.937612387446</v>
      </c>
      <c r="I616" s="10">
        <f t="shared" si="75"/>
        <v>1076.83</v>
      </c>
      <c r="J616" s="10">
        <f t="shared" si="76"/>
        <v>5384.13</v>
      </c>
      <c r="K616" s="14">
        <f t="shared" si="77"/>
        <v>10768.27</v>
      </c>
      <c r="L616" s="15">
        <f t="shared" si="78"/>
        <v>71.790000000000006</v>
      </c>
      <c r="M616" s="15">
        <f t="shared" si="79"/>
        <v>358.94</v>
      </c>
      <c r="N616" s="14">
        <f t="shared" si="80"/>
        <v>717.88</v>
      </c>
      <c r="O616" s="10"/>
      <c r="P616" s="10"/>
    </row>
    <row r="617" spans="1:16" x14ac:dyDescent="0.2">
      <c r="A617" s="8">
        <v>42984</v>
      </c>
      <c r="B617" s="27">
        <v>45.655000000000001</v>
      </c>
      <c r="C617" s="27">
        <v>46.817999999999998</v>
      </c>
      <c r="D617" s="28">
        <v>44.491</v>
      </c>
      <c r="E617" s="12">
        <f t="shared" si="73"/>
        <v>1.1640000000000015</v>
      </c>
      <c r="F617" s="9">
        <f>VLOOKUP(A617,Demand!$A:$B,2,FALSE)/29307.1</f>
        <v>60709.204970809122</v>
      </c>
      <c r="G617" s="9"/>
      <c r="H617" s="13">
        <f t="shared" si="74"/>
        <v>60709.204970809122</v>
      </c>
      <c r="I617" s="10">
        <f t="shared" si="75"/>
        <v>1059.98</v>
      </c>
      <c r="J617" s="10">
        <f t="shared" si="76"/>
        <v>5299.91</v>
      </c>
      <c r="K617" s="14">
        <f t="shared" si="77"/>
        <v>10599.83</v>
      </c>
      <c r="L617" s="15">
        <f t="shared" si="78"/>
        <v>70.67</v>
      </c>
      <c r="M617" s="15">
        <f t="shared" si="79"/>
        <v>353.33</v>
      </c>
      <c r="N617" s="14">
        <f t="shared" si="80"/>
        <v>706.66</v>
      </c>
      <c r="O617" s="10"/>
      <c r="P617" s="10"/>
    </row>
    <row r="618" spans="1:16" x14ac:dyDescent="0.2">
      <c r="A618" s="8">
        <v>42985</v>
      </c>
      <c r="B618" s="27">
        <v>45.895000000000003</v>
      </c>
      <c r="C618" s="27">
        <v>47.058</v>
      </c>
      <c r="D618" s="28">
        <v>44.731000000000002</v>
      </c>
      <c r="E618" s="12">
        <f t="shared" si="73"/>
        <v>1.1640000000000015</v>
      </c>
      <c r="F618" s="9">
        <f>VLOOKUP(A618,Demand!$A:$B,2,FALSE)/29307.1</f>
        <v>61010.073429305528</v>
      </c>
      <c r="G618" s="9"/>
      <c r="H618" s="13">
        <f t="shared" si="74"/>
        <v>61010.073429305528</v>
      </c>
      <c r="I618" s="10">
        <f t="shared" si="75"/>
        <v>1065.24</v>
      </c>
      <c r="J618" s="10">
        <f t="shared" si="76"/>
        <v>5326.18</v>
      </c>
      <c r="K618" s="14">
        <f t="shared" si="77"/>
        <v>10652.36</v>
      </c>
      <c r="L618" s="15">
        <f t="shared" si="78"/>
        <v>71.02</v>
      </c>
      <c r="M618" s="15">
        <f t="shared" si="79"/>
        <v>355.08</v>
      </c>
      <c r="N618" s="14">
        <f t="shared" si="80"/>
        <v>710.16</v>
      </c>
      <c r="O618" s="10"/>
      <c r="P618" s="10"/>
    </row>
    <row r="619" spans="1:16" x14ac:dyDescent="0.2">
      <c r="A619" s="8">
        <v>42986</v>
      </c>
      <c r="B619" s="27">
        <v>45.558</v>
      </c>
      <c r="C619" s="27">
        <v>46.721000000000004</v>
      </c>
      <c r="D619" s="28">
        <v>44.393999999999998</v>
      </c>
      <c r="E619" s="12">
        <f t="shared" si="73"/>
        <v>1.1640000000000015</v>
      </c>
      <c r="F619" s="9">
        <f>VLOOKUP(A619,Demand!$A:$B,2,FALSE)/29307.1</f>
        <v>61077.662136478873</v>
      </c>
      <c r="G619" s="9"/>
      <c r="H619" s="13">
        <f t="shared" si="74"/>
        <v>61077.662136478873</v>
      </c>
      <c r="I619" s="10">
        <f t="shared" si="75"/>
        <v>1066.42</v>
      </c>
      <c r="J619" s="10">
        <f t="shared" si="76"/>
        <v>5332.08</v>
      </c>
      <c r="K619" s="14">
        <f t="shared" si="77"/>
        <v>10664.16</v>
      </c>
      <c r="L619" s="15">
        <f t="shared" si="78"/>
        <v>71.09</v>
      </c>
      <c r="M619" s="15">
        <f t="shared" si="79"/>
        <v>355.47</v>
      </c>
      <c r="N619" s="14">
        <f t="shared" si="80"/>
        <v>710.94</v>
      </c>
      <c r="O619" s="10"/>
      <c r="P619" s="10"/>
    </row>
    <row r="620" spans="1:16" x14ac:dyDescent="0.2">
      <c r="A620" s="8">
        <v>42987</v>
      </c>
      <c r="B620" s="27">
        <v>45.478999999999999</v>
      </c>
      <c r="C620" s="27">
        <v>46.642000000000003</v>
      </c>
      <c r="D620" s="28">
        <v>44.314999999999998</v>
      </c>
      <c r="E620" s="12">
        <f t="shared" si="73"/>
        <v>1.1640000000000015</v>
      </c>
      <c r="F620" s="9">
        <f>VLOOKUP(A620,Demand!$A:$B,2,FALSE)/29307.1</f>
        <v>60043.747317203</v>
      </c>
      <c r="G620" s="9"/>
      <c r="H620" s="13">
        <f t="shared" si="74"/>
        <v>60043.747317203</v>
      </c>
      <c r="I620" s="10">
        <f t="shared" si="75"/>
        <v>1048.3600000000001</v>
      </c>
      <c r="J620" s="10">
        <f t="shared" si="76"/>
        <v>5241.82</v>
      </c>
      <c r="K620" s="14">
        <f t="shared" si="77"/>
        <v>10483.64</v>
      </c>
      <c r="L620" s="15">
        <f t="shared" si="78"/>
        <v>69.89</v>
      </c>
      <c r="M620" s="15">
        <f t="shared" si="79"/>
        <v>349.45</v>
      </c>
      <c r="N620" s="14">
        <f t="shared" si="80"/>
        <v>698.91</v>
      </c>
      <c r="O620" s="10"/>
      <c r="P620" s="10"/>
    </row>
    <row r="621" spans="1:16" x14ac:dyDescent="0.2">
      <c r="A621" s="8">
        <v>42988</v>
      </c>
      <c r="B621" s="27">
        <v>45.277000000000001</v>
      </c>
      <c r="C621" s="27">
        <v>47</v>
      </c>
      <c r="D621" s="28">
        <v>44.113</v>
      </c>
      <c r="E621" s="12">
        <f t="shared" si="73"/>
        <v>1.722999999999999</v>
      </c>
      <c r="F621" s="9">
        <f>VLOOKUP(A621,Demand!$A:$B,2,FALSE)/29307.1</f>
        <v>58132.041894285008</v>
      </c>
      <c r="G621" s="9"/>
      <c r="H621" s="13">
        <f t="shared" si="74"/>
        <v>58132.041894285008</v>
      </c>
      <c r="I621" s="10">
        <f t="shared" si="75"/>
        <v>1502.42</v>
      </c>
      <c r="J621" s="10">
        <f t="shared" si="76"/>
        <v>7512.1100000000006</v>
      </c>
      <c r="K621" s="14">
        <f t="shared" si="77"/>
        <v>15024.23</v>
      </c>
      <c r="L621" s="15">
        <f t="shared" si="78"/>
        <v>100.16</v>
      </c>
      <c r="M621" s="15">
        <f t="shared" si="79"/>
        <v>500.81</v>
      </c>
      <c r="N621" s="14">
        <f t="shared" si="80"/>
        <v>1001.62</v>
      </c>
      <c r="O621" s="10"/>
      <c r="P621" s="10"/>
    </row>
    <row r="622" spans="1:16" x14ac:dyDescent="0.2">
      <c r="A622" s="8">
        <v>42989</v>
      </c>
      <c r="B622" s="27">
        <v>46.487000000000002</v>
      </c>
      <c r="C622" s="27">
        <v>47.65</v>
      </c>
      <c r="D622" s="28">
        <v>45.323</v>
      </c>
      <c r="E622" s="12">
        <f t="shared" si="73"/>
        <v>1.1640000000000015</v>
      </c>
      <c r="F622" s="9">
        <f>VLOOKUP(A622,Demand!$A:$B,2,FALSE)/29307.1</f>
        <v>63670.992694603017</v>
      </c>
      <c r="G622" s="9"/>
      <c r="H622" s="13">
        <f t="shared" si="74"/>
        <v>63670.992694603017</v>
      </c>
      <c r="I622" s="10">
        <f t="shared" si="75"/>
        <v>1111.7</v>
      </c>
      <c r="J622" s="10">
        <f t="shared" si="76"/>
        <v>5558.4800000000005</v>
      </c>
      <c r="K622" s="14">
        <f t="shared" si="77"/>
        <v>11116.960000000001</v>
      </c>
      <c r="L622" s="15">
        <f t="shared" si="78"/>
        <v>74.11</v>
      </c>
      <c r="M622" s="15">
        <f t="shared" si="79"/>
        <v>370.57</v>
      </c>
      <c r="N622" s="14">
        <f t="shared" si="80"/>
        <v>741.13</v>
      </c>
      <c r="O622" s="10"/>
      <c r="P622" s="10"/>
    </row>
    <row r="623" spans="1:16" x14ac:dyDescent="0.2">
      <c r="A623" s="8">
        <v>42990</v>
      </c>
      <c r="B623" s="27">
        <v>47.600999999999999</v>
      </c>
      <c r="C623" s="27">
        <v>48.764000000000003</v>
      </c>
      <c r="D623" s="28">
        <v>46.436999999999998</v>
      </c>
      <c r="E623" s="12">
        <f t="shared" si="73"/>
        <v>1.1640000000000015</v>
      </c>
      <c r="F623" s="9">
        <f>VLOOKUP(A623,Demand!$A:$B,2,FALSE)/29307.1</f>
        <v>72441.022892063702</v>
      </c>
      <c r="G623" s="9"/>
      <c r="H623" s="13">
        <f t="shared" si="74"/>
        <v>72441.022892063702</v>
      </c>
      <c r="I623" s="10">
        <f t="shared" si="75"/>
        <v>1264.82</v>
      </c>
      <c r="J623" s="10">
        <f t="shared" si="76"/>
        <v>6324.1</v>
      </c>
      <c r="K623" s="14">
        <f t="shared" si="77"/>
        <v>12648.2</v>
      </c>
      <c r="L623" s="15">
        <f t="shared" si="78"/>
        <v>84.320000000000007</v>
      </c>
      <c r="M623" s="15">
        <f t="shared" si="79"/>
        <v>421.61</v>
      </c>
      <c r="N623" s="14">
        <f t="shared" si="80"/>
        <v>843.21</v>
      </c>
      <c r="O623" s="10"/>
      <c r="P623" s="10"/>
    </row>
    <row r="624" spans="1:16" x14ac:dyDescent="0.2">
      <c r="A624" s="8">
        <v>42991</v>
      </c>
      <c r="B624" s="27">
        <v>47.658999999999999</v>
      </c>
      <c r="C624" s="27">
        <v>48.823</v>
      </c>
      <c r="D624" s="28">
        <v>46.496000000000002</v>
      </c>
      <c r="E624" s="12">
        <f t="shared" si="73"/>
        <v>1.1640000000000015</v>
      </c>
      <c r="F624" s="9">
        <f>VLOOKUP(A624,Demand!$A:$B,2,FALSE)/29307.1</f>
        <v>74377.559260384005</v>
      </c>
      <c r="G624" s="9"/>
      <c r="H624" s="13">
        <f t="shared" si="74"/>
        <v>74377.559260384005</v>
      </c>
      <c r="I624" s="10">
        <f t="shared" si="75"/>
        <v>1298.6300000000001</v>
      </c>
      <c r="J624" s="10">
        <f t="shared" si="76"/>
        <v>6493.16</v>
      </c>
      <c r="K624" s="14">
        <f t="shared" si="77"/>
        <v>12986.32</v>
      </c>
      <c r="L624" s="15">
        <f t="shared" si="78"/>
        <v>86.58</v>
      </c>
      <c r="M624" s="15">
        <f t="shared" si="79"/>
        <v>432.88</v>
      </c>
      <c r="N624" s="14">
        <f t="shared" si="80"/>
        <v>865.75</v>
      </c>
      <c r="O624" s="10"/>
      <c r="P624" s="10"/>
    </row>
    <row r="625" spans="1:16" x14ac:dyDescent="0.2">
      <c r="A625" s="8">
        <v>42992</v>
      </c>
      <c r="B625" s="27">
        <v>47.237000000000002</v>
      </c>
      <c r="C625" s="27">
        <v>48.401000000000003</v>
      </c>
      <c r="D625" s="28">
        <v>46.073999999999998</v>
      </c>
      <c r="E625" s="12">
        <f t="shared" si="73"/>
        <v>1.1640000000000015</v>
      </c>
      <c r="F625" s="9">
        <f>VLOOKUP(A625,Demand!$A:$B,2,FALSE)/29307.1</f>
        <v>74562.328650736512</v>
      </c>
      <c r="G625" s="9"/>
      <c r="H625" s="13">
        <f t="shared" si="74"/>
        <v>74562.328650736512</v>
      </c>
      <c r="I625" s="10">
        <f t="shared" si="75"/>
        <v>1301.8600000000001</v>
      </c>
      <c r="J625" s="10">
        <f t="shared" si="76"/>
        <v>6509.29</v>
      </c>
      <c r="K625" s="14">
        <f t="shared" si="77"/>
        <v>13018.58</v>
      </c>
      <c r="L625" s="15">
        <f t="shared" si="78"/>
        <v>86.79</v>
      </c>
      <c r="M625" s="15">
        <f t="shared" si="79"/>
        <v>433.95</v>
      </c>
      <c r="N625" s="14">
        <f t="shared" si="80"/>
        <v>867.91</v>
      </c>
      <c r="O625" s="10"/>
      <c r="P625" s="10"/>
    </row>
    <row r="626" spans="1:16" x14ac:dyDescent="0.2">
      <c r="A626" s="8">
        <v>42993</v>
      </c>
      <c r="B626" s="27">
        <v>46.484000000000002</v>
      </c>
      <c r="C626" s="27">
        <v>47.646999999999998</v>
      </c>
      <c r="D626" s="28">
        <v>45.32</v>
      </c>
      <c r="E626" s="12">
        <f t="shared" si="73"/>
        <v>1.1640000000000015</v>
      </c>
      <c r="F626" s="9">
        <f>VLOOKUP(A626,Demand!$A:$B,2,FALSE)/29307.1</f>
        <v>82154.112860023684</v>
      </c>
      <c r="G626" s="9"/>
      <c r="H626" s="13">
        <f t="shared" si="74"/>
        <v>82154.112860023684</v>
      </c>
      <c r="I626" s="10">
        <f t="shared" si="75"/>
        <v>1434.41</v>
      </c>
      <c r="J626" s="10">
        <f t="shared" si="76"/>
        <v>7172.05</v>
      </c>
      <c r="K626" s="14">
        <f t="shared" si="77"/>
        <v>14344.11</v>
      </c>
      <c r="L626" s="15">
        <f t="shared" si="78"/>
        <v>95.63</v>
      </c>
      <c r="M626" s="15">
        <f t="shared" si="79"/>
        <v>478.14</v>
      </c>
      <c r="N626" s="14">
        <f t="shared" si="80"/>
        <v>956.27</v>
      </c>
      <c r="O626" s="10"/>
      <c r="P626" s="10"/>
    </row>
    <row r="627" spans="1:16" x14ac:dyDescent="0.2">
      <c r="A627" s="8">
        <v>42994</v>
      </c>
      <c r="B627" s="27">
        <v>47.265999999999998</v>
      </c>
      <c r="C627" s="27">
        <v>48.43</v>
      </c>
      <c r="D627" s="28">
        <v>46.103000000000002</v>
      </c>
      <c r="E627" s="12">
        <f t="shared" si="73"/>
        <v>1.1640000000000015</v>
      </c>
      <c r="F627" s="9">
        <f>VLOOKUP(A627,Demand!$A:$B,2,FALSE)/29307.1</f>
        <v>76717.422092257504</v>
      </c>
      <c r="G627" s="9"/>
      <c r="H627" s="13">
        <f t="shared" si="74"/>
        <v>76717.422092257504</v>
      </c>
      <c r="I627" s="10">
        <f t="shared" si="75"/>
        <v>1339.49</v>
      </c>
      <c r="J627" s="10">
        <f t="shared" si="76"/>
        <v>6697.43</v>
      </c>
      <c r="K627" s="14">
        <f t="shared" si="77"/>
        <v>13394.86</v>
      </c>
      <c r="L627" s="15">
        <f t="shared" si="78"/>
        <v>89.3</v>
      </c>
      <c r="M627" s="15">
        <f t="shared" si="79"/>
        <v>446.5</v>
      </c>
      <c r="N627" s="14">
        <f t="shared" si="80"/>
        <v>892.99</v>
      </c>
      <c r="O627" s="10"/>
      <c r="P627" s="10"/>
    </row>
    <row r="628" spans="1:16" x14ac:dyDescent="0.2">
      <c r="A628" s="8">
        <v>42995</v>
      </c>
      <c r="B628" s="27">
        <v>47.475000000000001</v>
      </c>
      <c r="C628" s="27">
        <v>48.637999999999998</v>
      </c>
      <c r="D628" s="28">
        <v>46.311</v>
      </c>
      <c r="E628" s="12">
        <f t="shared" si="73"/>
        <v>1.1640000000000015</v>
      </c>
      <c r="F628" s="9">
        <f>VLOOKUP(A628,Demand!$A:$B,2,FALSE)/29307.1</f>
        <v>75832.723128525176</v>
      </c>
      <c r="G628" s="9"/>
      <c r="H628" s="13">
        <f t="shared" si="74"/>
        <v>75832.723128525176</v>
      </c>
      <c r="I628" s="10">
        <f t="shared" si="75"/>
        <v>1324.04</v>
      </c>
      <c r="J628" s="10">
        <f t="shared" si="76"/>
        <v>6620.2</v>
      </c>
      <c r="K628" s="14">
        <f t="shared" si="77"/>
        <v>13240.39</v>
      </c>
      <c r="L628" s="15">
        <f t="shared" si="78"/>
        <v>88.27</v>
      </c>
      <c r="M628" s="15">
        <f t="shared" si="79"/>
        <v>441.35</v>
      </c>
      <c r="N628" s="14">
        <f t="shared" si="80"/>
        <v>882.69</v>
      </c>
      <c r="O628" s="10"/>
      <c r="P628" s="10"/>
    </row>
    <row r="629" spans="1:16" x14ac:dyDescent="0.2">
      <c r="A629" s="8">
        <v>42996</v>
      </c>
      <c r="B629" s="27">
        <v>49.259</v>
      </c>
      <c r="C629" s="27">
        <v>50.423000000000002</v>
      </c>
      <c r="D629" s="28">
        <v>48.096000000000004</v>
      </c>
      <c r="E629" s="12">
        <f t="shared" si="73"/>
        <v>1.1640000000000015</v>
      </c>
      <c r="F629" s="9">
        <f>VLOOKUP(A629,Demand!$A:$B,2,FALSE)/29307.1</f>
        <v>83764.692958361629</v>
      </c>
      <c r="G629" s="9"/>
      <c r="H629" s="13">
        <f t="shared" si="74"/>
        <v>83764.692958361629</v>
      </c>
      <c r="I629" s="10">
        <f t="shared" si="75"/>
        <v>1462.53</v>
      </c>
      <c r="J629" s="10">
        <f t="shared" si="76"/>
        <v>7312.66</v>
      </c>
      <c r="K629" s="14">
        <f t="shared" si="77"/>
        <v>14625.32</v>
      </c>
      <c r="L629" s="15">
        <f t="shared" si="78"/>
        <v>97.5</v>
      </c>
      <c r="M629" s="15">
        <f t="shared" si="79"/>
        <v>487.51</v>
      </c>
      <c r="N629" s="14">
        <f t="shared" si="80"/>
        <v>975.02</v>
      </c>
      <c r="O629" s="10"/>
      <c r="P629" s="10"/>
    </row>
    <row r="630" spans="1:16" x14ac:dyDescent="0.2">
      <c r="A630" s="8">
        <v>42997</v>
      </c>
      <c r="B630" s="27">
        <v>47.893999999999998</v>
      </c>
      <c r="C630" s="27">
        <v>49.057000000000002</v>
      </c>
      <c r="D630" s="28">
        <v>46.730000000000004</v>
      </c>
      <c r="E630" s="12">
        <f t="shared" si="73"/>
        <v>1.1639999999999944</v>
      </c>
      <c r="F630" s="9">
        <f>VLOOKUP(A630,Demand!$A:$B,2,FALSE)/29307.1</f>
        <v>75002.816314135489</v>
      </c>
      <c r="G630" s="9"/>
      <c r="H630" s="13">
        <f t="shared" si="74"/>
        <v>75002.816314135489</v>
      </c>
      <c r="I630" s="10">
        <f t="shared" si="75"/>
        <v>1309.55</v>
      </c>
      <c r="J630" s="10">
        <f t="shared" si="76"/>
        <v>6547.75</v>
      </c>
      <c r="K630" s="14">
        <f t="shared" si="77"/>
        <v>13095.49</v>
      </c>
      <c r="L630" s="15">
        <f t="shared" si="78"/>
        <v>87.3</v>
      </c>
      <c r="M630" s="15">
        <f t="shared" si="79"/>
        <v>436.52</v>
      </c>
      <c r="N630" s="14">
        <f t="shared" si="80"/>
        <v>873.03</v>
      </c>
      <c r="O630" s="10"/>
      <c r="P630" s="10"/>
    </row>
    <row r="631" spans="1:16" x14ac:dyDescent="0.2">
      <c r="A631" s="8">
        <v>42998</v>
      </c>
      <c r="B631" s="27">
        <v>45.532000000000004</v>
      </c>
      <c r="C631" s="27">
        <v>46.695</v>
      </c>
      <c r="D631" s="28">
        <v>44.368000000000002</v>
      </c>
      <c r="E631" s="12">
        <f t="shared" si="73"/>
        <v>1.1640000000000015</v>
      </c>
      <c r="F631" s="9">
        <f>VLOOKUP(A631,Demand!$A:$B,2,FALSE)/29307.1</f>
        <v>72961.886505317831</v>
      </c>
      <c r="G631" s="9"/>
      <c r="H631" s="13">
        <f t="shared" si="74"/>
        <v>72961.886505317831</v>
      </c>
      <c r="I631" s="10">
        <f t="shared" si="75"/>
        <v>1273.9100000000001</v>
      </c>
      <c r="J631" s="10">
        <f t="shared" si="76"/>
        <v>6369.57</v>
      </c>
      <c r="K631" s="14">
        <f t="shared" si="77"/>
        <v>12739.15</v>
      </c>
      <c r="L631" s="15">
        <f t="shared" si="78"/>
        <v>84.93</v>
      </c>
      <c r="M631" s="15">
        <f t="shared" si="79"/>
        <v>424.64</v>
      </c>
      <c r="N631" s="14">
        <f t="shared" si="80"/>
        <v>849.28</v>
      </c>
      <c r="O631" s="10"/>
      <c r="P631" s="10"/>
    </row>
    <row r="632" spans="1:16" x14ac:dyDescent="0.2">
      <c r="A632" s="8">
        <v>42999</v>
      </c>
      <c r="B632" s="27">
        <v>47.738</v>
      </c>
      <c r="C632" s="27">
        <v>48.999000000000002</v>
      </c>
      <c r="D632" s="28">
        <v>46.575000000000003</v>
      </c>
      <c r="E632" s="12">
        <f t="shared" si="73"/>
        <v>1.2610000000000028</v>
      </c>
      <c r="F632" s="9">
        <f>VLOOKUP(A632,Demand!$A:$B,2,FALSE)/29307.1</f>
        <v>77193.030972017019</v>
      </c>
      <c r="G632" s="9"/>
      <c r="H632" s="13">
        <f t="shared" si="74"/>
        <v>77193.030972017019</v>
      </c>
      <c r="I632" s="10">
        <f t="shared" si="75"/>
        <v>1460.1100000000001</v>
      </c>
      <c r="J632" s="10">
        <f t="shared" si="76"/>
        <v>7300.53</v>
      </c>
      <c r="K632" s="14">
        <f t="shared" si="77"/>
        <v>14601.06</v>
      </c>
      <c r="L632" s="15">
        <f t="shared" si="78"/>
        <v>97.34</v>
      </c>
      <c r="M632" s="15">
        <f t="shared" si="79"/>
        <v>486.7</v>
      </c>
      <c r="N632" s="14">
        <f t="shared" si="80"/>
        <v>973.4</v>
      </c>
      <c r="O632" s="10"/>
      <c r="P632" s="10"/>
    </row>
    <row r="633" spans="1:16" x14ac:dyDescent="0.2">
      <c r="A633" s="8">
        <v>43000</v>
      </c>
      <c r="B633" s="27">
        <v>44.828000000000003</v>
      </c>
      <c r="C633" s="27">
        <v>45.992000000000004</v>
      </c>
      <c r="D633" s="28">
        <v>43.664999999999999</v>
      </c>
      <c r="E633" s="12">
        <f t="shared" si="73"/>
        <v>1.1640000000000015</v>
      </c>
      <c r="F633" s="9">
        <f>VLOOKUP(A633,Demand!$A:$B,2,FALSE)/29307.1</f>
        <v>73407.4737520942</v>
      </c>
      <c r="G633" s="9"/>
      <c r="H633" s="13">
        <f t="shared" si="74"/>
        <v>73407.4737520942</v>
      </c>
      <c r="I633" s="10">
        <f t="shared" si="75"/>
        <v>1281.69</v>
      </c>
      <c r="J633" s="10">
        <f t="shared" si="76"/>
        <v>6408.47</v>
      </c>
      <c r="K633" s="14">
        <f t="shared" si="77"/>
        <v>12816.94</v>
      </c>
      <c r="L633" s="15">
        <f t="shared" si="78"/>
        <v>85.45</v>
      </c>
      <c r="M633" s="15">
        <f t="shared" si="79"/>
        <v>427.23</v>
      </c>
      <c r="N633" s="14">
        <f t="shared" si="80"/>
        <v>854.46</v>
      </c>
      <c r="O633" s="10"/>
      <c r="P633" s="10"/>
    </row>
    <row r="634" spans="1:16" x14ac:dyDescent="0.2">
      <c r="A634" s="8">
        <v>43001</v>
      </c>
      <c r="B634" s="27">
        <v>43.042999999999999</v>
      </c>
      <c r="C634" s="27">
        <v>44.207000000000001</v>
      </c>
      <c r="D634" s="28">
        <v>41.88</v>
      </c>
      <c r="E634" s="12">
        <f t="shared" si="73"/>
        <v>1.1640000000000015</v>
      </c>
      <c r="F634" s="9">
        <f>VLOOKUP(A634,Demand!$A:$B,2,FALSE)/29307.1</f>
        <v>70288.500909335969</v>
      </c>
      <c r="G634" s="9"/>
      <c r="H634" s="13">
        <f t="shared" si="74"/>
        <v>70288.500909335969</v>
      </c>
      <c r="I634" s="10">
        <f t="shared" si="75"/>
        <v>1227.24</v>
      </c>
      <c r="J634" s="10">
        <f t="shared" si="76"/>
        <v>6136.1900000000005</v>
      </c>
      <c r="K634" s="14">
        <f t="shared" si="77"/>
        <v>12272.37</v>
      </c>
      <c r="L634" s="15">
        <f t="shared" si="78"/>
        <v>81.820000000000007</v>
      </c>
      <c r="M634" s="15">
        <f t="shared" si="79"/>
        <v>409.08</v>
      </c>
      <c r="N634" s="14">
        <f t="shared" si="80"/>
        <v>818.16</v>
      </c>
      <c r="O634" s="10"/>
      <c r="P634" s="10"/>
    </row>
    <row r="635" spans="1:16" x14ac:dyDescent="0.2">
      <c r="A635" s="8">
        <v>43002</v>
      </c>
      <c r="B635" s="27">
        <v>43.253999999999998</v>
      </c>
      <c r="C635" s="27">
        <v>44.417999999999999</v>
      </c>
      <c r="D635" s="28">
        <v>42.091000000000001</v>
      </c>
      <c r="E635" s="12">
        <f t="shared" si="73"/>
        <v>1.1640000000000015</v>
      </c>
      <c r="F635" s="9">
        <f>VLOOKUP(A635,Demand!$A:$B,2,FALSE)/29307.1</f>
        <v>71338.112368675167</v>
      </c>
      <c r="G635" s="9"/>
      <c r="H635" s="13">
        <f t="shared" si="74"/>
        <v>71338.112368675167</v>
      </c>
      <c r="I635" s="10">
        <f t="shared" si="75"/>
        <v>1245.56</v>
      </c>
      <c r="J635" s="10">
        <f t="shared" si="76"/>
        <v>6227.82</v>
      </c>
      <c r="K635" s="14">
        <f t="shared" si="77"/>
        <v>12455.630000000001</v>
      </c>
      <c r="L635" s="15">
        <f t="shared" si="78"/>
        <v>83.04</v>
      </c>
      <c r="M635" s="15">
        <f t="shared" si="79"/>
        <v>415.19</v>
      </c>
      <c r="N635" s="14">
        <f t="shared" si="80"/>
        <v>830.38</v>
      </c>
      <c r="O635" s="10"/>
      <c r="P635" s="10"/>
    </row>
    <row r="636" spans="1:16" x14ac:dyDescent="0.2">
      <c r="A636" s="8">
        <v>43003</v>
      </c>
      <c r="B636" s="27">
        <v>47.017000000000003</v>
      </c>
      <c r="C636" s="27">
        <v>48.181000000000004</v>
      </c>
      <c r="D636" s="28">
        <v>45.853999999999999</v>
      </c>
      <c r="E636" s="12">
        <f t="shared" si="73"/>
        <v>1.1640000000000015</v>
      </c>
      <c r="F636" s="9">
        <f>VLOOKUP(A636,Demand!$A:$B,2,FALSE)/29307.1</f>
        <v>79368.224730526053</v>
      </c>
      <c r="G636" s="9"/>
      <c r="H636" s="13">
        <f t="shared" si="74"/>
        <v>79368.224730526053</v>
      </c>
      <c r="I636" s="10">
        <f t="shared" si="75"/>
        <v>1385.77</v>
      </c>
      <c r="J636" s="10">
        <f t="shared" si="76"/>
        <v>6928.85</v>
      </c>
      <c r="K636" s="14">
        <f t="shared" si="77"/>
        <v>13857.69</v>
      </c>
      <c r="L636" s="15">
        <f t="shared" si="78"/>
        <v>92.38</v>
      </c>
      <c r="M636" s="15">
        <f t="shared" si="79"/>
        <v>461.92</v>
      </c>
      <c r="N636" s="14">
        <f t="shared" si="80"/>
        <v>923.85</v>
      </c>
      <c r="O636" s="10"/>
      <c r="P636" s="10"/>
    </row>
    <row r="637" spans="1:16" x14ac:dyDescent="0.2">
      <c r="A637" s="8">
        <v>43004</v>
      </c>
      <c r="B637" s="27">
        <v>46.264000000000003</v>
      </c>
      <c r="C637" s="27">
        <v>47.428000000000004</v>
      </c>
      <c r="D637" s="28">
        <v>45.100999999999999</v>
      </c>
      <c r="E637" s="12">
        <f t="shared" si="73"/>
        <v>1.1640000000000015</v>
      </c>
      <c r="F637" s="9">
        <f>VLOOKUP(A637,Demand!$A:$B,2,FALSE)/29307.1</f>
        <v>79683.095529752187</v>
      </c>
      <c r="G637" s="9"/>
      <c r="H637" s="13">
        <f t="shared" si="74"/>
        <v>79683.095529752187</v>
      </c>
      <c r="I637" s="10">
        <f t="shared" si="75"/>
        <v>1391.27</v>
      </c>
      <c r="J637" s="10">
        <f t="shared" si="76"/>
        <v>6956.33</v>
      </c>
      <c r="K637" s="14">
        <f t="shared" si="77"/>
        <v>13912.67</v>
      </c>
      <c r="L637" s="15">
        <f t="shared" si="78"/>
        <v>92.75</v>
      </c>
      <c r="M637" s="15">
        <f t="shared" si="79"/>
        <v>463.76</v>
      </c>
      <c r="N637" s="14">
        <f t="shared" si="80"/>
        <v>927.51</v>
      </c>
      <c r="O637" s="10"/>
      <c r="P637" s="10"/>
    </row>
    <row r="638" spans="1:16" x14ac:dyDescent="0.2">
      <c r="A638" s="8">
        <v>43005</v>
      </c>
      <c r="B638" s="27">
        <v>46.927</v>
      </c>
      <c r="C638" s="27">
        <v>48.09</v>
      </c>
      <c r="D638" s="28">
        <v>45.762999999999998</v>
      </c>
      <c r="E638" s="12">
        <f t="shared" si="73"/>
        <v>1.1640000000000015</v>
      </c>
      <c r="F638" s="9">
        <f>VLOOKUP(A638,Demand!$A:$B,2,FALSE)/29307.1</f>
        <v>75641.575897990595</v>
      </c>
      <c r="G638" s="9"/>
      <c r="H638" s="13">
        <f t="shared" si="74"/>
        <v>75641.575897990595</v>
      </c>
      <c r="I638" s="10">
        <f t="shared" si="75"/>
        <v>1320.7</v>
      </c>
      <c r="J638" s="10">
        <f t="shared" si="76"/>
        <v>6603.51</v>
      </c>
      <c r="K638" s="14">
        <f t="shared" si="77"/>
        <v>13207.02</v>
      </c>
      <c r="L638" s="15">
        <f t="shared" si="78"/>
        <v>88.05</v>
      </c>
      <c r="M638" s="15">
        <f t="shared" si="79"/>
        <v>440.23</v>
      </c>
      <c r="N638" s="14">
        <f t="shared" si="80"/>
        <v>880.47</v>
      </c>
      <c r="O638" s="10"/>
      <c r="P638" s="10"/>
    </row>
    <row r="639" spans="1:16" x14ac:dyDescent="0.2">
      <c r="A639" s="8">
        <v>43006</v>
      </c>
      <c r="B639" s="27">
        <v>45.886000000000003</v>
      </c>
      <c r="C639" s="27">
        <v>47.050000000000004</v>
      </c>
      <c r="D639" s="28">
        <v>44.722999999999999</v>
      </c>
      <c r="E639" s="12">
        <f t="shared" si="73"/>
        <v>1.1640000000000015</v>
      </c>
      <c r="F639" s="9">
        <f>VLOOKUP(A639,Demand!$A:$B,2,FALSE)/29307.1</f>
        <v>79248.730683008558</v>
      </c>
      <c r="G639" s="9"/>
      <c r="H639" s="13">
        <f t="shared" si="74"/>
        <v>79248.730683008558</v>
      </c>
      <c r="I639" s="10">
        <f t="shared" si="75"/>
        <v>1383.68</v>
      </c>
      <c r="J639" s="10">
        <f t="shared" si="76"/>
        <v>6918.41</v>
      </c>
      <c r="K639" s="14">
        <f t="shared" si="77"/>
        <v>13836.83</v>
      </c>
      <c r="L639" s="15">
        <f t="shared" si="78"/>
        <v>92.25</v>
      </c>
      <c r="M639" s="15">
        <f t="shared" si="79"/>
        <v>461.23</v>
      </c>
      <c r="N639" s="14">
        <f t="shared" si="80"/>
        <v>922.46</v>
      </c>
      <c r="O639" s="10"/>
      <c r="P639" s="10"/>
    </row>
    <row r="640" spans="1:16" x14ac:dyDescent="0.2">
      <c r="A640" s="8">
        <v>43007</v>
      </c>
      <c r="B640" s="27">
        <v>42.277999999999999</v>
      </c>
      <c r="C640" s="27">
        <v>43.442</v>
      </c>
      <c r="D640" s="28">
        <v>41.115000000000002</v>
      </c>
      <c r="E640" s="12">
        <f t="shared" si="73"/>
        <v>1.1640000000000015</v>
      </c>
      <c r="F640" s="9">
        <f>VLOOKUP(A640,Demand!$A:$B,2,FALSE)/29307.1</f>
        <v>77497.658929064972</v>
      </c>
      <c r="G640" s="9"/>
      <c r="H640" s="13">
        <f t="shared" si="74"/>
        <v>77497.658929064972</v>
      </c>
      <c r="I640" s="10">
        <f t="shared" si="75"/>
        <v>1353.1100000000001</v>
      </c>
      <c r="J640" s="10">
        <f t="shared" si="76"/>
        <v>6765.55</v>
      </c>
      <c r="K640" s="14">
        <f t="shared" si="77"/>
        <v>13531.09</v>
      </c>
      <c r="L640" s="15">
        <f t="shared" si="78"/>
        <v>90.210000000000008</v>
      </c>
      <c r="M640" s="15">
        <f t="shared" si="79"/>
        <v>451.04</v>
      </c>
      <c r="N640" s="14">
        <f t="shared" si="80"/>
        <v>902.07</v>
      </c>
      <c r="O640" s="10"/>
      <c r="P640" s="10"/>
    </row>
    <row r="641" spans="1:16" x14ac:dyDescent="0.2">
      <c r="A641" s="8">
        <v>43008</v>
      </c>
      <c r="B641" s="27">
        <v>43.957999999999998</v>
      </c>
      <c r="C641" s="27">
        <v>45.121000000000002</v>
      </c>
      <c r="D641" s="28">
        <v>42.794000000000004</v>
      </c>
      <c r="E641" s="12">
        <f t="shared" si="73"/>
        <v>1.1639999999999944</v>
      </c>
      <c r="F641" s="9">
        <f>VLOOKUP(A641,Demand!$A:$B,2,FALSE)/29307.1</f>
        <v>79697.816331196198</v>
      </c>
      <c r="G641" s="9"/>
      <c r="H641" s="13">
        <f t="shared" si="74"/>
        <v>79697.816331196198</v>
      </c>
      <c r="I641" s="10">
        <f t="shared" si="75"/>
        <v>1391.52</v>
      </c>
      <c r="J641" s="10">
        <f t="shared" si="76"/>
        <v>6957.62</v>
      </c>
      <c r="K641" s="14">
        <f t="shared" si="77"/>
        <v>13915.24</v>
      </c>
      <c r="L641" s="15">
        <f t="shared" si="78"/>
        <v>92.77</v>
      </c>
      <c r="M641" s="15">
        <f t="shared" si="79"/>
        <v>463.84000000000003</v>
      </c>
      <c r="N641" s="14">
        <f t="shared" si="80"/>
        <v>927.68000000000006</v>
      </c>
      <c r="O641" s="10"/>
      <c r="P641" s="10"/>
    </row>
    <row r="642" spans="1:16" x14ac:dyDescent="0.2">
      <c r="A642" s="8">
        <v>43009</v>
      </c>
      <c r="B642" s="27">
        <v>41.722000000000001</v>
      </c>
      <c r="C642" s="27">
        <v>43.999000000000002</v>
      </c>
      <c r="D642" s="28">
        <v>40.396999999999998</v>
      </c>
      <c r="E642" s="12">
        <f t="shared" si="73"/>
        <v>2.277000000000001</v>
      </c>
      <c r="F642" s="9">
        <f>VLOOKUP(A642,Demand!$A:$B,2,FALSE)/29307.1</f>
        <v>77190.884870901587</v>
      </c>
      <c r="G642" s="9"/>
      <c r="H642" s="13">
        <f t="shared" si="74"/>
        <v>77190.884870901587</v>
      </c>
      <c r="I642" s="10">
        <f t="shared" si="75"/>
        <v>2636.4500000000003</v>
      </c>
      <c r="J642" s="10">
        <f t="shared" si="76"/>
        <v>13182.27</v>
      </c>
      <c r="K642" s="14">
        <f t="shared" si="77"/>
        <v>26364.55</v>
      </c>
      <c r="L642" s="15">
        <f t="shared" si="78"/>
        <v>175.76</v>
      </c>
      <c r="M642" s="15">
        <f t="shared" si="79"/>
        <v>878.82</v>
      </c>
      <c r="N642" s="14">
        <f t="shared" si="80"/>
        <v>1757.64</v>
      </c>
      <c r="O642" s="10"/>
      <c r="P642" s="10"/>
    </row>
    <row r="643" spans="1:16" x14ac:dyDescent="0.2">
      <c r="A643" s="8">
        <v>43010</v>
      </c>
      <c r="B643" s="27">
        <v>44.420999999999999</v>
      </c>
      <c r="C643" s="27">
        <v>47</v>
      </c>
      <c r="D643" s="28">
        <v>43.096000000000004</v>
      </c>
      <c r="E643" s="12">
        <f t="shared" si="73"/>
        <v>2.5790000000000006</v>
      </c>
      <c r="F643" s="9">
        <f>VLOOKUP(A643,Demand!$A:$B,2,FALSE)/29307.1</f>
        <v>78563.427360605448</v>
      </c>
      <c r="G643" s="9"/>
      <c r="H643" s="13">
        <f t="shared" si="74"/>
        <v>78563.427360605448</v>
      </c>
      <c r="I643" s="10">
        <f t="shared" si="75"/>
        <v>3039.23</v>
      </c>
      <c r="J643" s="10">
        <f t="shared" si="76"/>
        <v>15196.130000000001</v>
      </c>
      <c r="K643" s="14">
        <f t="shared" si="77"/>
        <v>30392.260000000002</v>
      </c>
      <c r="L643" s="15">
        <f t="shared" si="78"/>
        <v>202.62</v>
      </c>
      <c r="M643" s="15">
        <f t="shared" si="79"/>
        <v>1013.08</v>
      </c>
      <c r="N643" s="14">
        <f t="shared" si="80"/>
        <v>2026.15</v>
      </c>
      <c r="O643" s="10"/>
      <c r="P643" s="10"/>
    </row>
    <row r="644" spans="1:16" x14ac:dyDescent="0.2">
      <c r="A644" s="8">
        <v>43011</v>
      </c>
      <c r="B644" s="27">
        <v>47.280999999999999</v>
      </c>
      <c r="C644" s="27">
        <v>50.000999999999998</v>
      </c>
      <c r="D644" s="28">
        <v>45.956000000000003</v>
      </c>
      <c r="E644" s="12">
        <f t="shared" ref="E644:E707" si="81">MAX(C644-B644,B644-D644)</f>
        <v>2.7199999999999989</v>
      </c>
      <c r="F644" s="9">
        <f>VLOOKUP(A644,Demand!$A:$B,2,FALSE)/29307.1</f>
        <v>80615.982372872109</v>
      </c>
      <c r="G644" s="9"/>
      <c r="H644" s="13">
        <f t="shared" ref="H644:H707" si="82">F644</f>
        <v>80615.982372872109</v>
      </c>
      <c r="I644" s="10">
        <f t="shared" ref="I644:I707" si="83">MROUND(($H644*1000)*0.15*0.01*($E644/100),0.01)</f>
        <v>3289.13</v>
      </c>
      <c r="J644" s="10">
        <f t="shared" ref="J644:J707" si="84">MROUND(($H644*1000)*0.15*0.05*($E644/100),0.01)</f>
        <v>16445.66</v>
      </c>
      <c r="K644" s="14">
        <f t="shared" ref="K644:K707" si="85">MROUND(($H644*1000)*0.15*0.1*($E644/100),0.01)</f>
        <v>32891.32</v>
      </c>
      <c r="L644" s="15">
        <f t="shared" ref="L644:L707" si="86">MROUND(($H644*1000)*0.01*0.01*($E644/100),0.01)</f>
        <v>219.28</v>
      </c>
      <c r="M644" s="15">
        <f t="shared" ref="M644:M707" si="87">MROUND(($H644*1000)*0.01*0.05*($E644/100),0.01)</f>
        <v>1096.3800000000001</v>
      </c>
      <c r="N644" s="14">
        <f t="shared" ref="N644:N707" si="88">MROUND(($H644*1000)*0.01*0.1*($E644/100),0.01)</f>
        <v>2192.75</v>
      </c>
      <c r="O644" s="10"/>
      <c r="P644" s="10"/>
    </row>
    <row r="645" spans="1:16" x14ac:dyDescent="0.2">
      <c r="A645" s="8">
        <v>43012</v>
      </c>
      <c r="B645" s="27">
        <v>47.366</v>
      </c>
      <c r="C645" s="27">
        <v>48.691000000000003</v>
      </c>
      <c r="D645" s="28">
        <v>46.041000000000004</v>
      </c>
      <c r="E645" s="12">
        <f t="shared" si="81"/>
        <v>1.3250000000000028</v>
      </c>
      <c r="F645" s="9">
        <f>VLOOKUP(A645,Demand!$A:$B,2,FALSE)/29307.1</f>
        <v>81559.345243985255</v>
      </c>
      <c r="G645" s="9"/>
      <c r="H645" s="13">
        <f t="shared" si="82"/>
        <v>81559.345243985255</v>
      </c>
      <c r="I645" s="10">
        <f t="shared" si="83"/>
        <v>1620.99</v>
      </c>
      <c r="J645" s="10">
        <f t="shared" si="84"/>
        <v>8104.96</v>
      </c>
      <c r="K645" s="14">
        <f t="shared" si="85"/>
        <v>16209.92</v>
      </c>
      <c r="L645" s="15">
        <f t="shared" si="86"/>
        <v>108.07000000000001</v>
      </c>
      <c r="M645" s="15">
        <f t="shared" si="87"/>
        <v>540.33000000000004</v>
      </c>
      <c r="N645" s="14">
        <f t="shared" si="88"/>
        <v>1080.6600000000001</v>
      </c>
      <c r="O645" s="10"/>
      <c r="P645" s="10"/>
    </row>
    <row r="646" spans="1:16" x14ac:dyDescent="0.2">
      <c r="A646" s="8">
        <v>43013</v>
      </c>
      <c r="B646" s="27">
        <v>46.326000000000001</v>
      </c>
      <c r="C646" s="27">
        <v>47.65</v>
      </c>
      <c r="D646" s="28">
        <v>45.000999999999998</v>
      </c>
      <c r="E646" s="12">
        <f t="shared" si="81"/>
        <v>1.3250000000000028</v>
      </c>
      <c r="F646" s="9">
        <f>VLOOKUP(A646,Demand!$A:$B,2,FALSE)/29307.1</f>
        <v>79494.915975992175</v>
      </c>
      <c r="G646" s="9"/>
      <c r="H646" s="13">
        <f t="shared" si="82"/>
        <v>79494.915975992175</v>
      </c>
      <c r="I646" s="10">
        <f t="shared" si="83"/>
        <v>1579.96</v>
      </c>
      <c r="J646" s="10">
        <f t="shared" si="84"/>
        <v>7899.81</v>
      </c>
      <c r="K646" s="14">
        <f t="shared" si="85"/>
        <v>15799.61</v>
      </c>
      <c r="L646" s="15">
        <f t="shared" si="86"/>
        <v>105.33</v>
      </c>
      <c r="M646" s="15">
        <f t="shared" si="87"/>
        <v>526.65</v>
      </c>
      <c r="N646" s="14">
        <f t="shared" si="88"/>
        <v>1053.31</v>
      </c>
      <c r="O646" s="10"/>
      <c r="P646" s="10"/>
    </row>
    <row r="647" spans="1:16" x14ac:dyDescent="0.2">
      <c r="A647" s="8">
        <v>43014</v>
      </c>
      <c r="B647" s="27">
        <v>47.727000000000004</v>
      </c>
      <c r="C647" s="27">
        <v>49.051000000000002</v>
      </c>
      <c r="D647" s="28">
        <v>46.402000000000001</v>
      </c>
      <c r="E647" s="12">
        <f t="shared" si="81"/>
        <v>1.3250000000000028</v>
      </c>
      <c r="F647" s="9">
        <f>VLOOKUP(A647,Demand!$A:$B,2,FALSE)/29307.1</f>
        <v>87397.975678248622</v>
      </c>
      <c r="G647" s="9"/>
      <c r="H647" s="13">
        <f t="shared" si="82"/>
        <v>87397.975678248622</v>
      </c>
      <c r="I647" s="10">
        <f t="shared" si="83"/>
        <v>1737.03</v>
      </c>
      <c r="J647" s="10">
        <f t="shared" si="84"/>
        <v>8685.17</v>
      </c>
      <c r="K647" s="14">
        <f t="shared" si="85"/>
        <v>17370.349999999999</v>
      </c>
      <c r="L647" s="15">
        <f t="shared" si="86"/>
        <v>115.8</v>
      </c>
      <c r="M647" s="15">
        <f t="shared" si="87"/>
        <v>579.01</v>
      </c>
      <c r="N647" s="14">
        <f t="shared" si="88"/>
        <v>1158.02</v>
      </c>
      <c r="O647" s="10"/>
      <c r="P647" s="10"/>
    </row>
    <row r="648" spans="1:16" x14ac:dyDescent="0.2">
      <c r="A648" s="8">
        <v>43015</v>
      </c>
      <c r="B648" s="27">
        <v>48.453000000000003</v>
      </c>
      <c r="C648" s="27">
        <v>49.777999999999999</v>
      </c>
      <c r="D648" s="28">
        <v>47.128999999999998</v>
      </c>
      <c r="E648" s="12">
        <f t="shared" si="81"/>
        <v>1.3249999999999957</v>
      </c>
      <c r="F648" s="9">
        <f>VLOOKUP(A648,Demand!$A:$B,2,FALSE)/29307.1</f>
        <v>80859.977991681197</v>
      </c>
      <c r="G648" s="9"/>
      <c r="H648" s="13">
        <f t="shared" si="82"/>
        <v>80859.977991681197</v>
      </c>
      <c r="I648" s="10">
        <f t="shared" si="83"/>
        <v>1607.0900000000001</v>
      </c>
      <c r="J648" s="10">
        <f t="shared" si="84"/>
        <v>8035.46</v>
      </c>
      <c r="K648" s="14">
        <f t="shared" si="85"/>
        <v>16070.92</v>
      </c>
      <c r="L648" s="15">
        <f t="shared" si="86"/>
        <v>107.14</v>
      </c>
      <c r="M648" s="15">
        <f t="shared" si="87"/>
        <v>535.70000000000005</v>
      </c>
      <c r="N648" s="14">
        <f t="shared" si="88"/>
        <v>1071.3900000000001</v>
      </c>
      <c r="O648" s="10"/>
      <c r="P648" s="10"/>
    </row>
    <row r="649" spans="1:16" x14ac:dyDescent="0.2">
      <c r="A649" s="8">
        <v>43016</v>
      </c>
      <c r="B649" s="27">
        <v>48.834000000000003</v>
      </c>
      <c r="C649" s="27">
        <v>50.158999999999999</v>
      </c>
      <c r="D649" s="28">
        <v>47.51</v>
      </c>
      <c r="E649" s="12">
        <f t="shared" si="81"/>
        <v>1.3249999999999957</v>
      </c>
      <c r="F649" s="9">
        <f>VLOOKUP(A649,Demand!$A:$B,2,FALSE)/29307.1</f>
        <v>81850.160916637949</v>
      </c>
      <c r="G649" s="9"/>
      <c r="H649" s="13">
        <f t="shared" si="82"/>
        <v>81850.160916637949</v>
      </c>
      <c r="I649" s="10">
        <f t="shared" si="83"/>
        <v>1626.77</v>
      </c>
      <c r="J649" s="10">
        <f t="shared" si="84"/>
        <v>8133.8600000000006</v>
      </c>
      <c r="K649" s="14">
        <f t="shared" si="85"/>
        <v>16267.720000000001</v>
      </c>
      <c r="L649" s="15">
        <f t="shared" si="86"/>
        <v>108.45</v>
      </c>
      <c r="M649" s="15">
        <f t="shared" si="87"/>
        <v>542.26</v>
      </c>
      <c r="N649" s="14">
        <f t="shared" si="88"/>
        <v>1084.51</v>
      </c>
      <c r="O649" s="10"/>
      <c r="P649" s="10"/>
    </row>
    <row r="650" spans="1:16" x14ac:dyDescent="0.2">
      <c r="A650" s="8">
        <v>43017</v>
      </c>
      <c r="B650" s="27">
        <v>48.204000000000001</v>
      </c>
      <c r="C650" s="27">
        <v>49.529000000000003</v>
      </c>
      <c r="D650" s="28">
        <v>46.88</v>
      </c>
      <c r="E650" s="12">
        <f t="shared" si="81"/>
        <v>1.3250000000000028</v>
      </c>
      <c r="F650" s="9">
        <f>VLOOKUP(A650,Demand!$A:$B,2,FALSE)/29307.1</f>
        <v>82214.985413091024</v>
      </c>
      <c r="G650" s="9"/>
      <c r="H650" s="13">
        <f t="shared" si="82"/>
        <v>82214.985413091024</v>
      </c>
      <c r="I650" s="10">
        <f t="shared" si="83"/>
        <v>1634.02</v>
      </c>
      <c r="J650" s="10">
        <f t="shared" si="84"/>
        <v>8170.1100000000006</v>
      </c>
      <c r="K650" s="14">
        <f t="shared" si="85"/>
        <v>16340.23</v>
      </c>
      <c r="L650" s="15">
        <f t="shared" si="86"/>
        <v>108.93</v>
      </c>
      <c r="M650" s="15">
        <f t="shared" si="87"/>
        <v>544.66999999999996</v>
      </c>
      <c r="N650" s="14">
        <f t="shared" si="88"/>
        <v>1089.3499999999999</v>
      </c>
      <c r="O650" s="10"/>
      <c r="P650" s="10"/>
    </row>
    <row r="651" spans="1:16" x14ac:dyDescent="0.2">
      <c r="A651" s="8">
        <v>43018</v>
      </c>
      <c r="B651" s="27">
        <v>44.198</v>
      </c>
      <c r="C651" s="27">
        <v>45.523000000000003</v>
      </c>
      <c r="D651" s="28">
        <v>42.872999999999998</v>
      </c>
      <c r="E651" s="12">
        <f t="shared" si="81"/>
        <v>1.3250000000000028</v>
      </c>
      <c r="F651" s="9">
        <f>VLOOKUP(A651,Demand!$A:$B,2,FALSE)/29307.1</f>
        <v>71834.55244633554</v>
      </c>
      <c r="G651" s="9"/>
      <c r="H651" s="13">
        <f t="shared" si="82"/>
        <v>71834.55244633554</v>
      </c>
      <c r="I651" s="10">
        <f t="shared" si="83"/>
        <v>1427.71</v>
      </c>
      <c r="J651" s="10">
        <f t="shared" si="84"/>
        <v>7138.56</v>
      </c>
      <c r="K651" s="14">
        <f t="shared" si="85"/>
        <v>14277.12</v>
      </c>
      <c r="L651" s="15">
        <f t="shared" si="86"/>
        <v>95.18</v>
      </c>
      <c r="M651" s="15">
        <f t="shared" si="87"/>
        <v>475.90000000000003</v>
      </c>
      <c r="N651" s="14">
        <f t="shared" si="88"/>
        <v>951.81000000000006</v>
      </c>
      <c r="O651" s="10"/>
      <c r="P651" s="10"/>
    </row>
    <row r="652" spans="1:16" x14ac:dyDescent="0.2">
      <c r="A652" s="8">
        <v>43019</v>
      </c>
      <c r="B652" s="27">
        <v>43.709000000000003</v>
      </c>
      <c r="C652" s="27">
        <v>45.033000000000001</v>
      </c>
      <c r="D652" s="28">
        <v>42.384</v>
      </c>
      <c r="E652" s="12">
        <f t="shared" si="81"/>
        <v>1.3250000000000028</v>
      </c>
      <c r="F652" s="9">
        <f>VLOOKUP(A652,Demand!$A:$B,2,FALSE)/29307.1</f>
        <v>75244.932149547385</v>
      </c>
      <c r="G652" s="9"/>
      <c r="H652" s="13">
        <f t="shared" si="82"/>
        <v>75244.932149547385</v>
      </c>
      <c r="I652" s="10">
        <f t="shared" si="83"/>
        <v>1495.49</v>
      </c>
      <c r="J652" s="10">
        <f t="shared" si="84"/>
        <v>7477.47</v>
      </c>
      <c r="K652" s="14">
        <f t="shared" si="85"/>
        <v>14954.93</v>
      </c>
      <c r="L652" s="15">
        <f t="shared" si="86"/>
        <v>99.7</v>
      </c>
      <c r="M652" s="15">
        <f t="shared" si="87"/>
        <v>498.5</v>
      </c>
      <c r="N652" s="14">
        <f t="shared" si="88"/>
        <v>997</v>
      </c>
      <c r="O652" s="10"/>
      <c r="P652" s="10"/>
    </row>
    <row r="653" spans="1:16" x14ac:dyDescent="0.2">
      <c r="A653" s="8">
        <v>43020</v>
      </c>
      <c r="B653" s="27">
        <v>43.395000000000003</v>
      </c>
      <c r="C653" s="27">
        <v>44.72</v>
      </c>
      <c r="D653" s="28">
        <v>42.07</v>
      </c>
      <c r="E653" s="12">
        <f t="shared" si="81"/>
        <v>1.3250000000000028</v>
      </c>
      <c r="F653" s="9">
        <f>VLOOKUP(A653,Demand!$A:$B,2,FALSE)/29307.1</f>
        <v>82865.849811137916</v>
      </c>
      <c r="G653" s="9"/>
      <c r="H653" s="13">
        <f t="shared" si="82"/>
        <v>82865.849811137916</v>
      </c>
      <c r="I653" s="10">
        <f t="shared" si="83"/>
        <v>1646.96</v>
      </c>
      <c r="J653" s="10">
        <f t="shared" si="84"/>
        <v>8234.7900000000009</v>
      </c>
      <c r="K653" s="14">
        <f t="shared" si="85"/>
        <v>16469.59</v>
      </c>
      <c r="L653" s="15">
        <f t="shared" si="86"/>
        <v>109.8</v>
      </c>
      <c r="M653" s="15">
        <f t="shared" si="87"/>
        <v>548.99</v>
      </c>
      <c r="N653" s="14">
        <f t="shared" si="88"/>
        <v>1097.97</v>
      </c>
      <c r="O653" s="10"/>
      <c r="P653" s="10"/>
    </row>
    <row r="654" spans="1:16" x14ac:dyDescent="0.2">
      <c r="A654" s="8">
        <v>43021</v>
      </c>
      <c r="B654" s="27">
        <v>45.25</v>
      </c>
      <c r="C654" s="27">
        <v>47</v>
      </c>
      <c r="D654" s="28">
        <v>43.925000000000004</v>
      </c>
      <c r="E654" s="12">
        <f t="shared" si="81"/>
        <v>1.75</v>
      </c>
      <c r="F654" s="9">
        <f>VLOOKUP(A654,Demand!$A:$B,2,FALSE)/29307.1</f>
        <v>78978.952404024967</v>
      </c>
      <c r="G654" s="9"/>
      <c r="H654" s="13">
        <f t="shared" si="82"/>
        <v>78978.952404024967</v>
      </c>
      <c r="I654" s="10">
        <f t="shared" si="83"/>
        <v>2073.1999999999998</v>
      </c>
      <c r="J654" s="10">
        <f t="shared" si="84"/>
        <v>10365.99</v>
      </c>
      <c r="K654" s="14">
        <f t="shared" si="85"/>
        <v>20731.98</v>
      </c>
      <c r="L654" s="15">
        <f t="shared" si="86"/>
        <v>138.21</v>
      </c>
      <c r="M654" s="15">
        <f t="shared" si="87"/>
        <v>691.07</v>
      </c>
      <c r="N654" s="14">
        <f t="shared" si="88"/>
        <v>1382.13</v>
      </c>
      <c r="O654" s="10"/>
      <c r="P654" s="10"/>
    </row>
    <row r="655" spans="1:16" x14ac:dyDescent="0.2">
      <c r="A655" s="8">
        <v>43022</v>
      </c>
      <c r="B655" s="27">
        <v>44.532000000000004</v>
      </c>
      <c r="C655" s="27">
        <v>45.856999999999999</v>
      </c>
      <c r="D655" s="28">
        <v>43.207000000000001</v>
      </c>
      <c r="E655" s="12">
        <f t="shared" si="81"/>
        <v>1.3250000000000028</v>
      </c>
      <c r="F655" s="9">
        <f>VLOOKUP(A655,Demand!$A:$B,2,FALSE)/29307.1</f>
        <v>80593.515462123512</v>
      </c>
      <c r="G655" s="9"/>
      <c r="H655" s="13">
        <f t="shared" si="82"/>
        <v>80593.515462123512</v>
      </c>
      <c r="I655" s="10">
        <f t="shared" si="83"/>
        <v>1601.8</v>
      </c>
      <c r="J655" s="10">
        <f t="shared" si="84"/>
        <v>8008.9800000000005</v>
      </c>
      <c r="K655" s="14">
        <f t="shared" si="85"/>
        <v>16017.960000000001</v>
      </c>
      <c r="L655" s="15">
        <f t="shared" si="86"/>
        <v>106.79</v>
      </c>
      <c r="M655" s="15">
        <f t="shared" si="87"/>
        <v>533.93000000000006</v>
      </c>
      <c r="N655" s="14">
        <f t="shared" si="88"/>
        <v>1067.8600000000001</v>
      </c>
      <c r="O655" s="10"/>
      <c r="P655" s="10"/>
    </row>
    <row r="656" spans="1:16" x14ac:dyDescent="0.2">
      <c r="A656" s="8">
        <v>43023</v>
      </c>
      <c r="B656" s="27">
        <v>43.767000000000003</v>
      </c>
      <c r="C656" s="27">
        <v>45.091999999999999</v>
      </c>
      <c r="D656" s="28">
        <v>42.442999999999998</v>
      </c>
      <c r="E656" s="12">
        <f t="shared" si="81"/>
        <v>1.3249999999999957</v>
      </c>
      <c r="F656" s="9">
        <f>VLOOKUP(A656,Demand!$A:$B,2,FALSE)/29307.1</f>
        <v>84476.913683032442</v>
      </c>
      <c r="G656" s="9"/>
      <c r="H656" s="13">
        <f t="shared" si="82"/>
        <v>84476.913683032442</v>
      </c>
      <c r="I656" s="10">
        <f t="shared" si="83"/>
        <v>1678.98</v>
      </c>
      <c r="J656" s="10">
        <f t="shared" si="84"/>
        <v>8394.89</v>
      </c>
      <c r="K656" s="14">
        <f t="shared" si="85"/>
        <v>16789.79</v>
      </c>
      <c r="L656" s="15">
        <f t="shared" si="86"/>
        <v>111.93</v>
      </c>
      <c r="M656" s="15">
        <f t="shared" si="87"/>
        <v>559.66</v>
      </c>
      <c r="N656" s="14">
        <f t="shared" si="88"/>
        <v>1119.32</v>
      </c>
      <c r="O656" s="10"/>
      <c r="P656" s="10"/>
    </row>
    <row r="657" spans="1:16" x14ac:dyDescent="0.2">
      <c r="A657" s="8">
        <v>43024</v>
      </c>
      <c r="B657" s="27">
        <v>41.487000000000002</v>
      </c>
      <c r="C657" s="27">
        <v>42.811999999999998</v>
      </c>
      <c r="D657" s="28">
        <v>40.161999999999999</v>
      </c>
      <c r="E657" s="12">
        <f t="shared" si="81"/>
        <v>1.3250000000000028</v>
      </c>
      <c r="F657" s="9">
        <f>VLOOKUP(A657,Demand!$A:$B,2,FALSE)/29307.1</f>
        <v>86707.945344302236</v>
      </c>
      <c r="G657" s="9"/>
      <c r="H657" s="13">
        <f t="shared" si="82"/>
        <v>86707.945344302236</v>
      </c>
      <c r="I657" s="10">
        <f t="shared" si="83"/>
        <v>1723.32</v>
      </c>
      <c r="J657" s="10">
        <f t="shared" si="84"/>
        <v>8616.6</v>
      </c>
      <c r="K657" s="14">
        <f t="shared" si="85"/>
        <v>17233.2</v>
      </c>
      <c r="L657" s="15">
        <f t="shared" si="86"/>
        <v>114.89</v>
      </c>
      <c r="M657" s="15">
        <f t="shared" si="87"/>
        <v>574.44000000000005</v>
      </c>
      <c r="N657" s="14">
        <f t="shared" si="88"/>
        <v>1148.8800000000001</v>
      </c>
      <c r="O657" s="10"/>
      <c r="P657" s="10"/>
    </row>
    <row r="658" spans="1:16" x14ac:dyDescent="0.2">
      <c r="A658" s="8">
        <v>43025</v>
      </c>
      <c r="B658" s="27">
        <v>44.634999999999998</v>
      </c>
      <c r="C658" s="27">
        <v>45.959000000000003</v>
      </c>
      <c r="D658" s="28">
        <v>43.31</v>
      </c>
      <c r="E658" s="12">
        <f t="shared" si="81"/>
        <v>1.3249999999999957</v>
      </c>
      <c r="F658" s="9">
        <f>VLOOKUP(A658,Demand!$A:$B,2,FALSE)/29307.1</f>
        <v>81912.519935442266</v>
      </c>
      <c r="G658" s="9"/>
      <c r="H658" s="13">
        <f t="shared" si="82"/>
        <v>81912.519935442266</v>
      </c>
      <c r="I658" s="10">
        <f t="shared" si="83"/>
        <v>1628.01</v>
      </c>
      <c r="J658" s="10">
        <f t="shared" si="84"/>
        <v>8140.06</v>
      </c>
      <c r="K658" s="14">
        <f t="shared" si="85"/>
        <v>16280.11</v>
      </c>
      <c r="L658" s="15">
        <f t="shared" si="86"/>
        <v>108.53</v>
      </c>
      <c r="M658" s="15">
        <f t="shared" si="87"/>
        <v>542.66999999999996</v>
      </c>
      <c r="N658" s="14">
        <f t="shared" si="88"/>
        <v>1085.3399999999999</v>
      </c>
      <c r="O658" s="10"/>
      <c r="P658" s="10"/>
    </row>
    <row r="659" spans="1:16" x14ac:dyDescent="0.2">
      <c r="A659" s="8">
        <v>43026</v>
      </c>
      <c r="B659" s="27">
        <v>45.933</v>
      </c>
      <c r="C659" s="27">
        <v>47.258000000000003</v>
      </c>
      <c r="D659" s="28">
        <v>44.608000000000004</v>
      </c>
      <c r="E659" s="12">
        <f t="shared" si="81"/>
        <v>1.3250000000000028</v>
      </c>
      <c r="F659" s="9">
        <f>VLOOKUP(A659,Demand!$A:$B,2,FALSE)/29307.1</f>
        <v>91885.322737493654</v>
      </c>
      <c r="G659" s="9"/>
      <c r="H659" s="13">
        <f t="shared" si="82"/>
        <v>91885.322737493654</v>
      </c>
      <c r="I659" s="10">
        <f t="shared" si="83"/>
        <v>1826.22</v>
      </c>
      <c r="J659" s="10">
        <f t="shared" si="84"/>
        <v>9131.1</v>
      </c>
      <c r="K659" s="14">
        <f t="shared" si="85"/>
        <v>18262.21</v>
      </c>
      <c r="L659" s="15">
        <f t="shared" si="86"/>
        <v>121.75</v>
      </c>
      <c r="M659" s="15">
        <f t="shared" si="87"/>
        <v>608.74</v>
      </c>
      <c r="N659" s="14">
        <f t="shared" si="88"/>
        <v>1217.48</v>
      </c>
      <c r="O659" s="10"/>
      <c r="P659" s="10"/>
    </row>
    <row r="660" spans="1:16" x14ac:dyDescent="0.2">
      <c r="A660" s="8">
        <v>43027</v>
      </c>
      <c r="B660" s="27">
        <v>43.073</v>
      </c>
      <c r="C660" s="27">
        <v>44.396999999999998</v>
      </c>
      <c r="D660" s="28">
        <v>41.747999999999998</v>
      </c>
      <c r="E660" s="12">
        <f t="shared" si="81"/>
        <v>1.3250000000000028</v>
      </c>
      <c r="F660" s="9">
        <f>VLOOKUP(A660,Demand!$A:$B,2,FALSE)/29307.1</f>
        <v>86301.140235642568</v>
      </c>
      <c r="G660" s="9"/>
      <c r="H660" s="13">
        <f t="shared" si="82"/>
        <v>86301.140235642568</v>
      </c>
      <c r="I660" s="10">
        <f t="shared" si="83"/>
        <v>1715.24</v>
      </c>
      <c r="J660" s="10">
        <f t="shared" si="84"/>
        <v>8576.18</v>
      </c>
      <c r="K660" s="14">
        <f t="shared" si="85"/>
        <v>17152.349999999999</v>
      </c>
      <c r="L660" s="15">
        <f t="shared" si="86"/>
        <v>114.35000000000001</v>
      </c>
      <c r="M660" s="15">
        <f t="shared" si="87"/>
        <v>571.75</v>
      </c>
      <c r="N660" s="14">
        <f t="shared" si="88"/>
        <v>1143.49</v>
      </c>
      <c r="O660" s="10"/>
      <c r="P660" s="10"/>
    </row>
    <row r="661" spans="1:16" x14ac:dyDescent="0.2">
      <c r="A661" s="8">
        <v>43028</v>
      </c>
      <c r="B661" s="27">
        <v>44.216000000000001</v>
      </c>
      <c r="C661" s="27">
        <v>45.54</v>
      </c>
      <c r="D661" s="28">
        <v>42.890999999999998</v>
      </c>
      <c r="E661" s="12">
        <f t="shared" si="81"/>
        <v>1.3250000000000028</v>
      </c>
      <c r="F661" s="9">
        <f>VLOOKUP(A661,Demand!$A:$B,2,FALSE)/29307.1</f>
        <v>86978.539432424222</v>
      </c>
      <c r="G661" s="9"/>
      <c r="H661" s="13">
        <f t="shared" si="82"/>
        <v>86978.539432424222</v>
      </c>
      <c r="I661" s="10">
        <f t="shared" si="83"/>
        <v>1728.7</v>
      </c>
      <c r="J661" s="10">
        <f t="shared" si="84"/>
        <v>8643.49</v>
      </c>
      <c r="K661" s="14">
        <f t="shared" si="85"/>
        <v>17286.98</v>
      </c>
      <c r="L661" s="15">
        <f t="shared" si="86"/>
        <v>115.25</v>
      </c>
      <c r="M661" s="15">
        <f t="shared" si="87"/>
        <v>576.23</v>
      </c>
      <c r="N661" s="14">
        <f t="shared" si="88"/>
        <v>1152.47</v>
      </c>
      <c r="O661" s="10"/>
      <c r="P661" s="10"/>
    </row>
    <row r="662" spans="1:16" x14ac:dyDescent="0.2">
      <c r="A662" s="8">
        <v>43029</v>
      </c>
      <c r="B662" s="27">
        <v>42.378</v>
      </c>
      <c r="C662" s="27">
        <v>43.703000000000003</v>
      </c>
      <c r="D662" s="28">
        <v>41.053000000000004</v>
      </c>
      <c r="E662" s="12">
        <f t="shared" si="81"/>
        <v>1.3250000000000028</v>
      </c>
      <c r="F662" s="9">
        <f>VLOOKUP(A662,Demand!$A:$B,2,FALSE)/29307.1</f>
        <v>80110.723544806548</v>
      </c>
      <c r="G662" s="9"/>
      <c r="H662" s="13">
        <f t="shared" si="82"/>
        <v>80110.723544806548</v>
      </c>
      <c r="I662" s="10">
        <f t="shared" si="83"/>
        <v>1592.2</v>
      </c>
      <c r="J662" s="10">
        <f t="shared" si="84"/>
        <v>7961</v>
      </c>
      <c r="K662" s="14">
        <f t="shared" si="85"/>
        <v>15922.01</v>
      </c>
      <c r="L662" s="15">
        <f t="shared" si="86"/>
        <v>106.15</v>
      </c>
      <c r="M662" s="15">
        <f t="shared" si="87"/>
        <v>530.73</v>
      </c>
      <c r="N662" s="14">
        <f t="shared" si="88"/>
        <v>1061.47</v>
      </c>
      <c r="O662" s="10"/>
      <c r="P662" s="10"/>
    </row>
    <row r="663" spans="1:16" x14ac:dyDescent="0.2">
      <c r="A663" s="8">
        <v>43030</v>
      </c>
      <c r="B663" s="27">
        <v>42.648000000000003</v>
      </c>
      <c r="C663" s="27">
        <v>43.972000000000001</v>
      </c>
      <c r="D663" s="28">
        <v>41.323</v>
      </c>
      <c r="E663" s="12">
        <f t="shared" si="81"/>
        <v>1.3250000000000028</v>
      </c>
      <c r="F663" s="9">
        <f>VLOOKUP(A663,Demand!$A:$B,2,FALSE)/29307.1</f>
        <v>86083.958255849269</v>
      </c>
      <c r="G663" s="9"/>
      <c r="H663" s="13">
        <f t="shared" si="82"/>
        <v>86083.958255849269</v>
      </c>
      <c r="I663" s="10">
        <f t="shared" si="83"/>
        <v>1710.92</v>
      </c>
      <c r="J663" s="10">
        <f t="shared" si="84"/>
        <v>8554.59</v>
      </c>
      <c r="K663" s="14">
        <f t="shared" si="85"/>
        <v>17109.189999999999</v>
      </c>
      <c r="L663" s="15">
        <f t="shared" si="86"/>
        <v>114.06</v>
      </c>
      <c r="M663" s="15">
        <f t="shared" si="87"/>
        <v>570.31000000000006</v>
      </c>
      <c r="N663" s="14">
        <f t="shared" si="88"/>
        <v>1140.6100000000001</v>
      </c>
      <c r="O663" s="10"/>
      <c r="P663" s="10"/>
    </row>
    <row r="664" spans="1:16" x14ac:dyDescent="0.2">
      <c r="A664" s="8">
        <v>43031</v>
      </c>
      <c r="B664" s="27">
        <v>46.152999999999999</v>
      </c>
      <c r="C664" s="27">
        <v>47.478000000000002</v>
      </c>
      <c r="D664" s="28">
        <v>44.828000000000003</v>
      </c>
      <c r="E664" s="12">
        <f t="shared" si="81"/>
        <v>1.3250000000000028</v>
      </c>
      <c r="F664" s="9">
        <f>VLOOKUP(A664,Demand!$A:$B,2,FALSE)/29307.1</f>
        <v>88790.457192966889</v>
      </c>
      <c r="G664" s="9"/>
      <c r="H664" s="13">
        <f t="shared" si="82"/>
        <v>88790.457192966889</v>
      </c>
      <c r="I664" s="10">
        <f t="shared" si="83"/>
        <v>1764.71</v>
      </c>
      <c r="J664" s="10">
        <f t="shared" si="84"/>
        <v>8823.5500000000011</v>
      </c>
      <c r="K664" s="14">
        <f t="shared" si="85"/>
        <v>17647.100000000002</v>
      </c>
      <c r="L664" s="15">
        <f t="shared" si="86"/>
        <v>117.65</v>
      </c>
      <c r="M664" s="15">
        <f t="shared" si="87"/>
        <v>588.24</v>
      </c>
      <c r="N664" s="14">
        <f t="shared" si="88"/>
        <v>1176.47</v>
      </c>
      <c r="O664" s="10"/>
      <c r="P664" s="10"/>
    </row>
    <row r="665" spans="1:16" x14ac:dyDescent="0.2">
      <c r="A665" s="8">
        <v>43032</v>
      </c>
      <c r="B665" s="27">
        <v>45.463999999999999</v>
      </c>
      <c r="C665" s="27">
        <v>47</v>
      </c>
      <c r="D665" s="28">
        <v>44.139000000000003</v>
      </c>
      <c r="E665" s="12">
        <f t="shared" si="81"/>
        <v>1.5360000000000014</v>
      </c>
      <c r="F665" s="9">
        <f>VLOOKUP(A665,Demand!$A:$B,2,FALSE)/29307.1</f>
        <v>84455.804463764754</v>
      </c>
      <c r="G665" s="9"/>
      <c r="H665" s="13">
        <f t="shared" si="82"/>
        <v>84455.804463764754</v>
      </c>
      <c r="I665" s="10">
        <f t="shared" si="83"/>
        <v>1945.8600000000001</v>
      </c>
      <c r="J665" s="10">
        <f t="shared" si="84"/>
        <v>9729.31</v>
      </c>
      <c r="K665" s="14">
        <f t="shared" si="85"/>
        <v>19458.62</v>
      </c>
      <c r="L665" s="15">
        <f t="shared" si="86"/>
        <v>129.72</v>
      </c>
      <c r="M665" s="15">
        <f t="shared" si="87"/>
        <v>648.62</v>
      </c>
      <c r="N665" s="14">
        <f t="shared" si="88"/>
        <v>1297.24</v>
      </c>
      <c r="O665" s="10"/>
      <c r="P665" s="10"/>
    </row>
    <row r="666" spans="1:16" x14ac:dyDescent="0.2">
      <c r="A666" s="8">
        <v>43033</v>
      </c>
      <c r="B666" s="27">
        <v>44.716999999999999</v>
      </c>
      <c r="C666" s="27">
        <v>46.041000000000004</v>
      </c>
      <c r="D666" s="28">
        <v>43.392000000000003</v>
      </c>
      <c r="E666" s="12">
        <f t="shared" si="81"/>
        <v>1.3249999999999957</v>
      </c>
      <c r="F666" s="9">
        <f>VLOOKUP(A666,Demand!$A:$B,2,FALSE)/29307.1</f>
        <v>81575.512145521061</v>
      </c>
      <c r="G666" s="9"/>
      <c r="H666" s="13">
        <f t="shared" si="82"/>
        <v>81575.512145521061</v>
      </c>
      <c r="I666" s="10">
        <f t="shared" si="83"/>
        <v>1621.31</v>
      </c>
      <c r="J666" s="10">
        <f t="shared" si="84"/>
        <v>8106.5700000000006</v>
      </c>
      <c r="K666" s="14">
        <f t="shared" si="85"/>
        <v>16213.130000000001</v>
      </c>
      <c r="L666" s="15">
        <f t="shared" si="86"/>
        <v>108.09</v>
      </c>
      <c r="M666" s="15">
        <f t="shared" si="87"/>
        <v>540.44000000000005</v>
      </c>
      <c r="N666" s="14">
        <f t="shared" si="88"/>
        <v>1080.8800000000001</v>
      </c>
      <c r="O666" s="10"/>
      <c r="P666" s="10"/>
    </row>
    <row r="667" spans="1:16" x14ac:dyDescent="0.2">
      <c r="A667" s="8">
        <v>43034</v>
      </c>
      <c r="B667" s="27">
        <v>46.677</v>
      </c>
      <c r="C667" s="27">
        <v>48.002000000000002</v>
      </c>
      <c r="D667" s="28">
        <v>45.353000000000002</v>
      </c>
      <c r="E667" s="12">
        <f t="shared" si="81"/>
        <v>1.3250000000000028</v>
      </c>
      <c r="F667" s="9">
        <f>VLOOKUP(A667,Demand!$A:$B,2,FALSE)/29307.1</f>
        <v>83542.069669124554</v>
      </c>
      <c r="G667" s="9"/>
      <c r="H667" s="13">
        <f t="shared" si="82"/>
        <v>83542.069669124554</v>
      </c>
      <c r="I667" s="10">
        <f t="shared" si="83"/>
        <v>1660.4</v>
      </c>
      <c r="J667" s="10">
        <f t="shared" si="84"/>
        <v>8301.99</v>
      </c>
      <c r="K667" s="14">
        <f t="shared" si="85"/>
        <v>16603.990000000002</v>
      </c>
      <c r="L667" s="15">
        <f t="shared" si="86"/>
        <v>110.69</v>
      </c>
      <c r="M667" s="15">
        <f t="shared" si="87"/>
        <v>553.47</v>
      </c>
      <c r="N667" s="14">
        <f t="shared" si="88"/>
        <v>1106.93</v>
      </c>
      <c r="O667" s="10"/>
      <c r="P667" s="10"/>
    </row>
    <row r="668" spans="1:16" x14ac:dyDescent="0.2">
      <c r="A668" s="8">
        <v>43035</v>
      </c>
      <c r="B668" s="27">
        <v>42.032000000000004</v>
      </c>
      <c r="C668" s="27">
        <v>43.356999999999999</v>
      </c>
      <c r="D668" s="28">
        <v>40.707999999999998</v>
      </c>
      <c r="E668" s="12">
        <f t="shared" si="81"/>
        <v>1.3249999999999957</v>
      </c>
      <c r="F668" s="9">
        <f>VLOOKUP(A668,Demand!$A:$B,2,FALSE)/29307.1</f>
        <v>88560.312552248433</v>
      </c>
      <c r="G668" s="9"/>
      <c r="H668" s="13">
        <f t="shared" si="82"/>
        <v>88560.312552248433</v>
      </c>
      <c r="I668" s="10">
        <f t="shared" si="83"/>
        <v>1760.14</v>
      </c>
      <c r="J668" s="10">
        <f t="shared" si="84"/>
        <v>8800.68</v>
      </c>
      <c r="K668" s="14">
        <f t="shared" si="85"/>
        <v>17601.36</v>
      </c>
      <c r="L668" s="15">
        <f t="shared" si="86"/>
        <v>117.34</v>
      </c>
      <c r="M668" s="15">
        <f t="shared" si="87"/>
        <v>586.71</v>
      </c>
      <c r="N668" s="14">
        <f t="shared" si="88"/>
        <v>1173.42</v>
      </c>
      <c r="O668" s="10"/>
      <c r="P668" s="10"/>
    </row>
    <row r="669" spans="1:16" x14ac:dyDescent="0.2">
      <c r="A669" s="8">
        <v>43036</v>
      </c>
      <c r="B669" s="27">
        <v>44.631999999999998</v>
      </c>
      <c r="C669" s="27">
        <v>46.499000000000002</v>
      </c>
      <c r="D669" s="28">
        <v>43.307000000000002</v>
      </c>
      <c r="E669" s="12">
        <f t="shared" si="81"/>
        <v>1.8670000000000044</v>
      </c>
      <c r="F669" s="9">
        <f>VLOOKUP(A669,Demand!$A:$B,2,FALSE)/29307.1</f>
        <v>79075.426193652733</v>
      </c>
      <c r="G669" s="9"/>
      <c r="H669" s="13">
        <f t="shared" si="82"/>
        <v>79075.426193652733</v>
      </c>
      <c r="I669" s="10">
        <f t="shared" si="83"/>
        <v>2214.5100000000002</v>
      </c>
      <c r="J669" s="10">
        <f t="shared" si="84"/>
        <v>11072.54</v>
      </c>
      <c r="K669" s="14">
        <f t="shared" si="85"/>
        <v>22145.07</v>
      </c>
      <c r="L669" s="15">
        <f t="shared" si="86"/>
        <v>147.63</v>
      </c>
      <c r="M669" s="15">
        <f t="shared" si="87"/>
        <v>738.17</v>
      </c>
      <c r="N669" s="14">
        <f t="shared" si="88"/>
        <v>1476.34</v>
      </c>
      <c r="O669" s="10"/>
      <c r="P669" s="10"/>
    </row>
    <row r="670" spans="1:16" x14ac:dyDescent="0.2">
      <c r="A670" s="8">
        <v>43037</v>
      </c>
      <c r="B670" s="27">
        <v>46.112000000000002</v>
      </c>
      <c r="C670" s="27">
        <v>47.436</v>
      </c>
      <c r="D670" s="28">
        <v>44.786999999999999</v>
      </c>
      <c r="E670" s="12">
        <f t="shared" si="81"/>
        <v>1.3250000000000028</v>
      </c>
      <c r="F670" s="9">
        <f>VLOOKUP(A670,Demand!$A:$B,2,FALSE)/29307.1</f>
        <v>89222.985863493828</v>
      </c>
      <c r="G670" s="9"/>
      <c r="H670" s="13">
        <f t="shared" si="82"/>
        <v>89222.985863493828</v>
      </c>
      <c r="I670" s="10">
        <f t="shared" si="83"/>
        <v>1773.31</v>
      </c>
      <c r="J670" s="10">
        <f t="shared" si="84"/>
        <v>8866.5300000000007</v>
      </c>
      <c r="K670" s="14">
        <f t="shared" si="85"/>
        <v>17733.07</v>
      </c>
      <c r="L670" s="15">
        <f t="shared" si="86"/>
        <v>118.22</v>
      </c>
      <c r="M670" s="15">
        <f t="shared" si="87"/>
        <v>591.1</v>
      </c>
      <c r="N670" s="14">
        <f t="shared" si="88"/>
        <v>1182.2</v>
      </c>
      <c r="O670" s="10"/>
      <c r="P670" s="10"/>
    </row>
    <row r="671" spans="1:16" x14ac:dyDescent="0.2">
      <c r="A671" s="8">
        <v>43038</v>
      </c>
      <c r="B671" s="27">
        <v>47.853000000000002</v>
      </c>
      <c r="C671" s="27">
        <v>49.177</v>
      </c>
      <c r="D671" s="28">
        <v>46.527999999999999</v>
      </c>
      <c r="E671" s="12">
        <f t="shared" si="81"/>
        <v>1.3250000000000028</v>
      </c>
      <c r="F671" s="9">
        <f>VLOOKUP(A671,Demand!$A:$B,2,FALSE)/29307.1</f>
        <v>101079.55529547448</v>
      </c>
      <c r="G671" s="9"/>
      <c r="H671" s="13">
        <f t="shared" si="82"/>
        <v>101079.55529547448</v>
      </c>
      <c r="I671" s="10">
        <f t="shared" si="83"/>
        <v>2008.96</v>
      </c>
      <c r="J671" s="10">
        <f t="shared" si="84"/>
        <v>10044.780000000001</v>
      </c>
      <c r="K671" s="14">
        <f t="shared" si="85"/>
        <v>20089.560000000001</v>
      </c>
      <c r="L671" s="15">
        <f t="shared" si="86"/>
        <v>133.93</v>
      </c>
      <c r="M671" s="15">
        <f t="shared" si="87"/>
        <v>669.65</v>
      </c>
      <c r="N671" s="14">
        <f t="shared" si="88"/>
        <v>1339.3</v>
      </c>
      <c r="O671" s="10"/>
      <c r="P671" s="10"/>
    </row>
    <row r="672" spans="1:16" x14ac:dyDescent="0.2">
      <c r="A672" s="8">
        <v>43039</v>
      </c>
      <c r="B672" s="27">
        <v>48.366</v>
      </c>
      <c r="C672" s="27">
        <v>49.69</v>
      </c>
      <c r="D672" s="28">
        <v>47.041000000000004</v>
      </c>
      <c r="E672" s="12">
        <f t="shared" si="81"/>
        <v>1.3249999999999957</v>
      </c>
      <c r="F672" s="9">
        <f>VLOOKUP(A672,Demand!$A:$B,2,FALSE)/29307.1</f>
        <v>94720.04951018696</v>
      </c>
      <c r="G672" s="9"/>
      <c r="H672" s="13">
        <f t="shared" si="82"/>
        <v>94720.04951018696</v>
      </c>
      <c r="I672" s="10">
        <f t="shared" si="83"/>
        <v>1882.56</v>
      </c>
      <c r="J672" s="10">
        <f t="shared" si="84"/>
        <v>9412.8000000000011</v>
      </c>
      <c r="K672" s="14">
        <f t="shared" si="85"/>
        <v>18825.61</v>
      </c>
      <c r="L672" s="15">
        <f t="shared" si="86"/>
        <v>125.5</v>
      </c>
      <c r="M672" s="15">
        <f t="shared" si="87"/>
        <v>627.52</v>
      </c>
      <c r="N672" s="14">
        <f t="shared" si="88"/>
        <v>1255.04</v>
      </c>
      <c r="O672" s="10"/>
      <c r="P672" s="10"/>
    </row>
    <row r="673" spans="1:16" x14ac:dyDescent="0.2">
      <c r="A673" s="8">
        <v>43040</v>
      </c>
      <c r="B673" s="27">
        <v>47.073</v>
      </c>
      <c r="C673" s="27">
        <v>48.398000000000003</v>
      </c>
      <c r="D673" s="28">
        <v>45.747999999999998</v>
      </c>
      <c r="E673" s="12">
        <f t="shared" si="81"/>
        <v>1.3250000000000028</v>
      </c>
      <c r="F673" s="9">
        <f>VLOOKUP(A673,Demand!$A:$B,2,FALSE)/29307.1</f>
        <v>93269.071931375001</v>
      </c>
      <c r="G673" s="9"/>
      <c r="H673" s="13">
        <f t="shared" si="82"/>
        <v>93269.071931375001</v>
      </c>
      <c r="I673" s="10">
        <f t="shared" si="83"/>
        <v>1853.72</v>
      </c>
      <c r="J673" s="10">
        <f t="shared" si="84"/>
        <v>9268.61</v>
      </c>
      <c r="K673" s="14">
        <f t="shared" si="85"/>
        <v>18537.23</v>
      </c>
      <c r="L673" s="15">
        <f t="shared" si="86"/>
        <v>123.58</v>
      </c>
      <c r="M673" s="15">
        <f t="shared" si="87"/>
        <v>617.91</v>
      </c>
      <c r="N673" s="14">
        <f t="shared" si="88"/>
        <v>1235.82</v>
      </c>
      <c r="O673" s="10"/>
      <c r="P673" s="10"/>
    </row>
    <row r="674" spans="1:16" x14ac:dyDescent="0.2">
      <c r="A674" s="8">
        <v>43041</v>
      </c>
      <c r="B674" s="27">
        <v>47.621000000000002</v>
      </c>
      <c r="C674" s="27">
        <v>48.945999999999998</v>
      </c>
      <c r="D674" s="28">
        <v>46.295999999999999</v>
      </c>
      <c r="E674" s="12">
        <f t="shared" si="81"/>
        <v>1.3250000000000028</v>
      </c>
      <c r="F674" s="9">
        <f>VLOOKUP(A674,Demand!$A:$B,2,FALSE)/29307.1</f>
        <v>102392.63359390729</v>
      </c>
      <c r="G674" s="9"/>
      <c r="H674" s="13">
        <f t="shared" si="82"/>
        <v>102392.63359390729</v>
      </c>
      <c r="I674" s="10">
        <f t="shared" si="83"/>
        <v>2035.05</v>
      </c>
      <c r="J674" s="10">
        <f t="shared" si="84"/>
        <v>10175.27</v>
      </c>
      <c r="K674" s="14">
        <f t="shared" si="85"/>
        <v>20350.54</v>
      </c>
      <c r="L674" s="15">
        <f t="shared" si="86"/>
        <v>135.67000000000002</v>
      </c>
      <c r="M674" s="15">
        <f t="shared" si="87"/>
        <v>678.35</v>
      </c>
      <c r="N674" s="14">
        <f t="shared" si="88"/>
        <v>1356.7</v>
      </c>
      <c r="O674" s="10"/>
      <c r="P674" s="10"/>
    </row>
    <row r="675" spans="1:16" x14ac:dyDescent="0.2">
      <c r="A675" s="8">
        <v>43042</v>
      </c>
      <c r="B675" s="27">
        <v>48.137</v>
      </c>
      <c r="C675" s="27">
        <v>49.462000000000003</v>
      </c>
      <c r="D675" s="28">
        <v>46.811999999999998</v>
      </c>
      <c r="E675" s="12">
        <f t="shared" si="81"/>
        <v>1.3250000000000028</v>
      </c>
      <c r="F675" s="9">
        <f>VLOOKUP(A675,Demand!$A:$B,2,FALSE)/29307.1</f>
        <v>100105.27445567798</v>
      </c>
      <c r="G675" s="9"/>
      <c r="H675" s="13">
        <f t="shared" si="82"/>
        <v>100105.27445567798</v>
      </c>
      <c r="I675" s="10">
        <f t="shared" si="83"/>
        <v>1989.5900000000001</v>
      </c>
      <c r="J675" s="10">
        <f t="shared" si="84"/>
        <v>9947.9600000000009</v>
      </c>
      <c r="K675" s="14">
        <f t="shared" si="85"/>
        <v>19895.920000000002</v>
      </c>
      <c r="L675" s="15">
        <f t="shared" si="86"/>
        <v>132.64000000000001</v>
      </c>
      <c r="M675" s="15">
        <f t="shared" si="87"/>
        <v>663.2</v>
      </c>
      <c r="N675" s="14">
        <f t="shared" si="88"/>
        <v>1326.39</v>
      </c>
      <c r="O675" s="10"/>
      <c r="P675" s="10"/>
    </row>
    <row r="676" spans="1:16" x14ac:dyDescent="0.2">
      <c r="A676" s="8">
        <v>43043</v>
      </c>
      <c r="B676" s="27">
        <v>47.050000000000004</v>
      </c>
      <c r="C676" s="27">
        <v>48.374000000000002</v>
      </c>
      <c r="D676" s="28">
        <v>45.000999999999998</v>
      </c>
      <c r="E676" s="12">
        <f t="shared" si="81"/>
        <v>2.0490000000000066</v>
      </c>
      <c r="F676" s="9">
        <f>VLOOKUP(A676,Demand!$A:$B,2,FALSE)/29307.1</f>
        <v>91846.781530755354</v>
      </c>
      <c r="G676" s="9"/>
      <c r="H676" s="13">
        <f t="shared" si="82"/>
        <v>91846.781530755354</v>
      </c>
      <c r="I676" s="10">
        <f t="shared" si="83"/>
        <v>2822.91</v>
      </c>
      <c r="J676" s="10">
        <f t="shared" si="84"/>
        <v>14114.550000000001</v>
      </c>
      <c r="K676" s="14">
        <f t="shared" si="85"/>
        <v>28229.11</v>
      </c>
      <c r="L676" s="15">
        <f t="shared" si="86"/>
        <v>188.19</v>
      </c>
      <c r="M676" s="15">
        <f t="shared" si="87"/>
        <v>940.97</v>
      </c>
      <c r="N676" s="14">
        <f t="shared" si="88"/>
        <v>1881.94</v>
      </c>
      <c r="O676" s="10"/>
      <c r="P676" s="10"/>
    </row>
    <row r="677" spans="1:16" x14ac:dyDescent="0.2">
      <c r="A677" s="8">
        <v>43044</v>
      </c>
      <c r="B677" s="27">
        <v>47.734999999999999</v>
      </c>
      <c r="C677" s="27">
        <v>49.06</v>
      </c>
      <c r="D677" s="28">
        <v>46.411000000000001</v>
      </c>
      <c r="E677" s="12">
        <f t="shared" si="81"/>
        <v>1.3250000000000028</v>
      </c>
      <c r="F677" s="9">
        <f>VLOOKUP(A677,Demand!$A:$B,2,FALSE)/29307.1</f>
        <v>92213.697363437532</v>
      </c>
      <c r="G677" s="9"/>
      <c r="H677" s="13">
        <f t="shared" si="82"/>
        <v>92213.697363437532</v>
      </c>
      <c r="I677" s="10">
        <f t="shared" si="83"/>
        <v>1832.75</v>
      </c>
      <c r="J677" s="10">
        <f t="shared" si="84"/>
        <v>9163.74</v>
      </c>
      <c r="K677" s="14">
        <f t="shared" si="85"/>
        <v>18327.47</v>
      </c>
      <c r="L677" s="15">
        <f t="shared" si="86"/>
        <v>122.18</v>
      </c>
      <c r="M677" s="15">
        <f t="shared" si="87"/>
        <v>610.91999999999996</v>
      </c>
      <c r="N677" s="14">
        <f t="shared" si="88"/>
        <v>1221.83</v>
      </c>
      <c r="O677" s="10"/>
      <c r="P677" s="10"/>
    </row>
    <row r="678" spans="1:16" x14ac:dyDescent="0.2">
      <c r="A678" s="8">
        <v>43045</v>
      </c>
      <c r="B678" s="27">
        <v>50.533999999999999</v>
      </c>
      <c r="C678" s="27">
        <v>51.859000000000002</v>
      </c>
      <c r="D678" s="28">
        <v>49.21</v>
      </c>
      <c r="E678" s="12">
        <f t="shared" si="81"/>
        <v>1.3250000000000028</v>
      </c>
      <c r="F678" s="9">
        <f>VLOOKUP(A678,Demand!$A:$B,2,FALSE)/29307.1</f>
        <v>101282.46732020569</v>
      </c>
      <c r="G678" s="9"/>
      <c r="H678" s="13">
        <f t="shared" si="82"/>
        <v>101282.46732020569</v>
      </c>
      <c r="I678" s="10">
        <f t="shared" si="83"/>
        <v>2012.99</v>
      </c>
      <c r="J678" s="10">
        <f t="shared" si="84"/>
        <v>10064.950000000001</v>
      </c>
      <c r="K678" s="14">
        <f t="shared" si="85"/>
        <v>20129.89</v>
      </c>
      <c r="L678" s="15">
        <f t="shared" si="86"/>
        <v>134.19999999999999</v>
      </c>
      <c r="M678" s="15">
        <f t="shared" si="87"/>
        <v>671</v>
      </c>
      <c r="N678" s="14">
        <f t="shared" si="88"/>
        <v>1341.99</v>
      </c>
      <c r="O678" s="10"/>
      <c r="P678" s="10"/>
    </row>
    <row r="679" spans="1:16" x14ac:dyDescent="0.2">
      <c r="A679" s="8">
        <v>43046</v>
      </c>
      <c r="B679" s="27">
        <v>50.311</v>
      </c>
      <c r="C679" s="27">
        <v>52.249000000000002</v>
      </c>
      <c r="D679" s="28">
        <v>48.987000000000002</v>
      </c>
      <c r="E679" s="12">
        <f t="shared" si="81"/>
        <v>1.9380000000000024</v>
      </c>
      <c r="F679" s="9">
        <f>VLOOKUP(A679,Demand!$A:$B,2,FALSE)/29307.1</f>
        <v>105249.959327262</v>
      </c>
      <c r="G679" s="9"/>
      <c r="H679" s="13">
        <f t="shared" si="82"/>
        <v>105249.959327262</v>
      </c>
      <c r="I679" s="10">
        <f t="shared" si="83"/>
        <v>3059.62</v>
      </c>
      <c r="J679" s="10">
        <f t="shared" si="84"/>
        <v>15298.08</v>
      </c>
      <c r="K679" s="14">
        <f t="shared" si="85"/>
        <v>30596.16</v>
      </c>
      <c r="L679" s="15">
        <f t="shared" si="86"/>
        <v>203.97</v>
      </c>
      <c r="M679" s="15">
        <f t="shared" si="87"/>
        <v>1019.87</v>
      </c>
      <c r="N679" s="14">
        <f t="shared" si="88"/>
        <v>2039.74</v>
      </c>
      <c r="O679" s="10"/>
      <c r="P679" s="10"/>
    </row>
    <row r="680" spans="1:16" x14ac:dyDescent="0.2">
      <c r="A680" s="8">
        <v>43047</v>
      </c>
      <c r="B680" s="27">
        <v>52.350999999999999</v>
      </c>
      <c r="C680" s="27">
        <v>53.798999999999999</v>
      </c>
      <c r="D680" s="28">
        <v>51.027000000000001</v>
      </c>
      <c r="E680" s="12">
        <f t="shared" si="81"/>
        <v>1.4480000000000004</v>
      </c>
      <c r="F680" s="9">
        <f>VLOOKUP(A680,Demand!$A:$B,2,FALSE)/29307.1</f>
        <v>109839.74466938047</v>
      </c>
      <c r="G680" s="9"/>
      <c r="H680" s="13">
        <f t="shared" si="82"/>
        <v>109839.74466938047</v>
      </c>
      <c r="I680" s="10">
        <f t="shared" si="83"/>
        <v>2385.7200000000003</v>
      </c>
      <c r="J680" s="10">
        <f t="shared" si="84"/>
        <v>11928.6</v>
      </c>
      <c r="K680" s="14">
        <f t="shared" si="85"/>
        <v>23857.19</v>
      </c>
      <c r="L680" s="15">
        <f t="shared" si="86"/>
        <v>159.05000000000001</v>
      </c>
      <c r="M680" s="15">
        <f t="shared" si="87"/>
        <v>795.24</v>
      </c>
      <c r="N680" s="14">
        <f t="shared" si="88"/>
        <v>1590.48</v>
      </c>
      <c r="O680" s="10"/>
      <c r="P680" s="10"/>
    </row>
    <row r="681" spans="1:16" x14ac:dyDescent="0.2">
      <c r="A681" s="8">
        <v>43048</v>
      </c>
      <c r="B681" s="27">
        <v>53.408999999999999</v>
      </c>
      <c r="C681" s="27">
        <v>54.734000000000002</v>
      </c>
      <c r="D681" s="28">
        <v>52.085000000000001</v>
      </c>
      <c r="E681" s="12">
        <f t="shared" si="81"/>
        <v>1.3250000000000028</v>
      </c>
      <c r="F681" s="9">
        <f>VLOOKUP(A681,Demand!$A:$B,2,FALSE)/29307.1</f>
        <v>102878.20221038589</v>
      </c>
      <c r="G681" s="9"/>
      <c r="H681" s="13">
        <f t="shared" si="82"/>
        <v>102878.20221038589</v>
      </c>
      <c r="I681" s="10">
        <f t="shared" si="83"/>
        <v>2044.7</v>
      </c>
      <c r="J681" s="10">
        <f t="shared" si="84"/>
        <v>10223.52</v>
      </c>
      <c r="K681" s="14">
        <f t="shared" si="85"/>
        <v>20447.04</v>
      </c>
      <c r="L681" s="15">
        <f t="shared" si="86"/>
        <v>136.31</v>
      </c>
      <c r="M681" s="15">
        <f t="shared" si="87"/>
        <v>681.57</v>
      </c>
      <c r="N681" s="14">
        <f t="shared" si="88"/>
        <v>1363.14</v>
      </c>
      <c r="O681" s="10"/>
      <c r="P681" s="10"/>
    </row>
    <row r="682" spans="1:16" x14ac:dyDescent="0.2">
      <c r="A682" s="8">
        <v>43049</v>
      </c>
      <c r="B682" s="27">
        <v>52.268999999999998</v>
      </c>
      <c r="C682" s="27">
        <v>53.594000000000001</v>
      </c>
      <c r="D682" s="28">
        <v>50.945</v>
      </c>
      <c r="E682" s="12">
        <f t="shared" si="81"/>
        <v>1.3250000000000028</v>
      </c>
      <c r="F682" s="9">
        <f>VLOOKUP(A682,Demand!$A:$B,2,FALSE)/29307.1</f>
        <v>99929.929300408432</v>
      </c>
      <c r="G682" s="9"/>
      <c r="H682" s="13">
        <f t="shared" si="82"/>
        <v>99929.929300408432</v>
      </c>
      <c r="I682" s="10">
        <f t="shared" si="83"/>
        <v>1986.1100000000001</v>
      </c>
      <c r="J682" s="10">
        <f t="shared" si="84"/>
        <v>9930.5400000000009</v>
      </c>
      <c r="K682" s="14">
        <f t="shared" si="85"/>
        <v>19861.07</v>
      </c>
      <c r="L682" s="15">
        <f t="shared" si="86"/>
        <v>132.41</v>
      </c>
      <c r="M682" s="15">
        <f t="shared" si="87"/>
        <v>662.04</v>
      </c>
      <c r="N682" s="14">
        <f t="shared" si="88"/>
        <v>1324.07</v>
      </c>
      <c r="O682" s="10"/>
      <c r="P682" s="10"/>
    </row>
    <row r="683" spans="1:16" x14ac:dyDescent="0.2">
      <c r="A683" s="8">
        <v>43050</v>
      </c>
      <c r="B683" s="27">
        <v>53.4</v>
      </c>
      <c r="C683" s="27">
        <v>54.725000000000001</v>
      </c>
      <c r="D683" s="28">
        <v>52.076000000000001</v>
      </c>
      <c r="E683" s="12">
        <f t="shared" si="81"/>
        <v>1.3250000000000028</v>
      </c>
      <c r="F683" s="9">
        <f>VLOOKUP(A683,Demand!$A:$B,2,FALSE)/29307.1</f>
        <v>99843.581657687057</v>
      </c>
      <c r="G683" s="9"/>
      <c r="H683" s="13">
        <f t="shared" si="82"/>
        <v>99843.581657687057</v>
      </c>
      <c r="I683" s="10">
        <f t="shared" si="83"/>
        <v>1984.39</v>
      </c>
      <c r="J683" s="10">
        <f t="shared" si="84"/>
        <v>9921.9600000000009</v>
      </c>
      <c r="K683" s="14">
        <f t="shared" si="85"/>
        <v>19843.91</v>
      </c>
      <c r="L683" s="15">
        <f t="shared" si="86"/>
        <v>132.29</v>
      </c>
      <c r="M683" s="15">
        <f t="shared" si="87"/>
        <v>661.46</v>
      </c>
      <c r="N683" s="14">
        <f t="shared" si="88"/>
        <v>1322.93</v>
      </c>
      <c r="O683" s="10"/>
      <c r="P683" s="10"/>
    </row>
    <row r="684" spans="1:16" x14ac:dyDescent="0.2">
      <c r="A684" s="8">
        <v>43051</v>
      </c>
      <c r="B684" s="27">
        <v>53.459000000000003</v>
      </c>
      <c r="C684" s="27">
        <v>54.783999999999999</v>
      </c>
      <c r="D684" s="28">
        <v>52.134</v>
      </c>
      <c r="E684" s="12">
        <f t="shared" si="81"/>
        <v>1.3250000000000028</v>
      </c>
      <c r="F684" s="9">
        <f>VLOOKUP(A684,Demand!$A:$B,2,FALSE)/29307.1</f>
        <v>98312.761651613429</v>
      </c>
      <c r="G684" s="9"/>
      <c r="H684" s="13">
        <f t="shared" si="82"/>
        <v>98312.761651613429</v>
      </c>
      <c r="I684" s="10">
        <f t="shared" si="83"/>
        <v>1953.97</v>
      </c>
      <c r="J684" s="10">
        <f t="shared" si="84"/>
        <v>9769.83</v>
      </c>
      <c r="K684" s="14">
        <f t="shared" si="85"/>
        <v>19539.66</v>
      </c>
      <c r="L684" s="15">
        <f t="shared" si="86"/>
        <v>130.26</v>
      </c>
      <c r="M684" s="15">
        <f t="shared" si="87"/>
        <v>651.32000000000005</v>
      </c>
      <c r="N684" s="14">
        <f t="shared" si="88"/>
        <v>1302.6400000000001</v>
      </c>
      <c r="O684" s="10"/>
      <c r="P684" s="10"/>
    </row>
    <row r="685" spans="1:16" x14ac:dyDescent="0.2">
      <c r="A685" s="8">
        <v>43052</v>
      </c>
      <c r="B685" s="27">
        <v>55.152999999999999</v>
      </c>
      <c r="C685" s="27">
        <v>56.999000000000002</v>
      </c>
      <c r="D685" s="28">
        <v>53.828000000000003</v>
      </c>
      <c r="E685" s="12">
        <f t="shared" si="81"/>
        <v>1.8460000000000036</v>
      </c>
      <c r="F685" s="9">
        <f>VLOOKUP(A685,Demand!$A:$B,2,FALSE)/29307.1</f>
        <v>114233.36969539805</v>
      </c>
      <c r="G685" s="9"/>
      <c r="H685" s="13">
        <f t="shared" si="82"/>
        <v>114233.36969539805</v>
      </c>
      <c r="I685" s="10">
        <f t="shared" si="83"/>
        <v>3163.12</v>
      </c>
      <c r="J685" s="10">
        <f t="shared" si="84"/>
        <v>15815.61</v>
      </c>
      <c r="K685" s="14">
        <f t="shared" si="85"/>
        <v>31631.22</v>
      </c>
      <c r="L685" s="15">
        <f t="shared" si="86"/>
        <v>210.87</v>
      </c>
      <c r="M685" s="15">
        <f t="shared" si="87"/>
        <v>1054.3700000000001</v>
      </c>
      <c r="N685" s="14">
        <f t="shared" si="88"/>
        <v>2108.75</v>
      </c>
      <c r="O685" s="10"/>
      <c r="P685" s="10"/>
    </row>
    <row r="686" spans="1:16" x14ac:dyDescent="0.2">
      <c r="A686" s="8">
        <v>43053</v>
      </c>
      <c r="B686" s="27">
        <v>52.341999999999999</v>
      </c>
      <c r="C686" s="27">
        <v>53.667000000000002</v>
      </c>
      <c r="D686" s="28">
        <v>51.018000000000001</v>
      </c>
      <c r="E686" s="12">
        <f t="shared" si="81"/>
        <v>1.3250000000000028</v>
      </c>
      <c r="F686" s="9">
        <f>VLOOKUP(A686,Demand!$A:$B,2,FALSE)/29307.1</f>
        <v>105734.81064315473</v>
      </c>
      <c r="G686" s="9"/>
      <c r="H686" s="13">
        <f t="shared" si="82"/>
        <v>105734.81064315473</v>
      </c>
      <c r="I686" s="10">
        <f t="shared" si="83"/>
        <v>2101.48</v>
      </c>
      <c r="J686" s="10">
        <f t="shared" si="84"/>
        <v>10507.4</v>
      </c>
      <c r="K686" s="14">
        <f t="shared" si="85"/>
        <v>21014.79</v>
      </c>
      <c r="L686" s="15">
        <f t="shared" si="86"/>
        <v>140.1</v>
      </c>
      <c r="M686" s="15">
        <f t="shared" si="87"/>
        <v>700.49</v>
      </c>
      <c r="N686" s="14">
        <f t="shared" si="88"/>
        <v>1400.99</v>
      </c>
      <c r="O686" s="10"/>
      <c r="P686" s="10"/>
    </row>
    <row r="687" spans="1:16" x14ac:dyDescent="0.2">
      <c r="A687" s="8">
        <v>43054</v>
      </c>
      <c r="B687" s="27">
        <v>51.853000000000002</v>
      </c>
      <c r="C687" s="27">
        <v>53.4</v>
      </c>
      <c r="D687" s="28">
        <v>50.527999999999999</v>
      </c>
      <c r="E687" s="12">
        <f t="shared" si="81"/>
        <v>1.546999999999997</v>
      </c>
      <c r="F687" s="9">
        <f>VLOOKUP(A687,Demand!$A:$B,2,FALSE)/29307.1</f>
        <v>105513.97900167537</v>
      </c>
      <c r="G687" s="9"/>
      <c r="H687" s="13">
        <f t="shared" si="82"/>
        <v>105513.97900167537</v>
      </c>
      <c r="I687" s="10">
        <f t="shared" si="83"/>
        <v>2448.4500000000003</v>
      </c>
      <c r="J687" s="10">
        <f t="shared" si="84"/>
        <v>12242.26</v>
      </c>
      <c r="K687" s="14">
        <f t="shared" si="85"/>
        <v>24484.52</v>
      </c>
      <c r="L687" s="15">
        <f t="shared" si="86"/>
        <v>163.22999999999999</v>
      </c>
      <c r="M687" s="15">
        <f t="shared" si="87"/>
        <v>816.15</v>
      </c>
      <c r="N687" s="14">
        <f t="shared" si="88"/>
        <v>1632.3</v>
      </c>
      <c r="O687" s="10"/>
      <c r="P687" s="10"/>
    </row>
    <row r="688" spans="1:16" x14ac:dyDescent="0.2">
      <c r="A688" s="8">
        <v>43055</v>
      </c>
      <c r="B688" s="27">
        <v>51.457000000000001</v>
      </c>
      <c r="C688" s="27">
        <v>52.782000000000004</v>
      </c>
      <c r="D688" s="28">
        <v>50.133000000000003</v>
      </c>
      <c r="E688" s="12">
        <f t="shared" si="81"/>
        <v>1.3250000000000028</v>
      </c>
      <c r="F688" s="9">
        <f>VLOOKUP(A688,Demand!$A:$B,2,FALSE)/29307.1</f>
        <v>103263.48946159804</v>
      </c>
      <c r="G688" s="9"/>
      <c r="H688" s="13">
        <f t="shared" si="82"/>
        <v>103263.48946159804</v>
      </c>
      <c r="I688" s="10">
        <f t="shared" si="83"/>
        <v>2052.36</v>
      </c>
      <c r="J688" s="10">
        <f t="shared" si="84"/>
        <v>10261.81</v>
      </c>
      <c r="K688" s="14">
        <f t="shared" si="85"/>
        <v>20523.62</v>
      </c>
      <c r="L688" s="15">
        <f t="shared" si="86"/>
        <v>136.82</v>
      </c>
      <c r="M688" s="15">
        <f t="shared" si="87"/>
        <v>684.12</v>
      </c>
      <c r="N688" s="14">
        <f t="shared" si="88"/>
        <v>1368.24</v>
      </c>
      <c r="O688" s="10"/>
      <c r="P688" s="10"/>
    </row>
    <row r="689" spans="1:16" x14ac:dyDescent="0.2">
      <c r="A689" s="8">
        <v>43056</v>
      </c>
      <c r="B689" s="27">
        <v>52.63</v>
      </c>
      <c r="C689" s="27">
        <v>53.954000000000001</v>
      </c>
      <c r="D689" s="28">
        <v>51.305</v>
      </c>
      <c r="E689" s="12">
        <f t="shared" si="81"/>
        <v>1.3250000000000028</v>
      </c>
      <c r="F689" s="9">
        <f>VLOOKUP(A689,Demand!$A:$B,2,FALSE)/29307.1</f>
        <v>104024.88267348186</v>
      </c>
      <c r="G689" s="9"/>
      <c r="H689" s="13">
        <f t="shared" si="82"/>
        <v>104024.88267348186</v>
      </c>
      <c r="I689" s="10">
        <f t="shared" si="83"/>
        <v>2067.4900000000002</v>
      </c>
      <c r="J689" s="10">
        <f t="shared" si="84"/>
        <v>10337.469999999999</v>
      </c>
      <c r="K689" s="14">
        <f t="shared" si="85"/>
        <v>20674.95</v>
      </c>
      <c r="L689" s="15">
        <f t="shared" si="86"/>
        <v>137.83000000000001</v>
      </c>
      <c r="M689" s="15">
        <f t="shared" si="87"/>
        <v>689.16</v>
      </c>
      <c r="N689" s="14">
        <f t="shared" si="88"/>
        <v>1378.33</v>
      </c>
      <c r="O689" s="10"/>
      <c r="P689" s="10"/>
    </row>
    <row r="690" spans="1:16" x14ac:dyDescent="0.2">
      <c r="A690" s="8">
        <v>43057</v>
      </c>
      <c r="B690" s="27">
        <v>51.241</v>
      </c>
      <c r="C690" s="27">
        <v>52.564999999999998</v>
      </c>
      <c r="D690" s="28">
        <v>49.916000000000004</v>
      </c>
      <c r="E690" s="12">
        <f t="shared" si="81"/>
        <v>1.3249999999999957</v>
      </c>
      <c r="F690" s="9">
        <f>VLOOKUP(A690,Demand!$A:$B,2,FALSE)/29307.1</f>
        <v>101116.09766916549</v>
      </c>
      <c r="G690" s="9"/>
      <c r="H690" s="13">
        <f t="shared" si="82"/>
        <v>101116.09766916549</v>
      </c>
      <c r="I690" s="10">
        <f t="shared" si="83"/>
        <v>2009.68</v>
      </c>
      <c r="J690" s="10">
        <f t="shared" si="84"/>
        <v>10048.41</v>
      </c>
      <c r="K690" s="14">
        <f t="shared" si="85"/>
        <v>20096.82</v>
      </c>
      <c r="L690" s="15">
        <f t="shared" si="86"/>
        <v>133.97999999999999</v>
      </c>
      <c r="M690" s="15">
        <f t="shared" si="87"/>
        <v>669.89</v>
      </c>
      <c r="N690" s="14">
        <f t="shared" si="88"/>
        <v>1339.79</v>
      </c>
      <c r="O690" s="10"/>
      <c r="P690" s="10"/>
    </row>
    <row r="691" spans="1:16" x14ac:dyDescent="0.2">
      <c r="A691" s="8">
        <v>43058</v>
      </c>
      <c r="B691" s="27">
        <v>52.637999999999998</v>
      </c>
      <c r="C691" s="27">
        <v>53.963000000000001</v>
      </c>
      <c r="D691" s="28">
        <v>51.314</v>
      </c>
      <c r="E691" s="12">
        <f t="shared" si="81"/>
        <v>1.3250000000000028</v>
      </c>
      <c r="F691" s="9">
        <f>VLOOKUP(A691,Demand!$A:$B,2,FALSE)/29307.1</f>
        <v>103237.55868031979</v>
      </c>
      <c r="G691" s="9"/>
      <c r="H691" s="13">
        <f t="shared" si="82"/>
        <v>103237.55868031979</v>
      </c>
      <c r="I691" s="10">
        <f t="shared" si="83"/>
        <v>2051.85</v>
      </c>
      <c r="J691" s="10">
        <f t="shared" si="84"/>
        <v>10259.23</v>
      </c>
      <c r="K691" s="14">
        <f t="shared" si="85"/>
        <v>20518.46</v>
      </c>
      <c r="L691" s="15">
        <f t="shared" si="86"/>
        <v>136.79</v>
      </c>
      <c r="M691" s="15">
        <f t="shared" si="87"/>
        <v>683.95</v>
      </c>
      <c r="N691" s="14">
        <f t="shared" si="88"/>
        <v>1367.9</v>
      </c>
      <c r="O691" s="10"/>
      <c r="P691" s="10"/>
    </row>
    <row r="692" spans="1:16" x14ac:dyDescent="0.2">
      <c r="A692" s="8">
        <v>43059</v>
      </c>
      <c r="B692" s="27">
        <v>54.08</v>
      </c>
      <c r="C692" s="27">
        <v>55.405000000000001</v>
      </c>
      <c r="D692" s="28">
        <v>52.756</v>
      </c>
      <c r="E692" s="12">
        <f t="shared" si="81"/>
        <v>1.3250000000000028</v>
      </c>
      <c r="F692" s="9">
        <f>VLOOKUP(A692,Demand!$A:$B,2,FALSE)/29307.1</f>
        <v>99268.092544127532</v>
      </c>
      <c r="G692" s="9"/>
      <c r="H692" s="13">
        <f t="shared" si="82"/>
        <v>99268.092544127532</v>
      </c>
      <c r="I692" s="10">
        <f t="shared" si="83"/>
        <v>1972.95</v>
      </c>
      <c r="J692" s="10">
        <f t="shared" si="84"/>
        <v>9864.77</v>
      </c>
      <c r="K692" s="14">
        <f t="shared" si="85"/>
        <v>19729.53</v>
      </c>
      <c r="L692" s="15">
        <f t="shared" si="86"/>
        <v>131.53</v>
      </c>
      <c r="M692" s="15">
        <f t="shared" si="87"/>
        <v>657.65</v>
      </c>
      <c r="N692" s="14">
        <f t="shared" si="88"/>
        <v>1315.3</v>
      </c>
      <c r="O692" s="10"/>
      <c r="P692" s="10"/>
    </row>
    <row r="693" spans="1:16" x14ac:dyDescent="0.2">
      <c r="A693" s="8">
        <v>43060</v>
      </c>
      <c r="B693" s="27">
        <v>52.017000000000003</v>
      </c>
      <c r="C693" s="27">
        <v>53.341999999999999</v>
      </c>
      <c r="D693" s="28">
        <v>50.692</v>
      </c>
      <c r="E693" s="12">
        <f t="shared" si="81"/>
        <v>1.3250000000000028</v>
      </c>
      <c r="F693" s="9">
        <f>VLOOKUP(A693,Demand!$A:$B,2,FALSE)/29307.1</f>
        <v>93569.524790920972</v>
      </c>
      <c r="G693" s="9"/>
      <c r="H693" s="13">
        <f t="shared" si="82"/>
        <v>93569.524790920972</v>
      </c>
      <c r="I693" s="10">
        <f t="shared" si="83"/>
        <v>1859.69</v>
      </c>
      <c r="J693" s="10">
        <f t="shared" si="84"/>
        <v>9298.4699999999993</v>
      </c>
      <c r="K693" s="14">
        <f t="shared" si="85"/>
        <v>18596.939999999999</v>
      </c>
      <c r="L693" s="15">
        <f t="shared" si="86"/>
        <v>123.98</v>
      </c>
      <c r="M693" s="15">
        <f t="shared" si="87"/>
        <v>619.9</v>
      </c>
      <c r="N693" s="14">
        <f t="shared" si="88"/>
        <v>1239.8</v>
      </c>
      <c r="O693" s="10"/>
      <c r="P693" s="10"/>
    </row>
    <row r="694" spans="1:16" x14ac:dyDescent="0.2">
      <c r="A694" s="8">
        <v>43061</v>
      </c>
      <c r="B694" s="27">
        <v>53.465000000000003</v>
      </c>
      <c r="C694" s="27">
        <v>54.79</v>
      </c>
      <c r="D694" s="28">
        <v>52.14</v>
      </c>
      <c r="E694" s="12">
        <f t="shared" si="81"/>
        <v>1.3250000000000028</v>
      </c>
      <c r="F694" s="9">
        <f>VLOOKUP(A694,Demand!$A:$B,2,FALSE)/29307.1</f>
        <v>89250.530724636701</v>
      </c>
      <c r="G694" s="9"/>
      <c r="H694" s="13">
        <f t="shared" si="82"/>
        <v>89250.530724636701</v>
      </c>
      <c r="I694" s="10">
        <f t="shared" si="83"/>
        <v>1773.8500000000001</v>
      </c>
      <c r="J694" s="10">
        <f t="shared" si="84"/>
        <v>8869.27</v>
      </c>
      <c r="K694" s="14">
        <f t="shared" si="85"/>
        <v>17738.54</v>
      </c>
      <c r="L694" s="15">
        <f t="shared" si="86"/>
        <v>118.26</v>
      </c>
      <c r="M694" s="15">
        <f t="shared" si="87"/>
        <v>591.28</v>
      </c>
      <c r="N694" s="14">
        <f t="shared" si="88"/>
        <v>1182.57</v>
      </c>
      <c r="O694" s="10"/>
      <c r="P694" s="10"/>
    </row>
    <row r="695" spans="1:16" x14ac:dyDescent="0.2">
      <c r="A695" s="8">
        <v>43062</v>
      </c>
      <c r="B695" s="27">
        <v>55.155999999999999</v>
      </c>
      <c r="C695" s="27">
        <v>56.481000000000002</v>
      </c>
      <c r="D695" s="28">
        <v>53.831000000000003</v>
      </c>
      <c r="E695" s="12">
        <f t="shared" si="81"/>
        <v>1.3250000000000028</v>
      </c>
      <c r="F695" s="9">
        <f>VLOOKUP(A695,Demand!$A:$B,2,FALSE)/29307.1</f>
        <v>98204.252177799921</v>
      </c>
      <c r="G695" s="9"/>
      <c r="H695" s="13">
        <f t="shared" si="82"/>
        <v>98204.252177799921</v>
      </c>
      <c r="I695" s="10">
        <f t="shared" si="83"/>
        <v>1951.81</v>
      </c>
      <c r="J695" s="10">
        <f t="shared" si="84"/>
        <v>9759.0500000000011</v>
      </c>
      <c r="K695" s="14">
        <f t="shared" si="85"/>
        <v>19518.100000000002</v>
      </c>
      <c r="L695" s="15">
        <f t="shared" si="86"/>
        <v>130.12</v>
      </c>
      <c r="M695" s="15">
        <f t="shared" si="87"/>
        <v>650.6</v>
      </c>
      <c r="N695" s="14">
        <f t="shared" si="88"/>
        <v>1301.21</v>
      </c>
      <c r="O695" s="10"/>
      <c r="P695" s="10"/>
    </row>
    <row r="696" spans="1:16" x14ac:dyDescent="0.2">
      <c r="A696" s="8">
        <v>43063</v>
      </c>
      <c r="B696" s="27">
        <v>55.886000000000003</v>
      </c>
      <c r="C696" s="27">
        <v>57.21</v>
      </c>
      <c r="D696" s="28">
        <v>54.561</v>
      </c>
      <c r="E696" s="12">
        <f t="shared" si="81"/>
        <v>1.3250000000000028</v>
      </c>
      <c r="F696" s="9">
        <f>VLOOKUP(A696,Demand!$A:$B,2,FALSE)/29307.1</f>
        <v>108311.96471162279</v>
      </c>
      <c r="G696" s="9"/>
      <c r="H696" s="13">
        <f t="shared" si="82"/>
        <v>108311.96471162279</v>
      </c>
      <c r="I696" s="10">
        <f t="shared" si="83"/>
        <v>2152.6999999999998</v>
      </c>
      <c r="J696" s="10">
        <f t="shared" si="84"/>
        <v>10763.5</v>
      </c>
      <c r="K696" s="14">
        <f t="shared" si="85"/>
        <v>21527</v>
      </c>
      <c r="L696" s="15">
        <f t="shared" si="86"/>
        <v>143.51</v>
      </c>
      <c r="M696" s="15">
        <f t="shared" si="87"/>
        <v>717.57</v>
      </c>
      <c r="N696" s="14">
        <f t="shared" si="88"/>
        <v>1435.13</v>
      </c>
      <c r="O696" s="10"/>
      <c r="P696" s="10"/>
    </row>
    <row r="697" spans="1:16" x14ac:dyDescent="0.2">
      <c r="A697" s="8">
        <v>43064</v>
      </c>
      <c r="B697" s="27">
        <v>55.288000000000004</v>
      </c>
      <c r="C697" s="27">
        <v>56.613</v>
      </c>
      <c r="D697" s="28">
        <v>53.963000000000001</v>
      </c>
      <c r="E697" s="12">
        <f t="shared" si="81"/>
        <v>1.3250000000000028</v>
      </c>
      <c r="F697" s="9">
        <f>VLOOKUP(A697,Demand!$A:$B,2,FALSE)/29307.1</f>
        <v>102354.71663863024</v>
      </c>
      <c r="G697" s="9"/>
      <c r="H697" s="13">
        <f t="shared" si="82"/>
        <v>102354.71663863024</v>
      </c>
      <c r="I697" s="10">
        <f t="shared" si="83"/>
        <v>2034.3</v>
      </c>
      <c r="J697" s="10">
        <f t="shared" si="84"/>
        <v>10171.5</v>
      </c>
      <c r="K697" s="14">
        <f t="shared" si="85"/>
        <v>20343</v>
      </c>
      <c r="L697" s="15">
        <f t="shared" si="86"/>
        <v>135.62</v>
      </c>
      <c r="M697" s="15">
        <f t="shared" si="87"/>
        <v>678.1</v>
      </c>
      <c r="N697" s="14">
        <f t="shared" si="88"/>
        <v>1356.2</v>
      </c>
      <c r="O697" s="10"/>
      <c r="P697" s="10"/>
    </row>
    <row r="698" spans="1:16" x14ac:dyDescent="0.2">
      <c r="A698" s="8">
        <v>43065</v>
      </c>
      <c r="B698" s="27">
        <v>55.59</v>
      </c>
      <c r="C698" s="27">
        <v>56.914000000000001</v>
      </c>
      <c r="D698" s="28">
        <v>54.265000000000001</v>
      </c>
      <c r="E698" s="12">
        <f t="shared" si="81"/>
        <v>1.3250000000000028</v>
      </c>
      <c r="F698" s="9">
        <f>VLOOKUP(A698,Demand!$A:$B,2,FALSE)/29307.1</f>
        <v>100255.26708545029</v>
      </c>
      <c r="G698" s="9"/>
      <c r="H698" s="13">
        <f t="shared" si="82"/>
        <v>100255.26708545029</v>
      </c>
      <c r="I698" s="10">
        <f t="shared" si="83"/>
        <v>1992.57</v>
      </c>
      <c r="J698" s="10">
        <f t="shared" si="84"/>
        <v>9962.8700000000008</v>
      </c>
      <c r="K698" s="14">
        <f t="shared" si="85"/>
        <v>19925.73</v>
      </c>
      <c r="L698" s="15">
        <f t="shared" si="86"/>
        <v>132.84</v>
      </c>
      <c r="M698" s="15">
        <f t="shared" si="87"/>
        <v>664.19</v>
      </c>
      <c r="N698" s="14">
        <f t="shared" si="88"/>
        <v>1328.38</v>
      </c>
      <c r="O698" s="10"/>
      <c r="P698" s="10"/>
    </row>
    <row r="699" spans="1:16" x14ac:dyDescent="0.2">
      <c r="A699" s="8">
        <v>43066</v>
      </c>
      <c r="B699" s="27">
        <v>56.056000000000004</v>
      </c>
      <c r="C699" s="27">
        <v>57.75</v>
      </c>
      <c r="D699" s="28">
        <v>54.731000000000002</v>
      </c>
      <c r="E699" s="12">
        <f t="shared" si="81"/>
        <v>1.6939999999999955</v>
      </c>
      <c r="F699" s="9">
        <f>VLOOKUP(A699,Demand!$A:$B,2,FALSE)/29307.1</f>
        <v>108786.00086668419</v>
      </c>
      <c r="G699" s="9"/>
      <c r="H699" s="13">
        <f t="shared" si="82"/>
        <v>108786.00086668419</v>
      </c>
      <c r="I699" s="10">
        <f t="shared" si="83"/>
        <v>2764.25</v>
      </c>
      <c r="J699" s="10">
        <f t="shared" si="84"/>
        <v>13821.26</v>
      </c>
      <c r="K699" s="14">
        <f t="shared" si="85"/>
        <v>27642.52</v>
      </c>
      <c r="L699" s="15">
        <f t="shared" si="86"/>
        <v>184.28</v>
      </c>
      <c r="M699" s="15">
        <f t="shared" si="87"/>
        <v>921.42000000000007</v>
      </c>
      <c r="N699" s="14">
        <f t="shared" si="88"/>
        <v>1842.83</v>
      </c>
      <c r="O699" s="10"/>
      <c r="P699" s="10"/>
    </row>
    <row r="700" spans="1:16" x14ac:dyDescent="0.2">
      <c r="A700" s="8">
        <v>43067</v>
      </c>
      <c r="B700" s="27">
        <v>57.017000000000003</v>
      </c>
      <c r="C700" s="27">
        <v>58.5</v>
      </c>
      <c r="D700" s="28">
        <v>55.692</v>
      </c>
      <c r="E700" s="12">
        <f t="shared" si="81"/>
        <v>1.482999999999997</v>
      </c>
      <c r="F700" s="9">
        <f>VLOOKUP(A700,Demand!$A:$B,2,FALSE)/29307.1</f>
        <v>114259.82669728497</v>
      </c>
      <c r="G700" s="9"/>
      <c r="H700" s="13">
        <f t="shared" si="82"/>
        <v>114259.82669728497</v>
      </c>
      <c r="I700" s="10">
        <f t="shared" si="83"/>
        <v>2541.71</v>
      </c>
      <c r="J700" s="10">
        <f t="shared" si="84"/>
        <v>12708.550000000001</v>
      </c>
      <c r="K700" s="14">
        <f t="shared" si="85"/>
        <v>25417.100000000002</v>
      </c>
      <c r="L700" s="15">
        <f t="shared" si="86"/>
        <v>169.45000000000002</v>
      </c>
      <c r="M700" s="15">
        <f t="shared" si="87"/>
        <v>847.24</v>
      </c>
      <c r="N700" s="14">
        <f t="shared" si="88"/>
        <v>1694.47</v>
      </c>
      <c r="O700" s="10"/>
      <c r="P700" s="10"/>
    </row>
    <row r="701" spans="1:16" x14ac:dyDescent="0.2">
      <c r="A701" s="8">
        <v>43068</v>
      </c>
      <c r="B701" s="27">
        <v>56.654000000000003</v>
      </c>
      <c r="C701" s="27">
        <v>57.978000000000002</v>
      </c>
      <c r="D701" s="28">
        <v>55.329000000000001</v>
      </c>
      <c r="E701" s="12">
        <f t="shared" si="81"/>
        <v>1.3250000000000028</v>
      </c>
      <c r="F701" s="9">
        <f>VLOOKUP(A701,Demand!$A:$B,2,FALSE)/29307.1</f>
        <v>123180.80884836781</v>
      </c>
      <c r="G701" s="9"/>
      <c r="H701" s="13">
        <f t="shared" si="82"/>
        <v>123180.80884836781</v>
      </c>
      <c r="I701" s="10">
        <f t="shared" si="83"/>
        <v>2448.2200000000003</v>
      </c>
      <c r="J701" s="10">
        <f t="shared" si="84"/>
        <v>12241.09</v>
      </c>
      <c r="K701" s="14">
        <f t="shared" si="85"/>
        <v>24482.190000000002</v>
      </c>
      <c r="L701" s="15">
        <f t="shared" si="86"/>
        <v>163.21</v>
      </c>
      <c r="M701" s="15">
        <f t="shared" si="87"/>
        <v>816.07</v>
      </c>
      <c r="N701" s="14">
        <f t="shared" si="88"/>
        <v>1632.15</v>
      </c>
      <c r="O701" s="10"/>
      <c r="P701" s="10"/>
    </row>
    <row r="702" spans="1:16" x14ac:dyDescent="0.2">
      <c r="A702" s="8">
        <v>43069</v>
      </c>
      <c r="B702" s="27">
        <v>59.006999999999998</v>
      </c>
      <c r="C702" s="27">
        <v>61</v>
      </c>
      <c r="D702" s="28">
        <v>57.682000000000002</v>
      </c>
      <c r="E702" s="12">
        <f t="shared" si="81"/>
        <v>1.9930000000000021</v>
      </c>
      <c r="F702" s="9">
        <f>VLOOKUP(A702,Demand!$A:$B,2,FALSE)/29307.1</f>
        <v>126295.21723404909</v>
      </c>
      <c r="G702" s="9"/>
      <c r="H702" s="13">
        <f t="shared" si="82"/>
        <v>126295.21723404909</v>
      </c>
      <c r="I702" s="10">
        <f t="shared" si="83"/>
        <v>3775.6</v>
      </c>
      <c r="J702" s="10">
        <f t="shared" si="84"/>
        <v>18877.98</v>
      </c>
      <c r="K702" s="14">
        <f t="shared" si="85"/>
        <v>37755.96</v>
      </c>
      <c r="L702" s="15">
        <f t="shared" si="86"/>
        <v>251.71</v>
      </c>
      <c r="M702" s="15">
        <f t="shared" si="87"/>
        <v>1258.53</v>
      </c>
      <c r="N702" s="14">
        <f t="shared" si="88"/>
        <v>2517.06</v>
      </c>
      <c r="O702" s="10"/>
      <c r="P702" s="10"/>
    </row>
    <row r="703" spans="1:16" x14ac:dyDescent="0.2">
      <c r="A703" s="8">
        <v>43070</v>
      </c>
      <c r="B703" s="27">
        <v>58.289000000000001</v>
      </c>
      <c r="C703" s="27">
        <v>59.614000000000004</v>
      </c>
      <c r="D703" s="28">
        <v>56.963999999999999</v>
      </c>
      <c r="E703" s="12">
        <f t="shared" si="81"/>
        <v>1.3250000000000028</v>
      </c>
      <c r="F703" s="9">
        <f>VLOOKUP(A703,Demand!$A:$B,2,FALSE)/29307.1</f>
        <v>128236.91753875342</v>
      </c>
      <c r="G703" s="9"/>
      <c r="H703" s="13">
        <f t="shared" si="82"/>
        <v>128236.91753875342</v>
      </c>
      <c r="I703" s="10">
        <f t="shared" si="83"/>
        <v>2548.71</v>
      </c>
      <c r="J703" s="10">
        <f t="shared" si="84"/>
        <v>12743.54</v>
      </c>
      <c r="K703" s="14">
        <f t="shared" si="85"/>
        <v>25487.09</v>
      </c>
      <c r="L703" s="15">
        <f t="shared" si="86"/>
        <v>169.91</v>
      </c>
      <c r="M703" s="15">
        <f t="shared" si="87"/>
        <v>849.57</v>
      </c>
      <c r="N703" s="14">
        <f t="shared" si="88"/>
        <v>1699.14</v>
      </c>
      <c r="O703" s="10"/>
      <c r="P703" s="10"/>
    </row>
    <row r="704" spans="1:16" x14ac:dyDescent="0.2">
      <c r="A704" s="8">
        <v>43071</v>
      </c>
      <c r="B704" s="27">
        <v>56.695</v>
      </c>
      <c r="C704" s="27">
        <v>58.018999999999998</v>
      </c>
      <c r="D704" s="28">
        <v>55.370000000000005</v>
      </c>
      <c r="E704" s="12">
        <f t="shared" si="81"/>
        <v>1.3249999999999957</v>
      </c>
      <c r="F704" s="9">
        <f>VLOOKUP(A704,Demand!$A:$B,2,FALSE)/29307.1</f>
        <v>114577.60385708584</v>
      </c>
      <c r="G704" s="9"/>
      <c r="H704" s="13">
        <f t="shared" si="82"/>
        <v>114577.60385708584</v>
      </c>
      <c r="I704" s="10">
        <f t="shared" si="83"/>
        <v>2277.23</v>
      </c>
      <c r="J704" s="10">
        <f t="shared" si="84"/>
        <v>11386.15</v>
      </c>
      <c r="K704" s="14">
        <f t="shared" si="85"/>
        <v>22772.3</v>
      </c>
      <c r="L704" s="15">
        <f t="shared" si="86"/>
        <v>151.82</v>
      </c>
      <c r="M704" s="15">
        <f t="shared" si="87"/>
        <v>759.08</v>
      </c>
      <c r="N704" s="14">
        <f t="shared" si="88"/>
        <v>1518.15</v>
      </c>
      <c r="O704" s="10"/>
      <c r="P704" s="10"/>
    </row>
    <row r="705" spans="1:16" x14ac:dyDescent="0.2">
      <c r="A705" s="8">
        <v>43072</v>
      </c>
      <c r="B705" s="27">
        <v>54.907000000000004</v>
      </c>
      <c r="C705" s="27">
        <v>56.231999999999999</v>
      </c>
      <c r="D705" s="28">
        <v>53.582000000000001</v>
      </c>
      <c r="E705" s="12">
        <f t="shared" si="81"/>
        <v>1.3250000000000028</v>
      </c>
      <c r="F705" s="9">
        <f>VLOOKUP(A705,Demand!$A:$B,2,FALSE)/29307.1</f>
        <v>113731.78728021539</v>
      </c>
      <c r="G705" s="9"/>
      <c r="H705" s="13">
        <f t="shared" si="82"/>
        <v>113731.78728021539</v>
      </c>
      <c r="I705" s="10">
        <f t="shared" si="83"/>
        <v>2260.42</v>
      </c>
      <c r="J705" s="10">
        <f t="shared" si="84"/>
        <v>11302.1</v>
      </c>
      <c r="K705" s="14">
        <f t="shared" si="85"/>
        <v>22604.19</v>
      </c>
      <c r="L705" s="15">
        <f t="shared" si="86"/>
        <v>150.69</v>
      </c>
      <c r="M705" s="15">
        <f t="shared" si="87"/>
        <v>753.47</v>
      </c>
      <c r="N705" s="14">
        <f t="shared" si="88"/>
        <v>1506.95</v>
      </c>
      <c r="O705" s="10"/>
      <c r="P705" s="10"/>
    </row>
    <row r="706" spans="1:16" x14ac:dyDescent="0.2">
      <c r="A706" s="8">
        <v>43073</v>
      </c>
      <c r="B706" s="27">
        <v>59.097999999999999</v>
      </c>
      <c r="C706" s="27">
        <v>60.422000000000004</v>
      </c>
      <c r="D706" s="28">
        <v>57.773000000000003</v>
      </c>
      <c r="E706" s="12">
        <f t="shared" si="81"/>
        <v>1.3249999999999957</v>
      </c>
      <c r="F706" s="9">
        <f>VLOOKUP(A706,Demand!$A:$B,2,FALSE)/29307.1</f>
        <v>114340.93881687374</v>
      </c>
      <c r="G706" s="9"/>
      <c r="H706" s="13">
        <f t="shared" si="82"/>
        <v>114340.93881687374</v>
      </c>
      <c r="I706" s="10">
        <f t="shared" si="83"/>
        <v>2272.5300000000002</v>
      </c>
      <c r="J706" s="10">
        <f t="shared" si="84"/>
        <v>11362.630000000001</v>
      </c>
      <c r="K706" s="14">
        <f t="shared" si="85"/>
        <v>22725.260000000002</v>
      </c>
      <c r="L706" s="15">
        <f t="shared" si="86"/>
        <v>151.5</v>
      </c>
      <c r="M706" s="15">
        <f t="shared" si="87"/>
        <v>757.51</v>
      </c>
      <c r="N706" s="14">
        <f t="shared" si="88"/>
        <v>1515.02</v>
      </c>
      <c r="O706" s="10"/>
      <c r="P706" s="10"/>
    </row>
    <row r="707" spans="1:16" x14ac:dyDescent="0.2">
      <c r="A707" s="8">
        <v>43074</v>
      </c>
      <c r="B707" s="27">
        <v>56.524999999999999</v>
      </c>
      <c r="C707" s="27">
        <v>57.849000000000004</v>
      </c>
      <c r="D707" s="28">
        <v>55.2</v>
      </c>
      <c r="E707" s="12">
        <f t="shared" si="81"/>
        <v>1.3249999999999957</v>
      </c>
      <c r="F707" s="9">
        <f>VLOOKUP(A707,Demand!$A:$B,2,FALSE)/29307.1</f>
        <v>112774.01762712791</v>
      </c>
      <c r="G707" s="9"/>
      <c r="H707" s="13">
        <f t="shared" si="82"/>
        <v>112774.01762712791</v>
      </c>
      <c r="I707" s="10">
        <f t="shared" si="83"/>
        <v>2241.38</v>
      </c>
      <c r="J707" s="10">
        <f t="shared" si="84"/>
        <v>11206.92</v>
      </c>
      <c r="K707" s="14">
        <f t="shared" si="85"/>
        <v>22413.84</v>
      </c>
      <c r="L707" s="15">
        <f t="shared" si="86"/>
        <v>149.43</v>
      </c>
      <c r="M707" s="15">
        <f t="shared" si="87"/>
        <v>747.13</v>
      </c>
      <c r="N707" s="14">
        <f t="shared" si="88"/>
        <v>1494.26</v>
      </c>
      <c r="O707" s="10"/>
      <c r="P707" s="10"/>
    </row>
    <row r="708" spans="1:16" x14ac:dyDescent="0.2">
      <c r="A708" s="8">
        <v>43075</v>
      </c>
      <c r="B708" s="27">
        <v>56.527999999999999</v>
      </c>
      <c r="C708" s="27">
        <v>57.852000000000004</v>
      </c>
      <c r="D708" s="28">
        <v>55.203000000000003</v>
      </c>
      <c r="E708" s="12">
        <f t="shared" ref="E708:E771" si="89">MAX(C708-B708,B708-D708)</f>
        <v>1.3249999999999957</v>
      </c>
      <c r="F708" s="9">
        <f>VLOOKUP(A708,Demand!$A:$B,2,FALSE)/29307.1</f>
        <v>104306.27424753729</v>
      </c>
      <c r="G708" s="9"/>
      <c r="H708" s="13">
        <f t="shared" ref="H708:H771" si="90">F708</f>
        <v>104306.27424753729</v>
      </c>
      <c r="I708" s="10">
        <f t="shared" ref="I708:I771" si="91">MROUND(($H708*1000)*0.15*0.01*($E708/100),0.01)</f>
        <v>2073.09</v>
      </c>
      <c r="J708" s="10">
        <f t="shared" ref="J708:J771" si="92">MROUND(($H708*1000)*0.15*0.05*($E708/100),0.01)</f>
        <v>10365.44</v>
      </c>
      <c r="K708" s="14">
        <f t="shared" ref="K708:K771" si="93">MROUND(($H708*1000)*0.15*0.1*($E708/100),0.01)</f>
        <v>20730.87</v>
      </c>
      <c r="L708" s="15">
        <f t="shared" ref="L708:L771" si="94">MROUND(($H708*1000)*0.01*0.01*($E708/100),0.01)</f>
        <v>138.21</v>
      </c>
      <c r="M708" s="15">
        <f t="shared" ref="M708:M771" si="95">MROUND(($H708*1000)*0.01*0.05*($E708/100),0.01)</f>
        <v>691.03</v>
      </c>
      <c r="N708" s="14">
        <f t="shared" ref="N708:N771" si="96">MROUND(($H708*1000)*0.01*0.1*($E708/100),0.01)</f>
        <v>1382.06</v>
      </c>
      <c r="O708" s="10"/>
      <c r="P708" s="10"/>
    </row>
    <row r="709" spans="1:16" x14ac:dyDescent="0.2">
      <c r="A709" s="8">
        <v>43076</v>
      </c>
      <c r="B709" s="27">
        <v>59.995000000000005</v>
      </c>
      <c r="C709" s="27">
        <v>61.319000000000003</v>
      </c>
      <c r="D709" s="28">
        <v>58.67</v>
      </c>
      <c r="E709" s="12">
        <f t="shared" si="89"/>
        <v>1.3250000000000028</v>
      </c>
      <c r="F709" s="9">
        <f>VLOOKUP(A709,Demand!$A:$B,2,FALSE)/29307.1</f>
        <v>104814.83033121667</v>
      </c>
      <c r="G709" s="9"/>
      <c r="H709" s="13">
        <f t="shared" si="90"/>
        <v>104814.83033121667</v>
      </c>
      <c r="I709" s="10">
        <f t="shared" si="91"/>
        <v>2083.19</v>
      </c>
      <c r="J709" s="10">
        <f t="shared" si="92"/>
        <v>10415.969999999999</v>
      </c>
      <c r="K709" s="14">
        <f t="shared" si="93"/>
        <v>20831.95</v>
      </c>
      <c r="L709" s="15">
        <f t="shared" si="94"/>
        <v>138.88</v>
      </c>
      <c r="M709" s="15">
        <f t="shared" si="95"/>
        <v>694.4</v>
      </c>
      <c r="N709" s="14">
        <f t="shared" si="96"/>
        <v>1388.8</v>
      </c>
      <c r="O709" s="10"/>
      <c r="P709" s="10"/>
    </row>
    <row r="710" spans="1:16" x14ac:dyDescent="0.2">
      <c r="A710" s="8">
        <v>43077</v>
      </c>
      <c r="B710" s="27">
        <v>58.277000000000001</v>
      </c>
      <c r="C710" s="27">
        <v>60.399000000000001</v>
      </c>
      <c r="D710" s="28">
        <v>56.951999999999998</v>
      </c>
      <c r="E710" s="12">
        <f t="shared" si="89"/>
        <v>2.1219999999999999</v>
      </c>
      <c r="F710" s="9">
        <f>VLOOKUP(A710,Demand!$A:$B,2,FALSE)/29307.1</f>
        <v>114102.13907210199</v>
      </c>
      <c r="G710" s="9"/>
      <c r="H710" s="13">
        <f t="shared" si="90"/>
        <v>114102.13907210199</v>
      </c>
      <c r="I710" s="10">
        <f t="shared" si="91"/>
        <v>3631.87</v>
      </c>
      <c r="J710" s="10">
        <f t="shared" si="92"/>
        <v>18159.36</v>
      </c>
      <c r="K710" s="14">
        <f t="shared" si="93"/>
        <v>36318.71</v>
      </c>
      <c r="L710" s="15">
        <f t="shared" si="94"/>
        <v>242.12</v>
      </c>
      <c r="M710" s="15">
        <f t="shared" si="95"/>
        <v>1210.6200000000001</v>
      </c>
      <c r="N710" s="14">
        <f t="shared" si="96"/>
        <v>2421.25</v>
      </c>
      <c r="O710" s="10"/>
      <c r="P710" s="10"/>
    </row>
    <row r="711" spans="1:16" x14ac:dyDescent="0.2">
      <c r="A711" s="8">
        <v>43078</v>
      </c>
      <c r="B711" s="27">
        <v>59.136000000000003</v>
      </c>
      <c r="C711" s="27">
        <v>60.460999999999999</v>
      </c>
      <c r="D711" s="28">
        <v>57.811</v>
      </c>
      <c r="E711" s="12">
        <f t="shared" si="89"/>
        <v>1.3250000000000028</v>
      </c>
      <c r="F711" s="9">
        <f>VLOOKUP(A711,Demand!$A:$B,2,FALSE)/29307.1</f>
        <v>121902.31759539498</v>
      </c>
      <c r="G711" s="9"/>
      <c r="H711" s="13">
        <f t="shared" si="90"/>
        <v>121902.31759539498</v>
      </c>
      <c r="I711" s="10">
        <f t="shared" si="91"/>
        <v>2422.81</v>
      </c>
      <c r="J711" s="10">
        <f t="shared" si="92"/>
        <v>12114.04</v>
      </c>
      <c r="K711" s="14">
        <f t="shared" si="93"/>
        <v>24228.09</v>
      </c>
      <c r="L711" s="15">
        <f t="shared" si="94"/>
        <v>161.52000000000001</v>
      </c>
      <c r="M711" s="15">
        <f t="shared" si="95"/>
        <v>807.6</v>
      </c>
      <c r="N711" s="14">
        <f t="shared" si="96"/>
        <v>1615.21</v>
      </c>
      <c r="O711" s="10"/>
      <c r="P711" s="10"/>
    </row>
    <row r="712" spans="1:16" x14ac:dyDescent="0.2">
      <c r="A712" s="8">
        <v>43079</v>
      </c>
      <c r="B712" s="27">
        <v>60.445999999999998</v>
      </c>
      <c r="C712" s="27">
        <v>61.771000000000001</v>
      </c>
      <c r="D712" s="28">
        <v>59.121000000000002</v>
      </c>
      <c r="E712" s="12">
        <f t="shared" si="89"/>
        <v>1.3250000000000028</v>
      </c>
      <c r="F712" s="9">
        <f>VLOOKUP(A712,Demand!$A:$B,2,FALSE)/29307.1</f>
        <v>130549.25315026053</v>
      </c>
      <c r="G712" s="9"/>
      <c r="H712" s="13">
        <f t="shared" si="90"/>
        <v>130549.25315026053</v>
      </c>
      <c r="I712" s="10">
        <f t="shared" si="91"/>
        <v>2594.67</v>
      </c>
      <c r="J712" s="10">
        <f t="shared" si="92"/>
        <v>12973.33</v>
      </c>
      <c r="K712" s="14">
        <f t="shared" si="93"/>
        <v>25946.66</v>
      </c>
      <c r="L712" s="15">
        <f t="shared" si="94"/>
        <v>172.98</v>
      </c>
      <c r="M712" s="15">
        <f t="shared" si="95"/>
        <v>864.89</v>
      </c>
      <c r="N712" s="14">
        <f t="shared" si="96"/>
        <v>1729.78</v>
      </c>
      <c r="O712" s="10"/>
      <c r="P712" s="10"/>
    </row>
    <row r="713" spans="1:16" x14ac:dyDescent="0.2">
      <c r="A713" s="8">
        <v>43080</v>
      </c>
      <c r="B713" s="27">
        <v>67.497</v>
      </c>
      <c r="C713" s="27">
        <v>70</v>
      </c>
      <c r="D713" s="28">
        <v>66.173000000000002</v>
      </c>
      <c r="E713" s="12">
        <f t="shared" si="89"/>
        <v>2.5030000000000001</v>
      </c>
      <c r="F713" s="9">
        <f>VLOOKUP(A713,Demand!$A:$B,2,FALSE)/29307.1</f>
        <v>139995.76314271969</v>
      </c>
      <c r="G713" s="9"/>
      <c r="H713" s="13">
        <f t="shared" si="90"/>
        <v>139995.76314271969</v>
      </c>
      <c r="I713" s="10">
        <f t="shared" si="91"/>
        <v>5256.14</v>
      </c>
      <c r="J713" s="10">
        <f t="shared" si="92"/>
        <v>26280.7</v>
      </c>
      <c r="K713" s="14">
        <f t="shared" si="93"/>
        <v>52561.41</v>
      </c>
      <c r="L713" s="15">
        <f t="shared" si="94"/>
        <v>350.41</v>
      </c>
      <c r="M713" s="15">
        <f t="shared" si="95"/>
        <v>1752.05</v>
      </c>
      <c r="N713" s="14">
        <f t="shared" si="96"/>
        <v>3504.09</v>
      </c>
      <c r="O713" s="10"/>
      <c r="P713" s="10"/>
    </row>
    <row r="714" spans="1:16" x14ac:dyDescent="0.2">
      <c r="A714" s="8">
        <v>43081</v>
      </c>
      <c r="B714" s="27">
        <v>69.882999999999996</v>
      </c>
      <c r="C714" s="27">
        <v>71.207000000000008</v>
      </c>
      <c r="D714" s="28">
        <v>61.999000000000002</v>
      </c>
      <c r="E714" s="12">
        <f t="shared" si="89"/>
        <v>7.8839999999999932</v>
      </c>
      <c r="F714" s="9">
        <f>VLOOKUP(A714,Demand!$A:$B,2,FALSE)/29307.1</f>
        <v>135513.30469408436</v>
      </c>
      <c r="G714" s="9"/>
      <c r="H714" s="13">
        <f t="shared" si="90"/>
        <v>135513.30469408436</v>
      </c>
      <c r="I714" s="10">
        <f t="shared" si="91"/>
        <v>16025.800000000001</v>
      </c>
      <c r="J714" s="10">
        <f t="shared" si="92"/>
        <v>80129.02</v>
      </c>
      <c r="K714" s="14">
        <f t="shared" si="93"/>
        <v>160258.03</v>
      </c>
      <c r="L714" s="15">
        <f t="shared" si="94"/>
        <v>1068.3900000000001</v>
      </c>
      <c r="M714" s="15">
        <f t="shared" si="95"/>
        <v>5341.93</v>
      </c>
      <c r="N714" s="14">
        <f t="shared" si="96"/>
        <v>10683.87</v>
      </c>
      <c r="O714" s="10"/>
      <c r="P714" s="10"/>
    </row>
    <row r="715" spans="1:16" x14ac:dyDescent="0.2">
      <c r="A715" s="8">
        <v>43082</v>
      </c>
      <c r="B715" s="27">
        <v>62.374000000000002</v>
      </c>
      <c r="C715" s="27">
        <v>79</v>
      </c>
      <c r="D715" s="28">
        <v>61.050000000000004</v>
      </c>
      <c r="E715" s="12">
        <f t="shared" si="89"/>
        <v>16.625999999999998</v>
      </c>
      <c r="F715" s="9">
        <f>VLOOKUP(A715,Demand!$A:$B,2,FALSE)/29307.1</f>
        <v>125390.61589171225</v>
      </c>
      <c r="G715" s="9"/>
      <c r="H715" s="13">
        <f t="shared" si="90"/>
        <v>125390.61589171225</v>
      </c>
      <c r="I715" s="10">
        <f t="shared" si="91"/>
        <v>31271.170000000002</v>
      </c>
      <c r="J715" s="10">
        <f t="shared" si="92"/>
        <v>156355.83000000002</v>
      </c>
      <c r="K715" s="14">
        <f t="shared" si="93"/>
        <v>312711.66000000003</v>
      </c>
      <c r="L715" s="15">
        <f t="shared" si="94"/>
        <v>2084.7400000000002</v>
      </c>
      <c r="M715" s="15">
        <f t="shared" si="95"/>
        <v>10423.719999999999</v>
      </c>
      <c r="N715" s="14">
        <f t="shared" si="96"/>
        <v>20847.439999999999</v>
      </c>
      <c r="O715" s="10"/>
      <c r="P715" s="10"/>
    </row>
    <row r="716" spans="1:16" x14ac:dyDescent="0.2">
      <c r="A716" s="8">
        <v>43083</v>
      </c>
      <c r="B716" s="27">
        <v>60.152999999999999</v>
      </c>
      <c r="C716" s="27">
        <v>61.478000000000002</v>
      </c>
      <c r="D716" s="28">
        <v>58.828000000000003</v>
      </c>
      <c r="E716" s="12">
        <f t="shared" si="89"/>
        <v>1.3250000000000028</v>
      </c>
      <c r="F716" s="9">
        <f>VLOOKUP(A716,Demand!$A:$B,2,FALSE)/29307.1</f>
        <v>126336.41465719912</v>
      </c>
      <c r="G716" s="9"/>
      <c r="H716" s="13">
        <f t="shared" si="90"/>
        <v>126336.41465719912</v>
      </c>
      <c r="I716" s="10">
        <f t="shared" si="91"/>
        <v>2510.94</v>
      </c>
      <c r="J716" s="10">
        <f t="shared" si="92"/>
        <v>12554.68</v>
      </c>
      <c r="K716" s="14">
        <f t="shared" si="93"/>
        <v>25109.360000000001</v>
      </c>
      <c r="L716" s="15">
        <f t="shared" si="94"/>
        <v>167.4</v>
      </c>
      <c r="M716" s="15">
        <f t="shared" si="95"/>
        <v>836.98</v>
      </c>
      <c r="N716" s="14">
        <f t="shared" si="96"/>
        <v>1673.96</v>
      </c>
      <c r="O716" s="10"/>
      <c r="P716" s="10"/>
    </row>
    <row r="717" spans="1:16" x14ac:dyDescent="0.2">
      <c r="A717" s="8">
        <v>43084</v>
      </c>
      <c r="B717" s="27">
        <v>60.070999999999998</v>
      </c>
      <c r="C717" s="27">
        <v>61.395000000000003</v>
      </c>
      <c r="D717" s="28">
        <v>58.746000000000002</v>
      </c>
      <c r="E717" s="12">
        <f t="shared" si="89"/>
        <v>1.3249999999999957</v>
      </c>
      <c r="F717" s="9">
        <f>VLOOKUP(A717,Demand!$A:$B,2,FALSE)/29307.1</f>
        <v>125464.75082829759</v>
      </c>
      <c r="G717" s="9"/>
      <c r="H717" s="13">
        <f t="shared" si="90"/>
        <v>125464.75082829759</v>
      </c>
      <c r="I717" s="10">
        <f t="shared" si="91"/>
        <v>2493.61</v>
      </c>
      <c r="J717" s="10">
        <f t="shared" si="92"/>
        <v>12468.06</v>
      </c>
      <c r="K717" s="14">
        <f t="shared" si="93"/>
        <v>24936.12</v>
      </c>
      <c r="L717" s="15">
        <f t="shared" si="94"/>
        <v>166.24</v>
      </c>
      <c r="M717" s="15">
        <f t="shared" si="95"/>
        <v>831.2</v>
      </c>
      <c r="N717" s="14">
        <f t="shared" si="96"/>
        <v>1662.41</v>
      </c>
      <c r="O717" s="10"/>
      <c r="P717" s="10"/>
    </row>
    <row r="718" spans="1:16" x14ac:dyDescent="0.2">
      <c r="A718" s="8">
        <v>43085</v>
      </c>
      <c r="B718" s="27">
        <v>63.725000000000001</v>
      </c>
      <c r="C718" s="27">
        <v>65.551000000000002</v>
      </c>
      <c r="D718" s="28">
        <v>62.401000000000003</v>
      </c>
      <c r="E718" s="12">
        <f t="shared" si="89"/>
        <v>1.8260000000000005</v>
      </c>
      <c r="F718" s="9">
        <f>VLOOKUP(A718,Demand!$A:$B,2,FALSE)/29307.1</f>
        <v>122422.87172732888</v>
      </c>
      <c r="G718" s="9"/>
      <c r="H718" s="13">
        <f t="shared" si="90"/>
        <v>122422.87172732888</v>
      </c>
      <c r="I718" s="10">
        <f t="shared" si="91"/>
        <v>3353.16</v>
      </c>
      <c r="J718" s="10">
        <f t="shared" si="92"/>
        <v>16765.810000000001</v>
      </c>
      <c r="K718" s="14">
        <f t="shared" si="93"/>
        <v>33531.620000000003</v>
      </c>
      <c r="L718" s="15">
        <f t="shared" si="94"/>
        <v>223.54</v>
      </c>
      <c r="M718" s="15">
        <f t="shared" si="95"/>
        <v>1117.72</v>
      </c>
      <c r="N718" s="14">
        <f t="shared" si="96"/>
        <v>2235.44</v>
      </c>
      <c r="O718" s="10"/>
      <c r="P718" s="10"/>
    </row>
    <row r="719" spans="1:16" x14ac:dyDescent="0.2">
      <c r="A719" s="8">
        <v>43086</v>
      </c>
      <c r="B719" s="27">
        <v>61.881999999999998</v>
      </c>
      <c r="C719" s="27">
        <v>63.207000000000001</v>
      </c>
      <c r="D719" s="28">
        <v>60.557000000000002</v>
      </c>
      <c r="E719" s="12">
        <f t="shared" si="89"/>
        <v>1.3250000000000028</v>
      </c>
      <c r="F719" s="9">
        <f>VLOOKUP(A719,Demand!$A:$B,2,FALSE)/29307.1</f>
        <v>110974.88710926705</v>
      </c>
      <c r="G719" s="9"/>
      <c r="H719" s="13">
        <f t="shared" si="90"/>
        <v>110974.88710926705</v>
      </c>
      <c r="I719" s="10">
        <f t="shared" si="91"/>
        <v>2205.63</v>
      </c>
      <c r="J719" s="10">
        <f t="shared" si="92"/>
        <v>11028.130000000001</v>
      </c>
      <c r="K719" s="14">
        <f t="shared" si="93"/>
        <v>22056.260000000002</v>
      </c>
      <c r="L719" s="15">
        <f t="shared" si="94"/>
        <v>147.04</v>
      </c>
      <c r="M719" s="15">
        <f t="shared" si="95"/>
        <v>735.21</v>
      </c>
      <c r="N719" s="14">
        <f t="shared" si="96"/>
        <v>1470.42</v>
      </c>
      <c r="O719" s="10"/>
      <c r="P719" s="10"/>
    </row>
    <row r="720" spans="1:16" x14ac:dyDescent="0.2">
      <c r="A720" s="8">
        <v>43087</v>
      </c>
      <c r="B720" s="27">
        <v>63.173999999999999</v>
      </c>
      <c r="C720" s="27">
        <v>64.498999999999995</v>
      </c>
      <c r="D720" s="28">
        <v>61.85</v>
      </c>
      <c r="E720" s="12">
        <f t="shared" si="89"/>
        <v>1.3249999999999957</v>
      </c>
      <c r="F720" s="9">
        <f>VLOOKUP(A720,Demand!$A:$B,2,FALSE)/29307.1</f>
        <v>125125.66248451741</v>
      </c>
      <c r="G720" s="9"/>
      <c r="H720" s="13">
        <f t="shared" si="90"/>
        <v>125125.66248451741</v>
      </c>
      <c r="I720" s="10">
        <f t="shared" si="91"/>
        <v>2486.87</v>
      </c>
      <c r="J720" s="10">
        <f t="shared" si="92"/>
        <v>12434.36</v>
      </c>
      <c r="K720" s="14">
        <f t="shared" si="93"/>
        <v>24868.73</v>
      </c>
      <c r="L720" s="15">
        <f t="shared" si="94"/>
        <v>165.79</v>
      </c>
      <c r="M720" s="15">
        <f t="shared" si="95"/>
        <v>828.96</v>
      </c>
      <c r="N720" s="14">
        <f t="shared" si="96"/>
        <v>1657.92</v>
      </c>
      <c r="O720" s="10"/>
      <c r="P720" s="10"/>
    </row>
    <row r="721" spans="1:16" x14ac:dyDescent="0.2">
      <c r="A721" s="8">
        <v>43088</v>
      </c>
      <c r="B721" s="27">
        <v>58.655000000000001</v>
      </c>
      <c r="C721" s="27">
        <v>59.980000000000004</v>
      </c>
      <c r="D721" s="28">
        <v>57.331000000000003</v>
      </c>
      <c r="E721" s="12">
        <f t="shared" si="89"/>
        <v>1.3250000000000028</v>
      </c>
      <c r="F721" s="9">
        <f>VLOOKUP(A721,Demand!$A:$B,2,FALSE)/29307.1</f>
        <v>120545.61403209461</v>
      </c>
      <c r="G721" s="9"/>
      <c r="H721" s="13">
        <f t="shared" si="90"/>
        <v>120545.61403209461</v>
      </c>
      <c r="I721" s="10">
        <f t="shared" si="91"/>
        <v>2395.84</v>
      </c>
      <c r="J721" s="10">
        <f t="shared" si="92"/>
        <v>11979.22</v>
      </c>
      <c r="K721" s="14">
        <f t="shared" si="93"/>
        <v>23958.44</v>
      </c>
      <c r="L721" s="15">
        <f t="shared" si="94"/>
        <v>159.72</v>
      </c>
      <c r="M721" s="15">
        <f t="shared" si="95"/>
        <v>798.61</v>
      </c>
      <c r="N721" s="14">
        <f t="shared" si="96"/>
        <v>1597.23</v>
      </c>
      <c r="O721" s="10"/>
      <c r="P721" s="10"/>
    </row>
    <row r="722" spans="1:16" x14ac:dyDescent="0.2">
      <c r="A722" s="8">
        <v>43089</v>
      </c>
      <c r="B722" s="27">
        <v>58.811</v>
      </c>
      <c r="C722" s="27">
        <v>60.134999999999998</v>
      </c>
      <c r="D722" s="28">
        <v>57.401000000000003</v>
      </c>
      <c r="E722" s="12">
        <f t="shared" si="89"/>
        <v>1.4099999999999966</v>
      </c>
      <c r="F722" s="9" t="e">
        <f>VLOOKUP(A722,Demand!$A:$B,2,FALSE)/29307.1</f>
        <v>#N/A</v>
      </c>
      <c r="G722" s="9" t="s">
        <v>11</v>
      </c>
      <c r="H722" s="13">
        <f>AVERAGE(H721,H723)</f>
        <v>116017.15074162916</v>
      </c>
      <c r="I722" s="10">
        <f t="shared" si="91"/>
        <v>2453.7600000000002</v>
      </c>
      <c r="J722" s="10">
        <f t="shared" si="92"/>
        <v>12268.81</v>
      </c>
      <c r="K722" s="14">
        <f t="shared" si="93"/>
        <v>24537.63</v>
      </c>
      <c r="L722" s="15">
        <f t="shared" si="94"/>
        <v>163.58000000000001</v>
      </c>
      <c r="M722" s="15">
        <f t="shared" si="95"/>
        <v>817.92000000000007</v>
      </c>
      <c r="N722" s="14">
        <f t="shared" si="96"/>
        <v>1635.8400000000001</v>
      </c>
      <c r="O722" s="10"/>
      <c r="P722" s="10"/>
    </row>
    <row r="723" spans="1:16" x14ac:dyDescent="0.2">
      <c r="A723" s="8">
        <v>43090</v>
      </c>
      <c r="B723" s="27">
        <v>58.4</v>
      </c>
      <c r="C723" s="27">
        <v>59.725000000000001</v>
      </c>
      <c r="D723" s="28">
        <v>57.076000000000001</v>
      </c>
      <c r="E723" s="12">
        <f t="shared" si="89"/>
        <v>1.3250000000000028</v>
      </c>
      <c r="F723" s="9">
        <f>VLOOKUP(A723,Demand!$A:$B,2,FALSE)/29307.1</f>
        <v>111488.68745116371</v>
      </c>
      <c r="G723" s="9"/>
      <c r="H723" s="13">
        <f t="shared" si="90"/>
        <v>111488.68745116371</v>
      </c>
      <c r="I723" s="10">
        <f t="shared" si="91"/>
        <v>2215.84</v>
      </c>
      <c r="J723" s="10">
        <f t="shared" si="92"/>
        <v>11079.19</v>
      </c>
      <c r="K723" s="14">
        <f t="shared" si="93"/>
        <v>22158.38</v>
      </c>
      <c r="L723" s="15">
        <f t="shared" si="94"/>
        <v>147.72</v>
      </c>
      <c r="M723" s="15">
        <f t="shared" si="95"/>
        <v>738.61</v>
      </c>
      <c r="N723" s="14">
        <f t="shared" si="96"/>
        <v>1477.23</v>
      </c>
      <c r="O723" s="10"/>
      <c r="P723" s="10"/>
    </row>
    <row r="724" spans="1:16" x14ac:dyDescent="0.2">
      <c r="A724" s="8">
        <v>43091</v>
      </c>
      <c r="B724" s="27">
        <v>55.015000000000001</v>
      </c>
      <c r="C724" s="27">
        <v>56.34</v>
      </c>
      <c r="D724" s="28">
        <v>53.5</v>
      </c>
      <c r="E724" s="12">
        <f t="shared" si="89"/>
        <v>1.5150000000000006</v>
      </c>
      <c r="F724" s="9">
        <f>VLOOKUP(A724,Demand!$A:$B,2,FALSE)/29307.1</f>
        <v>108726.85345871819</v>
      </c>
      <c r="G724" s="9"/>
      <c r="H724" s="13">
        <f t="shared" si="90"/>
        <v>108726.85345871819</v>
      </c>
      <c r="I724" s="10">
        <f t="shared" si="91"/>
        <v>2470.8200000000002</v>
      </c>
      <c r="J724" s="10">
        <f t="shared" si="92"/>
        <v>12354.09</v>
      </c>
      <c r="K724" s="14">
        <f t="shared" si="93"/>
        <v>24708.18</v>
      </c>
      <c r="L724" s="15">
        <f t="shared" si="94"/>
        <v>164.72</v>
      </c>
      <c r="M724" s="15">
        <f t="shared" si="95"/>
        <v>823.61</v>
      </c>
      <c r="N724" s="14">
        <f t="shared" si="96"/>
        <v>1647.21</v>
      </c>
      <c r="O724" s="10"/>
      <c r="P724" s="10"/>
    </row>
    <row r="725" spans="1:16" x14ac:dyDescent="0.2">
      <c r="A725" s="8">
        <v>43092</v>
      </c>
      <c r="B725" s="27">
        <v>55.076999999999998</v>
      </c>
      <c r="C725" s="27">
        <v>56.402000000000001</v>
      </c>
      <c r="D725" s="28">
        <v>53.6</v>
      </c>
      <c r="E725" s="12">
        <f t="shared" si="89"/>
        <v>1.4769999999999968</v>
      </c>
      <c r="F725" s="9">
        <f>VLOOKUP(A725,Demand!$A:$B,2,FALSE)/29307.1</f>
        <v>104539.16334267124</v>
      </c>
      <c r="G725" s="9"/>
      <c r="H725" s="13">
        <f t="shared" si="90"/>
        <v>104539.16334267124</v>
      </c>
      <c r="I725" s="10">
        <f t="shared" si="91"/>
        <v>2316.0700000000002</v>
      </c>
      <c r="J725" s="10">
        <f t="shared" si="92"/>
        <v>11580.33</v>
      </c>
      <c r="K725" s="14">
        <f t="shared" si="93"/>
        <v>23160.65</v>
      </c>
      <c r="L725" s="15">
        <f t="shared" si="94"/>
        <v>154.4</v>
      </c>
      <c r="M725" s="15">
        <f t="shared" si="95"/>
        <v>772.02</v>
      </c>
      <c r="N725" s="14">
        <f t="shared" si="96"/>
        <v>1544.04</v>
      </c>
      <c r="O725" s="10"/>
      <c r="P725" s="10"/>
    </row>
    <row r="726" spans="1:16" x14ac:dyDescent="0.2">
      <c r="A726" s="8">
        <v>43093</v>
      </c>
      <c r="B726" s="27">
        <v>53.447000000000003</v>
      </c>
      <c r="C726" s="27">
        <v>54.771999999999998</v>
      </c>
      <c r="D726" s="28">
        <v>52.122999999999998</v>
      </c>
      <c r="E726" s="12">
        <f t="shared" si="89"/>
        <v>1.3249999999999957</v>
      </c>
      <c r="F726" s="9">
        <f>VLOOKUP(A726,Demand!$A:$B,2,FALSE)/29307.1</f>
        <v>100961.15617034781</v>
      </c>
      <c r="G726" s="9"/>
      <c r="H726" s="13">
        <f t="shared" si="90"/>
        <v>100961.15617034781</v>
      </c>
      <c r="I726" s="10">
        <f t="shared" si="91"/>
        <v>2006.6000000000001</v>
      </c>
      <c r="J726" s="10">
        <f t="shared" si="92"/>
        <v>10033.01</v>
      </c>
      <c r="K726" s="14">
        <f t="shared" si="93"/>
        <v>20066.03</v>
      </c>
      <c r="L726" s="15">
        <f t="shared" si="94"/>
        <v>133.77000000000001</v>
      </c>
      <c r="M726" s="15">
        <f t="shared" si="95"/>
        <v>668.87</v>
      </c>
      <c r="N726" s="14">
        <f t="shared" si="96"/>
        <v>1337.74</v>
      </c>
      <c r="O726" s="10"/>
      <c r="P726" s="10"/>
    </row>
    <row r="727" spans="1:16" x14ac:dyDescent="0.2">
      <c r="A727" s="8">
        <v>43094</v>
      </c>
      <c r="B727" s="27">
        <v>53.268999999999998</v>
      </c>
      <c r="C727" s="27">
        <v>54.593000000000004</v>
      </c>
      <c r="D727" s="28">
        <v>51.944000000000003</v>
      </c>
      <c r="E727" s="12">
        <f t="shared" si="89"/>
        <v>1.3249999999999957</v>
      </c>
      <c r="F727" s="9">
        <f>VLOOKUP(A727,Demand!$A:$B,2,FALSE)/29307.1</f>
        <v>104700.76585537294</v>
      </c>
      <c r="G727" s="9"/>
      <c r="H727" s="13">
        <f t="shared" si="90"/>
        <v>104700.76585537294</v>
      </c>
      <c r="I727" s="10">
        <f t="shared" si="91"/>
        <v>2080.9299999999998</v>
      </c>
      <c r="J727" s="10">
        <f t="shared" si="92"/>
        <v>10404.64</v>
      </c>
      <c r="K727" s="14">
        <f t="shared" si="93"/>
        <v>20809.28</v>
      </c>
      <c r="L727" s="15">
        <f t="shared" si="94"/>
        <v>138.72999999999999</v>
      </c>
      <c r="M727" s="15">
        <f t="shared" si="95"/>
        <v>693.64</v>
      </c>
      <c r="N727" s="14">
        <f t="shared" si="96"/>
        <v>1387.29</v>
      </c>
      <c r="O727" s="10"/>
      <c r="P727" s="10"/>
    </row>
    <row r="728" spans="1:16" x14ac:dyDescent="0.2">
      <c r="A728" s="8">
        <v>43095</v>
      </c>
      <c r="B728" s="27">
        <v>56.923000000000002</v>
      </c>
      <c r="C728" s="27">
        <v>58.248000000000005</v>
      </c>
      <c r="D728" s="28">
        <v>55.597999999999999</v>
      </c>
      <c r="E728" s="12">
        <f t="shared" si="89"/>
        <v>1.3250000000000028</v>
      </c>
      <c r="F728" s="9">
        <f>VLOOKUP(A728,Demand!$A:$B,2,FALSE)/29307.1</f>
        <v>107549.41519290548</v>
      </c>
      <c r="G728" s="9"/>
      <c r="H728" s="13">
        <f t="shared" si="90"/>
        <v>107549.41519290548</v>
      </c>
      <c r="I728" s="10">
        <f t="shared" si="91"/>
        <v>2137.54</v>
      </c>
      <c r="J728" s="10">
        <f t="shared" si="92"/>
        <v>10687.72</v>
      </c>
      <c r="K728" s="14">
        <f t="shared" si="93"/>
        <v>21375.45</v>
      </c>
      <c r="L728" s="15">
        <f t="shared" si="94"/>
        <v>142.5</v>
      </c>
      <c r="M728" s="15">
        <f t="shared" si="95"/>
        <v>712.51</v>
      </c>
      <c r="N728" s="14">
        <f t="shared" si="96"/>
        <v>1425.03</v>
      </c>
      <c r="O728" s="10"/>
      <c r="P728" s="10"/>
    </row>
    <row r="729" spans="1:16" x14ac:dyDescent="0.2">
      <c r="A729" s="8">
        <v>43096</v>
      </c>
      <c r="B729" s="27">
        <v>55.533999999999999</v>
      </c>
      <c r="C729" s="27">
        <v>56.859000000000002</v>
      </c>
      <c r="D729" s="28">
        <v>54.209000000000003</v>
      </c>
      <c r="E729" s="12">
        <f t="shared" si="89"/>
        <v>1.3250000000000028</v>
      </c>
      <c r="F729" s="9">
        <f>VLOOKUP(A729,Demand!$A:$B,2,FALSE)/29307.1</f>
        <v>113598.87883823374</v>
      </c>
      <c r="G729" s="9"/>
      <c r="H729" s="13">
        <f t="shared" si="90"/>
        <v>113598.87883823374</v>
      </c>
      <c r="I729" s="10">
        <f t="shared" si="91"/>
        <v>2257.7800000000002</v>
      </c>
      <c r="J729" s="10">
        <f t="shared" si="92"/>
        <v>11288.89</v>
      </c>
      <c r="K729" s="14">
        <f t="shared" si="93"/>
        <v>22577.78</v>
      </c>
      <c r="L729" s="15">
        <f t="shared" si="94"/>
        <v>150.52000000000001</v>
      </c>
      <c r="M729" s="15">
        <f t="shared" si="95"/>
        <v>752.59</v>
      </c>
      <c r="N729" s="14">
        <f t="shared" si="96"/>
        <v>1505.19</v>
      </c>
      <c r="O729" s="10"/>
      <c r="P729" s="10"/>
    </row>
    <row r="730" spans="1:16" x14ac:dyDescent="0.2">
      <c r="A730" s="8">
        <v>43097</v>
      </c>
      <c r="B730" s="27">
        <v>56.588999999999999</v>
      </c>
      <c r="C730" s="27">
        <v>57.914000000000001</v>
      </c>
      <c r="D730" s="28">
        <v>55.264000000000003</v>
      </c>
      <c r="E730" s="12">
        <f t="shared" si="89"/>
        <v>1.3250000000000028</v>
      </c>
      <c r="F730" s="9">
        <f>VLOOKUP(A730,Demand!$A:$B,2,FALSE)/29307.1</f>
        <v>118394.76751367416</v>
      </c>
      <c r="G730" s="9"/>
      <c r="H730" s="13">
        <f t="shared" si="90"/>
        <v>118394.76751367416</v>
      </c>
      <c r="I730" s="10">
        <f t="shared" si="91"/>
        <v>2353.1</v>
      </c>
      <c r="J730" s="10">
        <f t="shared" si="92"/>
        <v>11765.48</v>
      </c>
      <c r="K730" s="14">
        <f t="shared" si="93"/>
        <v>23530.959999999999</v>
      </c>
      <c r="L730" s="15">
        <f t="shared" si="94"/>
        <v>156.87</v>
      </c>
      <c r="M730" s="15">
        <f t="shared" si="95"/>
        <v>784.37</v>
      </c>
      <c r="N730" s="14">
        <f t="shared" si="96"/>
        <v>1568.73</v>
      </c>
      <c r="O730" s="10"/>
      <c r="P730" s="10"/>
    </row>
    <row r="731" spans="1:16" x14ac:dyDescent="0.2">
      <c r="A731" s="8">
        <v>43098</v>
      </c>
      <c r="B731" s="27">
        <v>52.685000000000002</v>
      </c>
      <c r="C731" s="27">
        <v>54.01</v>
      </c>
      <c r="D731" s="28">
        <v>51.361000000000004</v>
      </c>
      <c r="E731" s="12">
        <f t="shared" si="89"/>
        <v>1.3249999999999957</v>
      </c>
      <c r="F731" s="9">
        <f>VLOOKUP(A731,Demand!$A:$B,2,FALSE)/29307.1</f>
        <v>120346.7456691382</v>
      </c>
      <c r="G731" s="9"/>
      <c r="H731" s="13">
        <f t="shared" si="90"/>
        <v>120346.7456691382</v>
      </c>
      <c r="I731" s="10">
        <f t="shared" si="91"/>
        <v>2391.89</v>
      </c>
      <c r="J731" s="10">
        <f t="shared" si="92"/>
        <v>11959.460000000001</v>
      </c>
      <c r="K731" s="14">
        <f t="shared" si="93"/>
        <v>23918.920000000002</v>
      </c>
      <c r="L731" s="15">
        <f t="shared" si="94"/>
        <v>159.46</v>
      </c>
      <c r="M731" s="15">
        <f t="shared" si="95"/>
        <v>797.30000000000007</v>
      </c>
      <c r="N731" s="14">
        <f t="shared" si="96"/>
        <v>1594.5900000000001</v>
      </c>
      <c r="O731" s="10"/>
      <c r="P731" s="10"/>
    </row>
    <row r="732" spans="1:16" x14ac:dyDescent="0.2">
      <c r="A732" s="8">
        <v>43099</v>
      </c>
      <c r="B732" s="27">
        <v>53.230000000000004</v>
      </c>
      <c r="C732" s="27">
        <v>54.555</v>
      </c>
      <c r="D732" s="28">
        <v>51.905999999999999</v>
      </c>
      <c r="E732" s="12">
        <f t="shared" si="89"/>
        <v>1.3249999999999957</v>
      </c>
      <c r="F732" s="9">
        <f>VLOOKUP(A732,Demand!$A:$B,2,FALSE)/29307.1</f>
        <v>111263.58281781548</v>
      </c>
      <c r="G732" s="9"/>
      <c r="H732" s="13">
        <f t="shared" si="90"/>
        <v>111263.58281781548</v>
      </c>
      <c r="I732" s="10">
        <f t="shared" si="91"/>
        <v>2211.36</v>
      </c>
      <c r="J732" s="10">
        <f t="shared" si="92"/>
        <v>11056.82</v>
      </c>
      <c r="K732" s="14">
        <f t="shared" si="93"/>
        <v>22113.64</v>
      </c>
      <c r="L732" s="15">
        <f t="shared" si="94"/>
        <v>147.42000000000002</v>
      </c>
      <c r="M732" s="15">
        <f t="shared" si="95"/>
        <v>737.12</v>
      </c>
      <c r="N732" s="14">
        <f t="shared" si="96"/>
        <v>1474.24</v>
      </c>
      <c r="O732" s="10"/>
      <c r="P732" s="10"/>
    </row>
    <row r="733" spans="1:16" x14ac:dyDescent="0.2">
      <c r="A733" s="8">
        <v>43100</v>
      </c>
      <c r="B733" s="27">
        <v>50.76</v>
      </c>
      <c r="C733" s="27">
        <v>52.085000000000001</v>
      </c>
      <c r="D733" s="28">
        <v>49.435000000000002</v>
      </c>
      <c r="E733" s="12">
        <f t="shared" si="89"/>
        <v>1.3250000000000028</v>
      </c>
      <c r="F733" s="9">
        <f>VLOOKUP(A733,Demand!$A:$B,2,FALSE)/29307.1</f>
        <v>108909.28095922149</v>
      </c>
      <c r="G733" s="9"/>
      <c r="H733" s="13">
        <f t="shared" si="90"/>
        <v>108909.28095922149</v>
      </c>
      <c r="I733" s="10">
        <f t="shared" si="91"/>
        <v>2164.5700000000002</v>
      </c>
      <c r="J733" s="10">
        <f t="shared" si="92"/>
        <v>10822.86</v>
      </c>
      <c r="K733" s="14">
        <f t="shared" si="93"/>
        <v>21645.72</v>
      </c>
      <c r="L733" s="15">
        <f t="shared" si="94"/>
        <v>144.30000000000001</v>
      </c>
      <c r="M733" s="15">
        <f t="shared" si="95"/>
        <v>721.52</v>
      </c>
      <c r="N733" s="14">
        <f t="shared" si="96"/>
        <v>1443.05</v>
      </c>
      <c r="O733" s="10"/>
      <c r="P733" s="10"/>
    </row>
    <row r="734" spans="1:16" x14ac:dyDescent="0.2">
      <c r="A734" s="8">
        <v>43101</v>
      </c>
      <c r="B734" s="27">
        <v>50.064999999999998</v>
      </c>
      <c r="C734" s="27">
        <v>51.39</v>
      </c>
      <c r="D734" s="28">
        <v>48.350999999999999</v>
      </c>
      <c r="E734" s="12">
        <f t="shared" si="89"/>
        <v>1.7139999999999986</v>
      </c>
      <c r="F734" s="9">
        <f>VLOOKUP(A734,Demand!$A:$B,2,FALSE)/29307.1</f>
        <v>109598.5243507546</v>
      </c>
      <c r="G734" s="9"/>
      <c r="H734" s="13">
        <f t="shared" si="90"/>
        <v>109598.5243507546</v>
      </c>
      <c r="I734" s="10">
        <f t="shared" si="91"/>
        <v>2817.78</v>
      </c>
      <c r="J734" s="10">
        <f t="shared" si="92"/>
        <v>14088.89</v>
      </c>
      <c r="K734" s="14">
        <f t="shared" si="93"/>
        <v>28177.78</v>
      </c>
      <c r="L734" s="15">
        <f t="shared" si="94"/>
        <v>187.85</v>
      </c>
      <c r="M734" s="15">
        <f t="shared" si="95"/>
        <v>939.26</v>
      </c>
      <c r="N734" s="14">
        <f t="shared" si="96"/>
        <v>1878.52</v>
      </c>
      <c r="O734" s="10"/>
      <c r="P734" s="10"/>
    </row>
    <row r="735" spans="1:16" x14ac:dyDescent="0.2">
      <c r="A735" s="8">
        <v>43102</v>
      </c>
      <c r="B735" s="27">
        <v>50.792000000000002</v>
      </c>
      <c r="C735" s="27">
        <v>52.117000000000004</v>
      </c>
      <c r="D735" s="28">
        <v>48.798999999999999</v>
      </c>
      <c r="E735" s="12">
        <f t="shared" si="89"/>
        <v>1.9930000000000021</v>
      </c>
      <c r="F735" s="9">
        <f>VLOOKUP(A735,Demand!$A:$B,2,FALSE)/29307.1</f>
        <v>113552.51857058529</v>
      </c>
      <c r="G735" s="9"/>
      <c r="H735" s="13">
        <f t="shared" si="90"/>
        <v>113552.51857058529</v>
      </c>
      <c r="I735" s="10">
        <f t="shared" si="91"/>
        <v>3394.65</v>
      </c>
      <c r="J735" s="10">
        <f t="shared" si="92"/>
        <v>16973.260000000002</v>
      </c>
      <c r="K735" s="14">
        <f t="shared" si="93"/>
        <v>33946.53</v>
      </c>
      <c r="L735" s="15">
        <f t="shared" si="94"/>
        <v>226.31</v>
      </c>
      <c r="M735" s="15">
        <f t="shared" si="95"/>
        <v>1131.55</v>
      </c>
      <c r="N735" s="14">
        <f t="shared" si="96"/>
        <v>2263.1</v>
      </c>
      <c r="O735" s="10"/>
      <c r="P735" s="10"/>
    </row>
    <row r="736" spans="1:16" x14ac:dyDescent="0.2">
      <c r="A736" s="8">
        <v>43103</v>
      </c>
      <c r="B736" s="27">
        <v>51.765000000000001</v>
      </c>
      <c r="C736" s="27">
        <v>53.09</v>
      </c>
      <c r="D736" s="28">
        <v>50.44</v>
      </c>
      <c r="E736" s="12">
        <f t="shared" si="89"/>
        <v>1.3250000000000028</v>
      </c>
      <c r="F736" s="9">
        <f>VLOOKUP(A736,Demand!$A:$B,2,FALSE)/29307.1</f>
        <v>116029.21752749334</v>
      </c>
      <c r="G736" s="9"/>
      <c r="H736" s="13">
        <f t="shared" si="90"/>
        <v>116029.21752749334</v>
      </c>
      <c r="I736" s="10">
        <f t="shared" si="91"/>
        <v>2306.08</v>
      </c>
      <c r="J736" s="10">
        <f t="shared" si="92"/>
        <v>11530.4</v>
      </c>
      <c r="K736" s="14">
        <f t="shared" si="93"/>
        <v>23060.81</v>
      </c>
      <c r="L736" s="15">
        <f t="shared" si="94"/>
        <v>153.74</v>
      </c>
      <c r="M736" s="15">
        <f t="shared" si="95"/>
        <v>768.69</v>
      </c>
      <c r="N736" s="14">
        <f t="shared" si="96"/>
        <v>1537.39</v>
      </c>
      <c r="O736" s="10"/>
      <c r="P736" s="10"/>
    </row>
    <row r="737" spans="1:16" x14ac:dyDescent="0.2">
      <c r="A737" s="8">
        <v>43104</v>
      </c>
      <c r="B737" s="27">
        <v>51.929000000000002</v>
      </c>
      <c r="C737" s="27">
        <v>53.253999999999998</v>
      </c>
      <c r="D737" s="28">
        <v>50.605000000000004</v>
      </c>
      <c r="E737" s="12">
        <f t="shared" si="89"/>
        <v>1.3249999999999957</v>
      </c>
      <c r="F737" s="9">
        <f>VLOOKUP(A737,Demand!$A:$B,2,FALSE)/29307.1</f>
        <v>116030.99733511676</v>
      </c>
      <c r="G737" s="9"/>
      <c r="H737" s="13">
        <f t="shared" si="90"/>
        <v>116030.99733511676</v>
      </c>
      <c r="I737" s="10">
        <f t="shared" si="91"/>
        <v>2306.12</v>
      </c>
      <c r="J737" s="10">
        <f t="shared" si="92"/>
        <v>11530.58</v>
      </c>
      <c r="K737" s="14">
        <f t="shared" si="93"/>
        <v>23061.16</v>
      </c>
      <c r="L737" s="15">
        <f t="shared" si="94"/>
        <v>153.74</v>
      </c>
      <c r="M737" s="15">
        <f t="shared" si="95"/>
        <v>768.71</v>
      </c>
      <c r="N737" s="14">
        <f t="shared" si="96"/>
        <v>1537.41</v>
      </c>
      <c r="O737" s="10"/>
      <c r="P737" s="10"/>
    </row>
    <row r="738" spans="1:16" x14ac:dyDescent="0.2">
      <c r="A738" s="8">
        <v>43105</v>
      </c>
      <c r="B738" s="27">
        <v>51.582999999999998</v>
      </c>
      <c r="C738" s="27">
        <v>52.908000000000001</v>
      </c>
      <c r="D738" s="28">
        <v>50.259</v>
      </c>
      <c r="E738" s="12">
        <f t="shared" si="89"/>
        <v>1.3250000000000028</v>
      </c>
      <c r="F738" s="9">
        <f>VLOOKUP(A738,Demand!$A:$B,2,FALSE)/29307.1</f>
        <v>119729.55949240969</v>
      </c>
      <c r="G738" s="9"/>
      <c r="H738" s="13">
        <f t="shared" si="90"/>
        <v>119729.55949240969</v>
      </c>
      <c r="I738" s="10">
        <f t="shared" si="91"/>
        <v>2379.62</v>
      </c>
      <c r="J738" s="10">
        <f t="shared" si="92"/>
        <v>11898.12</v>
      </c>
      <c r="K738" s="14">
        <f t="shared" si="93"/>
        <v>23796.25</v>
      </c>
      <c r="L738" s="15">
        <f t="shared" si="94"/>
        <v>158.64000000000001</v>
      </c>
      <c r="M738" s="15">
        <f t="shared" si="95"/>
        <v>793.21</v>
      </c>
      <c r="N738" s="14">
        <f t="shared" si="96"/>
        <v>1586.42</v>
      </c>
      <c r="O738" s="10"/>
      <c r="P738" s="10"/>
    </row>
    <row r="739" spans="1:16" x14ac:dyDescent="0.2">
      <c r="A739" s="8">
        <v>43106</v>
      </c>
      <c r="B739" s="27">
        <v>50.367000000000004</v>
      </c>
      <c r="C739" s="27">
        <v>51.692</v>
      </c>
      <c r="D739" s="28">
        <v>49.042999999999999</v>
      </c>
      <c r="E739" s="12">
        <f t="shared" si="89"/>
        <v>1.3249999999999957</v>
      </c>
      <c r="F739" s="9">
        <f>VLOOKUP(A739,Demand!$A:$B,2,FALSE)/29307.1</f>
        <v>119359.39611902919</v>
      </c>
      <c r="G739" s="9"/>
      <c r="H739" s="13">
        <f t="shared" si="90"/>
        <v>119359.39611902919</v>
      </c>
      <c r="I739" s="10">
        <f t="shared" si="91"/>
        <v>2372.27</v>
      </c>
      <c r="J739" s="10">
        <f t="shared" si="92"/>
        <v>11861.34</v>
      </c>
      <c r="K739" s="14">
        <f t="shared" si="93"/>
        <v>23722.68</v>
      </c>
      <c r="L739" s="15">
        <f t="shared" si="94"/>
        <v>158.15</v>
      </c>
      <c r="M739" s="15">
        <f t="shared" si="95"/>
        <v>790.76</v>
      </c>
      <c r="N739" s="14">
        <f t="shared" si="96"/>
        <v>1581.51</v>
      </c>
      <c r="O739" s="10"/>
      <c r="P739" s="10"/>
    </row>
    <row r="740" spans="1:16" x14ac:dyDescent="0.2">
      <c r="A740" s="8">
        <v>43107</v>
      </c>
      <c r="B740" s="27">
        <v>53.250999999999998</v>
      </c>
      <c r="C740" s="27">
        <v>54.901000000000003</v>
      </c>
      <c r="D740" s="28">
        <v>51.926000000000002</v>
      </c>
      <c r="E740" s="12">
        <f t="shared" si="89"/>
        <v>1.6500000000000057</v>
      </c>
      <c r="F740" s="9">
        <f>VLOOKUP(A740,Demand!$A:$B,2,FALSE)/29307.1</f>
        <v>125059.5170112362</v>
      </c>
      <c r="G740" s="9"/>
      <c r="H740" s="13">
        <f t="shared" si="90"/>
        <v>125059.5170112362</v>
      </c>
      <c r="I740" s="10">
        <f t="shared" si="91"/>
        <v>3095.2200000000003</v>
      </c>
      <c r="J740" s="10">
        <f t="shared" si="92"/>
        <v>15476.12</v>
      </c>
      <c r="K740" s="14">
        <f t="shared" si="93"/>
        <v>30952.23</v>
      </c>
      <c r="L740" s="15">
        <f t="shared" si="94"/>
        <v>206.35</v>
      </c>
      <c r="M740" s="15">
        <f t="shared" si="95"/>
        <v>1031.74</v>
      </c>
      <c r="N740" s="14">
        <f t="shared" si="96"/>
        <v>2063.48</v>
      </c>
      <c r="O740" s="10"/>
      <c r="P740" s="10"/>
    </row>
    <row r="741" spans="1:16" x14ac:dyDescent="0.2">
      <c r="A741" s="8">
        <v>43108</v>
      </c>
      <c r="B741" s="27">
        <v>52.731999999999999</v>
      </c>
      <c r="C741" s="27">
        <v>54.057000000000002</v>
      </c>
      <c r="D741" s="28">
        <v>51.405000000000001</v>
      </c>
      <c r="E741" s="12">
        <f t="shared" si="89"/>
        <v>1.3269999999999982</v>
      </c>
      <c r="F741" s="9">
        <f>VLOOKUP(A741,Demand!$A:$B,2,FALSE)/29307.1</f>
        <v>132584.9146111352</v>
      </c>
      <c r="G741" s="9"/>
      <c r="H741" s="13">
        <f t="shared" si="90"/>
        <v>132584.9146111352</v>
      </c>
      <c r="I741" s="10">
        <f t="shared" si="91"/>
        <v>2639.1</v>
      </c>
      <c r="J741" s="10">
        <f t="shared" si="92"/>
        <v>13195.51</v>
      </c>
      <c r="K741" s="14">
        <f t="shared" si="93"/>
        <v>26391.03</v>
      </c>
      <c r="L741" s="15">
        <f t="shared" si="94"/>
        <v>175.94</v>
      </c>
      <c r="M741" s="15">
        <f t="shared" si="95"/>
        <v>879.7</v>
      </c>
      <c r="N741" s="14">
        <f t="shared" si="96"/>
        <v>1759.4</v>
      </c>
      <c r="O741" s="10"/>
      <c r="P741" s="10"/>
    </row>
    <row r="742" spans="1:16" x14ac:dyDescent="0.2">
      <c r="A742" s="8">
        <v>43109</v>
      </c>
      <c r="B742" s="27">
        <v>51.972999999999999</v>
      </c>
      <c r="C742" s="27">
        <v>53.298000000000002</v>
      </c>
      <c r="D742" s="28">
        <v>50.649000000000001</v>
      </c>
      <c r="E742" s="12">
        <f t="shared" si="89"/>
        <v>1.3250000000000028</v>
      </c>
      <c r="F742" s="9">
        <f>VLOOKUP(A742,Demand!$A:$B,2,FALSE)/29307.1</f>
        <v>131878.64363925465</v>
      </c>
      <c r="G742" s="9"/>
      <c r="H742" s="13">
        <f t="shared" si="90"/>
        <v>131878.64363925465</v>
      </c>
      <c r="I742" s="10">
        <f t="shared" si="91"/>
        <v>2621.09</v>
      </c>
      <c r="J742" s="10">
        <f t="shared" si="92"/>
        <v>13105.44</v>
      </c>
      <c r="K742" s="14">
        <f t="shared" si="93"/>
        <v>26210.880000000001</v>
      </c>
      <c r="L742" s="15">
        <f t="shared" si="94"/>
        <v>174.74</v>
      </c>
      <c r="M742" s="15">
        <f t="shared" si="95"/>
        <v>873.7</v>
      </c>
      <c r="N742" s="14">
        <f t="shared" si="96"/>
        <v>1747.39</v>
      </c>
      <c r="O742" s="10"/>
      <c r="P742" s="10"/>
    </row>
    <row r="743" spans="1:16" x14ac:dyDescent="0.2">
      <c r="A743" s="8">
        <v>43110</v>
      </c>
      <c r="B743" s="27">
        <v>52.347999999999999</v>
      </c>
      <c r="C743" s="27">
        <v>53.673000000000002</v>
      </c>
      <c r="D743" s="28">
        <v>51.024000000000001</v>
      </c>
      <c r="E743" s="12">
        <f t="shared" si="89"/>
        <v>1.3250000000000028</v>
      </c>
      <c r="F743" s="9">
        <f>VLOOKUP(A743,Demand!$A:$B,2,FALSE)/29307.1</f>
        <v>130739.93574935767</v>
      </c>
      <c r="G743" s="9"/>
      <c r="H743" s="13">
        <f t="shared" si="90"/>
        <v>130739.93574935767</v>
      </c>
      <c r="I743" s="10">
        <f t="shared" si="91"/>
        <v>2598.46</v>
      </c>
      <c r="J743" s="10">
        <f t="shared" si="92"/>
        <v>12992.28</v>
      </c>
      <c r="K743" s="14">
        <f t="shared" si="93"/>
        <v>25984.560000000001</v>
      </c>
      <c r="L743" s="15">
        <f t="shared" si="94"/>
        <v>173.23</v>
      </c>
      <c r="M743" s="15">
        <f t="shared" si="95"/>
        <v>866.15</v>
      </c>
      <c r="N743" s="14">
        <f t="shared" si="96"/>
        <v>1732.3</v>
      </c>
      <c r="O743" s="10"/>
      <c r="P743" s="10"/>
    </row>
    <row r="744" spans="1:16" x14ac:dyDescent="0.2">
      <c r="A744" s="8">
        <v>43111</v>
      </c>
      <c r="B744" s="27">
        <v>53.731999999999999</v>
      </c>
      <c r="C744" s="27">
        <v>55.056000000000004</v>
      </c>
      <c r="D744" s="28">
        <v>52.407000000000004</v>
      </c>
      <c r="E744" s="12">
        <f t="shared" si="89"/>
        <v>1.3249999999999957</v>
      </c>
      <c r="F744" s="9">
        <f>VLOOKUP(A744,Demand!$A:$B,2,FALSE)/29307.1</f>
        <v>128195.03420672807</v>
      </c>
      <c r="G744" s="9"/>
      <c r="H744" s="13">
        <f t="shared" si="90"/>
        <v>128195.03420672807</v>
      </c>
      <c r="I744" s="10">
        <f t="shared" si="91"/>
        <v>2547.88</v>
      </c>
      <c r="J744" s="10">
        <f t="shared" si="92"/>
        <v>12739.380000000001</v>
      </c>
      <c r="K744" s="14">
        <f t="shared" si="93"/>
        <v>25478.760000000002</v>
      </c>
      <c r="L744" s="15">
        <f t="shared" si="94"/>
        <v>169.86</v>
      </c>
      <c r="M744" s="15">
        <f t="shared" si="95"/>
        <v>849.29</v>
      </c>
      <c r="N744" s="14">
        <f t="shared" si="96"/>
        <v>1698.58</v>
      </c>
      <c r="O744" s="10"/>
      <c r="P744" s="10"/>
    </row>
    <row r="745" spans="1:16" x14ac:dyDescent="0.2">
      <c r="A745" s="8">
        <v>43112</v>
      </c>
      <c r="B745" s="27">
        <v>52.108000000000004</v>
      </c>
      <c r="C745" s="27">
        <v>53.433</v>
      </c>
      <c r="D745" s="28">
        <v>49.951000000000001</v>
      </c>
      <c r="E745" s="12">
        <f t="shared" si="89"/>
        <v>2.1570000000000036</v>
      </c>
      <c r="F745" s="9">
        <f>VLOOKUP(A745,Demand!$A:$B,2,FALSE)/29307.1</f>
        <v>121004.0690139932</v>
      </c>
      <c r="G745" s="9"/>
      <c r="H745" s="13">
        <f t="shared" si="90"/>
        <v>121004.0690139932</v>
      </c>
      <c r="I745" s="10">
        <f t="shared" si="91"/>
        <v>3915.09</v>
      </c>
      <c r="J745" s="10">
        <f t="shared" si="92"/>
        <v>19575.43</v>
      </c>
      <c r="K745" s="14">
        <f t="shared" si="93"/>
        <v>39150.870000000003</v>
      </c>
      <c r="L745" s="15">
        <f t="shared" si="94"/>
        <v>261.01</v>
      </c>
      <c r="M745" s="15">
        <f t="shared" si="95"/>
        <v>1305.03</v>
      </c>
      <c r="N745" s="14">
        <f t="shared" si="96"/>
        <v>2610.06</v>
      </c>
      <c r="O745" s="10"/>
      <c r="P745" s="10"/>
    </row>
    <row r="746" spans="1:16" x14ac:dyDescent="0.2">
      <c r="A746" s="8">
        <v>43113</v>
      </c>
      <c r="B746" s="27">
        <v>52.155000000000001</v>
      </c>
      <c r="C746" s="27">
        <v>53.480000000000004</v>
      </c>
      <c r="D746" s="28">
        <v>50.83</v>
      </c>
      <c r="E746" s="12">
        <f t="shared" si="89"/>
        <v>1.3250000000000028</v>
      </c>
      <c r="F746" s="9">
        <f>VLOOKUP(A746,Demand!$A:$B,2,FALSE)/29307.1</f>
        <v>118020.03456500302</v>
      </c>
      <c r="G746" s="9"/>
      <c r="H746" s="13">
        <f t="shared" si="90"/>
        <v>118020.03456500302</v>
      </c>
      <c r="I746" s="10">
        <f t="shared" si="91"/>
        <v>2345.65</v>
      </c>
      <c r="J746" s="10">
        <f t="shared" si="92"/>
        <v>11728.24</v>
      </c>
      <c r="K746" s="14">
        <f t="shared" si="93"/>
        <v>23456.48</v>
      </c>
      <c r="L746" s="15">
        <f t="shared" si="94"/>
        <v>156.38</v>
      </c>
      <c r="M746" s="15">
        <f t="shared" si="95"/>
        <v>781.88</v>
      </c>
      <c r="N746" s="14">
        <f t="shared" si="96"/>
        <v>1563.77</v>
      </c>
      <c r="O746" s="10"/>
      <c r="P746" s="10"/>
    </row>
    <row r="747" spans="1:16" x14ac:dyDescent="0.2">
      <c r="A747" s="8">
        <v>43114</v>
      </c>
      <c r="B747" s="27">
        <v>52.09</v>
      </c>
      <c r="C747" s="27">
        <v>53.414999999999999</v>
      </c>
      <c r="D747" s="28">
        <v>50.765999999999998</v>
      </c>
      <c r="E747" s="12">
        <f t="shared" si="89"/>
        <v>1.3249999999999957</v>
      </c>
      <c r="F747" s="9">
        <f>VLOOKUP(A747,Demand!$A:$B,2,FALSE)/29307.1</f>
        <v>116846.01120547581</v>
      </c>
      <c r="G747" s="9"/>
      <c r="H747" s="13">
        <f t="shared" si="90"/>
        <v>116846.01120547581</v>
      </c>
      <c r="I747" s="10">
        <f t="shared" si="91"/>
        <v>2322.31</v>
      </c>
      <c r="J747" s="10">
        <f t="shared" si="92"/>
        <v>11611.57</v>
      </c>
      <c r="K747" s="14">
        <f t="shared" si="93"/>
        <v>23223.14</v>
      </c>
      <c r="L747" s="15">
        <f t="shared" si="94"/>
        <v>154.82</v>
      </c>
      <c r="M747" s="15">
        <f t="shared" si="95"/>
        <v>774.1</v>
      </c>
      <c r="N747" s="14">
        <f t="shared" si="96"/>
        <v>1548.21</v>
      </c>
      <c r="O747" s="10"/>
      <c r="P747" s="10"/>
    </row>
    <row r="748" spans="1:16" x14ac:dyDescent="0.2">
      <c r="A748" s="8">
        <v>43115</v>
      </c>
      <c r="B748" s="27">
        <v>50.789000000000001</v>
      </c>
      <c r="C748" s="27">
        <v>52.114000000000004</v>
      </c>
      <c r="D748" s="28">
        <v>49.465000000000003</v>
      </c>
      <c r="E748" s="12">
        <f t="shared" si="89"/>
        <v>1.3250000000000028</v>
      </c>
      <c r="F748" s="9">
        <f>VLOOKUP(A748,Demand!$A:$B,2,FALSE)/29307.1</f>
        <v>114549.8317472558</v>
      </c>
      <c r="G748" s="9"/>
      <c r="H748" s="13">
        <f t="shared" si="90"/>
        <v>114549.8317472558</v>
      </c>
      <c r="I748" s="10">
        <f t="shared" si="91"/>
        <v>2276.6799999999998</v>
      </c>
      <c r="J748" s="10">
        <f t="shared" si="92"/>
        <v>11383.39</v>
      </c>
      <c r="K748" s="14">
        <f t="shared" si="93"/>
        <v>22766.78</v>
      </c>
      <c r="L748" s="15">
        <f t="shared" si="94"/>
        <v>151.78</v>
      </c>
      <c r="M748" s="15">
        <f t="shared" si="95"/>
        <v>758.89</v>
      </c>
      <c r="N748" s="14">
        <f t="shared" si="96"/>
        <v>1517.79</v>
      </c>
      <c r="O748" s="10"/>
      <c r="P748" s="10"/>
    </row>
    <row r="749" spans="1:16" x14ac:dyDescent="0.2">
      <c r="A749" s="8">
        <v>43116</v>
      </c>
      <c r="B749" s="27">
        <v>50.713000000000001</v>
      </c>
      <c r="C749" s="27">
        <v>52.038000000000004</v>
      </c>
      <c r="D749" s="28">
        <v>49.387999999999998</v>
      </c>
      <c r="E749" s="12">
        <f t="shared" si="89"/>
        <v>1.3250000000000028</v>
      </c>
      <c r="F749" s="9">
        <f>VLOOKUP(A749,Demand!$A:$B,2,FALSE)/29307.1</f>
        <v>123684.50767902659</v>
      </c>
      <c r="G749" s="9"/>
      <c r="H749" s="13">
        <f t="shared" si="90"/>
        <v>123684.50767902659</v>
      </c>
      <c r="I749" s="10">
        <f t="shared" si="91"/>
        <v>2458.23</v>
      </c>
      <c r="J749" s="10">
        <f t="shared" si="92"/>
        <v>12291.15</v>
      </c>
      <c r="K749" s="14">
        <f t="shared" si="93"/>
        <v>24582.3</v>
      </c>
      <c r="L749" s="15">
        <f t="shared" si="94"/>
        <v>163.88</v>
      </c>
      <c r="M749" s="15">
        <f t="shared" si="95"/>
        <v>819.41</v>
      </c>
      <c r="N749" s="14">
        <f t="shared" si="96"/>
        <v>1638.82</v>
      </c>
      <c r="O749" s="10"/>
      <c r="P749" s="10"/>
    </row>
    <row r="750" spans="1:16" x14ac:dyDescent="0.2">
      <c r="A750" s="8">
        <v>43117</v>
      </c>
      <c r="B750" s="27">
        <v>50.35</v>
      </c>
      <c r="C750" s="27">
        <v>51.673999999999999</v>
      </c>
      <c r="D750" s="28">
        <v>49.024999999999999</v>
      </c>
      <c r="E750" s="12">
        <f t="shared" si="89"/>
        <v>1.3250000000000028</v>
      </c>
      <c r="F750" s="9">
        <f>VLOOKUP(A750,Demand!$A:$B,2,FALSE)/29307.1</f>
        <v>122826.25995066043</v>
      </c>
      <c r="G750" s="9"/>
      <c r="H750" s="13">
        <f t="shared" si="90"/>
        <v>122826.25995066043</v>
      </c>
      <c r="I750" s="10">
        <f t="shared" si="91"/>
        <v>2441.17</v>
      </c>
      <c r="J750" s="10">
        <f t="shared" si="92"/>
        <v>12205.86</v>
      </c>
      <c r="K750" s="14">
        <f t="shared" si="93"/>
        <v>24411.72</v>
      </c>
      <c r="L750" s="15">
        <f t="shared" si="94"/>
        <v>162.74</v>
      </c>
      <c r="M750" s="15">
        <f t="shared" si="95"/>
        <v>813.72</v>
      </c>
      <c r="N750" s="14">
        <f t="shared" si="96"/>
        <v>1627.45</v>
      </c>
      <c r="O750" s="10"/>
      <c r="P750" s="10"/>
    </row>
    <row r="751" spans="1:16" x14ac:dyDescent="0.2">
      <c r="A751" s="8">
        <v>43118</v>
      </c>
      <c r="B751" s="27">
        <v>49.898000000000003</v>
      </c>
      <c r="C751" s="27">
        <v>51.222999999999999</v>
      </c>
      <c r="D751" s="28">
        <v>48.573999999999998</v>
      </c>
      <c r="E751" s="12">
        <f t="shared" si="89"/>
        <v>1.3249999999999957</v>
      </c>
      <c r="F751" s="9">
        <f>VLOOKUP(A751,Demand!$A:$B,2,FALSE)/29307.1</f>
        <v>126836.73908370327</v>
      </c>
      <c r="G751" s="9"/>
      <c r="H751" s="13">
        <f t="shared" si="90"/>
        <v>126836.73908370327</v>
      </c>
      <c r="I751" s="10">
        <f t="shared" si="91"/>
        <v>2520.88</v>
      </c>
      <c r="J751" s="10">
        <f t="shared" si="92"/>
        <v>12604.4</v>
      </c>
      <c r="K751" s="14">
        <f t="shared" si="93"/>
        <v>25208.799999999999</v>
      </c>
      <c r="L751" s="15">
        <f t="shared" si="94"/>
        <v>168.06</v>
      </c>
      <c r="M751" s="15">
        <f t="shared" si="95"/>
        <v>840.29</v>
      </c>
      <c r="N751" s="14">
        <f t="shared" si="96"/>
        <v>1680.5900000000001</v>
      </c>
      <c r="O751" s="10"/>
      <c r="P751" s="10"/>
    </row>
    <row r="752" spans="1:16" x14ac:dyDescent="0.2">
      <c r="A752" s="8">
        <v>43119</v>
      </c>
      <c r="B752" s="27">
        <v>50.285000000000004</v>
      </c>
      <c r="C752" s="27">
        <v>51.61</v>
      </c>
      <c r="D752" s="28">
        <v>48.96</v>
      </c>
      <c r="E752" s="12">
        <f t="shared" si="89"/>
        <v>1.3250000000000028</v>
      </c>
      <c r="F752" s="9">
        <f>VLOOKUP(A752,Demand!$A:$B,2,FALSE)/29307.1</f>
        <v>128477.25032500658</v>
      </c>
      <c r="G752" s="9"/>
      <c r="H752" s="13">
        <f t="shared" si="90"/>
        <v>128477.25032500658</v>
      </c>
      <c r="I752" s="10">
        <f t="shared" si="91"/>
        <v>2553.4900000000002</v>
      </c>
      <c r="J752" s="10">
        <f t="shared" si="92"/>
        <v>12767.43</v>
      </c>
      <c r="K752" s="14">
        <f t="shared" si="93"/>
        <v>25534.850000000002</v>
      </c>
      <c r="L752" s="15">
        <f t="shared" si="94"/>
        <v>170.23</v>
      </c>
      <c r="M752" s="15">
        <f t="shared" si="95"/>
        <v>851.16</v>
      </c>
      <c r="N752" s="14">
        <f t="shared" si="96"/>
        <v>1702.32</v>
      </c>
      <c r="O752" s="10"/>
      <c r="P752" s="10"/>
    </row>
    <row r="753" spans="1:16" x14ac:dyDescent="0.2">
      <c r="A753" s="8">
        <v>43120</v>
      </c>
      <c r="B753" s="27">
        <v>50.42</v>
      </c>
      <c r="C753" s="27">
        <v>51.745000000000005</v>
      </c>
      <c r="D753" s="28">
        <v>49.094999999999999</v>
      </c>
      <c r="E753" s="12">
        <f t="shared" si="89"/>
        <v>1.3250000000000028</v>
      </c>
      <c r="F753" s="9">
        <f>VLOOKUP(A753,Demand!$A:$B,2,FALSE)/29307.1</f>
        <v>127690.03811363118</v>
      </c>
      <c r="G753" s="9"/>
      <c r="H753" s="13">
        <f t="shared" si="90"/>
        <v>127690.03811363118</v>
      </c>
      <c r="I753" s="10">
        <f t="shared" si="91"/>
        <v>2537.84</v>
      </c>
      <c r="J753" s="10">
        <f t="shared" si="92"/>
        <v>12689.2</v>
      </c>
      <c r="K753" s="14">
        <f t="shared" si="93"/>
        <v>25378.400000000001</v>
      </c>
      <c r="L753" s="15">
        <f t="shared" si="94"/>
        <v>169.19</v>
      </c>
      <c r="M753" s="15">
        <f t="shared" si="95"/>
        <v>845.95</v>
      </c>
      <c r="N753" s="14">
        <f t="shared" si="96"/>
        <v>1691.89</v>
      </c>
      <c r="O753" s="10"/>
      <c r="P753" s="10"/>
    </row>
    <row r="754" spans="1:16" x14ac:dyDescent="0.2">
      <c r="A754" s="8">
        <v>43121</v>
      </c>
      <c r="B754" s="27">
        <v>49.819000000000003</v>
      </c>
      <c r="C754" s="27">
        <v>51.143999999999998</v>
      </c>
      <c r="D754" s="28">
        <v>48.494</v>
      </c>
      <c r="E754" s="12">
        <f t="shared" si="89"/>
        <v>1.3250000000000028</v>
      </c>
      <c r="F754" s="9">
        <f>VLOOKUP(A754,Demand!$A:$B,2,FALSE)/29307.1</f>
        <v>119520.41396112206</v>
      </c>
      <c r="G754" s="9"/>
      <c r="H754" s="13">
        <f t="shared" si="90"/>
        <v>119520.41396112206</v>
      </c>
      <c r="I754" s="10">
        <f t="shared" si="91"/>
        <v>2375.4700000000003</v>
      </c>
      <c r="J754" s="10">
        <f t="shared" si="92"/>
        <v>11877.34</v>
      </c>
      <c r="K754" s="14">
        <f t="shared" si="93"/>
        <v>23754.68</v>
      </c>
      <c r="L754" s="15">
        <f t="shared" si="94"/>
        <v>158.36000000000001</v>
      </c>
      <c r="M754" s="15">
        <f t="shared" si="95"/>
        <v>791.82</v>
      </c>
      <c r="N754" s="14">
        <f t="shared" si="96"/>
        <v>1583.65</v>
      </c>
      <c r="O754" s="10"/>
      <c r="P754" s="10"/>
    </row>
    <row r="755" spans="1:16" x14ac:dyDescent="0.2">
      <c r="A755" s="8">
        <v>43122</v>
      </c>
      <c r="B755" s="27">
        <v>49.387999999999998</v>
      </c>
      <c r="C755" s="27">
        <v>50.713000000000001</v>
      </c>
      <c r="D755" s="28">
        <v>48.064</v>
      </c>
      <c r="E755" s="12">
        <f t="shared" si="89"/>
        <v>1.3250000000000028</v>
      </c>
      <c r="F755" s="9">
        <f>VLOOKUP(A755,Demand!$A:$B,2,FALSE)/29307.1</f>
        <v>116465.99557786339</v>
      </c>
      <c r="G755" s="9"/>
      <c r="H755" s="13">
        <f t="shared" si="90"/>
        <v>116465.99557786339</v>
      </c>
      <c r="I755" s="10">
        <f t="shared" si="91"/>
        <v>2314.7600000000002</v>
      </c>
      <c r="J755" s="10">
        <f t="shared" si="92"/>
        <v>11573.81</v>
      </c>
      <c r="K755" s="14">
        <f t="shared" si="93"/>
        <v>23147.62</v>
      </c>
      <c r="L755" s="15">
        <f t="shared" si="94"/>
        <v>154.32</v>
      </c>
      <c r="M755" s="15">
        <f t="shared" si="95"/>
        <v>771.59</v>
      </c>
      <c r="N755" s="14">
        <f t="shared" si="96"/>
        <v>1543.17</v>
      </c>
      <c r="O755" s="10"/>
      <c r="P755" s="10"/>
    </row>
    <row r="756" spans="1:16" x14ac:dyDescent="0.2">
      <c r="A756" s="8">
        <v>43123</v>
      </c>
      <c r="B756" s="27">
        <v>48.442</v>
      </c>
      <c r="C756" s="27">
        <v>49.765999999999998</v>
      </c>
      <c r="D756" s="28">
        <v>47.117000000000004</v>
      </c>
      <c r="E756" s="12">
        <f t="shared" si="89"/>
        <v>1.3249999999999957</v>
      </c>
      <c r="F756" s="9">
        <f>VLOOKUP(A756,Demand!$A:$B,2,FALSE)/29307.1</f>
        <v>103700.35158715806</v>
      </c>
      <c r="G756" s="9"/>
      <c r="H756" s="13">
        <f t="shared" si="90"/>
        <v>103700.35158715806</v>
      </c>
      <c r="I756" s="10">
        <f t="shared" si="91"/>
        <v>2061.04</v>
      </c>
      <c r="J756" s="10">
        <f t="shared" si="92"/>
        <v>10305.219999999999</v>
      </c>
      <c r="K756" s="14">
        <f t="shared" si="93"/>
        <v>20610.439999999999</v>
      </c>
      <c r="L756" s="15">
        <f t="shared" si="94"/>
        <v>137.4</v>
      </c>
      <c r="M756" s="15">
        <f t="shared" si="95"/>
        <v>687.01</v>
      </c>
      <c r="N756" s="14">
        <f t="shared" si="96"/>
        <v>1374.03</v>
      </c>
      <c r="O756" s="10"/>
      <c r="P756" s="10"/>
    </row>
    <row r="757" spans="1:16" x14ac:dyDescent="0.2">
      <c r="A757" s="8">
        <v>43124</v>
      </c>
      <c r="B757" s="27">
        <v>47.597999999999999</v>
      </c>
      <c r="C757" s="27">
        <v>50.000999999999998</v>
      </c>
      <c r="D757" s="28">
        <v>46.273000000000003</v>
      </c>
      <c r="E757" s="12">
        <f t="shared" si="89"/>
        <v>2.4029999999999987</v>
      </c>
      <c r="F757" s="9">
        <f>VLOOKUP(A757,Demand!$A:$B,2,FALSE)/29307.1</f>
        <v>104814.01581869241</v>
      </c>
      <c r="G757" s="9"/>
      <c r="H757" s="13">
        <f t="shared" si="90"/>
        <v>104814.01581869241</v>
      </c>
      <c r="I757" s="10">
        <f t="shared" si="91"/>
        <v>3778.02</v>
      </c>
      <c r="J757" s="10">
        <f t="shared" si="92"/>
        <v>18890.11</v>
      </c>
      <c r="K757" s="14">
        <f t="shared" si="93"/>
        <v>37780.21</v>
      </c>
      <c r="L757" s="15">
        <f t="shared" si="94"/>
        <v>251.87</v>
      </c>
      <c r="M757" s="15">
        <f t="shared" si="95"/>
        <v>1259.3399999999999</v>
      </c>
      <c r="N757" s="14">
        <f t="shared" si="96"/>
        <v>2518.6799999999998</v>
      </c>
      <c r="O757" s="10"/>
      <c r="P757" s="10"/>
    </row>
    <row r="758" spans="1:16" x14ac:dyDescent="0.2">
      <c r="A758" s="8">
        <v>43125</v>
      </c>
      <c r="B758" s="27">
        <v>48.442</v>
      </c>
      <c r="C758" s="27">
        <v>49.765999999999998</v>
      </c>
      <c r="D758" s="28">
        <v>47.117000000000004</v>
      </c>
      <c r="E758" s="12">
        <f t="shared" si="89"/>
        <v>1.3249999999999957</v>
      </c>
      <c r="F758" s="9">
        <f>VLOOKUP(A758,Demand!$A:$B,2,FALSE)/29307.1</f>
        <v>116329.65312159853</v>
      </c>
      <c r="G758" s="9"/>
      <c r="H758" s="13">
        <f t="shared" si="90"/>
        <v>116329.65312159853</v>
      </c>
      <c r="I758" s="10">
        <f t="shared" si="91"/>
        <v>2312.0500000000002</v>
      </c>
      <c r="J758" s="10">
        <f t="shared" si="92"/>
        <v>11560.26</v>
      </c>
      <c r="K758" s="14">
        <f t="shared" si="93"/>
        <v>23120.52</v>
      </c>
      <c r="L758" s="15">
        <f t="shared" si="94"/>
        <v>154.14000000000001</v>
      </c>
      <c r="M758" s="15">
        <f t="shared" si="95"/>
        <v>770.68000000000006</v>
      </c>
      <c r="N758" s="14">
        <f t="shared" si="96"/>
        <v>1541.3700000000001</v>
      </c>
      <c r="O758" s="10"/>
      <c r="P758" s="10"/>
    </row>
    <row r="759" spans="1:16" x14ac:dyDescent="0.2">
      <c r="A759" s="8">
        <v>43126</v>
      </c>
      <c r="B759" s="27">
        <v>47.319000000000003</v>
      </c>
      <c r="C759" s="27">
        <v>48.643999999999998</v>
      </c>
      <c r="D759" s="28">
        <v>45.994999999999997</v>
      </c>
      <c r="E759" s="12">
        <f t="shared" si="89"/>
        <v>1.3249999999999957</v>
      </c>
      <c r="F759" s="9">
        <f>VLOOKUP(A759,Demand!$A:$B,2,FALSE)/29307.1</f>
        <v>121900.76691313709</v>
      </c>
      <c r="G759" s="9"/>
      <c r="H759" s="13">
        <f t="shared" si="90"/>
        <v>121900.76691313709</v>
      </c>
      <c r="I759" s="10">
        <f t="shared" si="91"/>
        <v>2422.7800000000002</v>
      </c>
      <c r="J759" s="10">
        <f t="shared" si="92"/>
        <v>12113.89</v>
      </c>
      <c r="K759" s="14">
        <f t="shared" si="93"/>
        <v>24227.78</v>
      </c>
      <c r="L759" s="15">
        <f t="shared" si="94"/>
        <v>161.52000000000001</v>
      </c>
      <c r="M759" s="15">
        <f t="shared" si="95"/>
        <v>807.59</v>
      </c>
      <c r="N759" s="14">
        <f t="shared" si="96"/>
        <v>1615.19</v>
      </c>
      <c r="O759" s="10"/>
      <c r="P759" s="10"/>
    </row>
    <row r="760" spans="1:16" x14ac:dyDescent="0.2">
      <c r="A760" s="8">
        <v>43127</v>
      </c>
      <c r="B760" s="27">
        <v>47.545000000000002</v>
      </c>
      <c r="C760" s="27">
        <v>48.870000000000005</v>
      </c>
      <c r="D760" s="28">
        <v>46.22</v>
      </c>
      <c r="E760" s="12">
        <f t="shared" si="89"/>
        <v>1.3250000000000028</v>
      </c>
      <c r="F760" s="9">
        <f>VLOOKUP(A760,Demand!$A:$B,2,FALSE)/29307.1</f>
        <v>107383.34273947269</v>
      </c>
      <c r="G760" s="9"/>
      <c r="H760" s="13">
        <f t="shared" si="90"/>
        <v>107383.34273947269</v>
      </c>
      <c r="I760" s="10">
        <f t="shared" si="91"/>
        <v>2134.2400000000002</v>
      </c>
      <c r="J760" s="10">
        <f t="shared" si="92"/>
        <v>10671.22</v>
      </c>
      <c r="K760" s="14">
        <f t="shared" si="93"/>
        <v>21342.44</v>
      </c>
      <c r="L760" s="15">
        <f t="shared" si="94"/>
        <v>142.28</v>
      </c>
      <c r="M760" s="15">
        <f t="shared" si="95"/>
        <v>711.41</v>
      </c>
      <c r="N760" s="14">
        <f t="shared" si="96"/>
        <v>1422.83</v>
      </c>
      <c r="O760" s="10"/>
      <c r="P760" s="10"/>
    </row>
    <row r="761" spans="1:16" x14ac:dyDescent="0.2">
      <c r="A761" s="8">
        <v>43128</v>
      </c>
      <c r="B761" s="27">
        <v>45.57</v>
      </c>
      <c r="C761" s="27">
        <v>46.893999999999998</v>
      </c>
      <c r="D761" s="28">
        <v>44.244999999999997</v>
      </c>
      <c r="E761" s="12">
        <f t="shared" si="89"/>
        <v>1.3250000000000028</v>
      </c>
      <c r="F761" s="9">
        <f>VLOOKUP(A761,Demand!$A:$B,2,FALSE)/29307.1</f>
        <v>107118.14840089944</v>
      </c>
      <c r="G761" s="9"/>
      <c r="H761" s="13">
        <f t="shared" si="90"/>
        <v>107118.14840089944</v>
      </c>
      <c r="I761" s="10">
        <f t="shared" si="91"/>
        <v>2128.9700000000003</v>
      </c>
      <c r="J761" s="10">
        <f t="shared" si="92"/>
        <v>10644.87</v>
      </c>
      <c r="K761" s="14">
        <f t="shared" si="93"/>
        <v>21289.73</v>
      </c>
      <c r="L761" s="15">
        <f t="shared" si="94"/>
        <v>141.93</v>
      </c>
      <c r="M761" s="15">
        <f t="shared" si="95"/>
        <v>709.66</v>
      </c>
      <c r="N761" s="14">
        <f t="shared" si="96"/>
        <v>1419.32</v>
      </c>
      <c r="O761" s="10"/>
      <c r="P761" s="10"/>
    </row>
    <row r="762" spans="1:16" x14ac:dyDescent="0.2">
      <c r="A762" s="8">
        <v>43129</v>
      </c>
      <c r="B762" s="27">
        <v>46.578000000000003</v>
      </c>
      <c r="C762" s="27">
        <v>47.902000000000001</v>
      </c>
      <c r="D762" s="28">
        <v>45.253</v>
      </c>
      <c r="E762" s="12">
        <f t="shared" si="89"/>
        <v>1.3250000000000028</v>
      </c>
      <c r="F762" s="9">
        <f>VLOOKUP(A762,Demand!$A:$B,2,FALSE)/29307.1</f>
        <v>116162.59885829715</v>
      </c>
      <c r="G762" s="9"/>
      <c r="H762" s="13">
        <f t="shared" si="90"/>
        <v>116162.59885829715</v>
      </c>
      <c r="I762" s="10">
        <f t="shared" si="91"/>
        <v>2308.73</v>
      </c>
      <c r="J762" s="10">
        <f t="shared" si="92"/>
        <v>11543.66</v>
      </c>
      <c r="K762" s="14">
        <f t="shared" si="93"/>
        <v>23087.32</v>
      </c>
      <c r="L762" s="15">
        <f t="shared" si="94"/>
        <v>153.92000000000002</v>
      </c>
      <c r="M762" s="15">
        <f t="shared" si="95"/>
        <v>769.58</v>
      </c>
      <c r="N762" s="14">
        <f t="shared" si="96"/>
        <v>1539.15</v>
      </c>
      <c r="O762" s="10"/>
      <c r="P762" s="10"/>
    </row>
    <row r="763" spans="1:16" x14ac:dyDescent="0.2">
      <c r="A763" s="8">
        <v>43130</v>
      </c>
      <c r="B763" s="27">
        <v>47.756</v>
      </c>
      <c r="C763" s="27">
        <v>49.081000000000003</v>
      </c>
      <c r="D763" s="28">
        <v>46.431000000000004</v>
      </c>
      <c r="E763" s="12">
        <f t="shared" si="89"/>
        <v>1.3250000000000028</v>
      </c>
      <c r="F763" s="9">
        <f>VLOOKUP(A763,Demand!$A:$B,2,FALSE)/29307.1</f>
        <v>114401.25317755766</v>
      </c>
      <c r="G763" s="9"/>
      <c r="H763" s="13">
        <f t="shared" si="90"/>
        <v>114401.25317755766</v>
      </c>
      <c r="I763" s="10">
        <f t="shared" si="91"/>
        <v>2273.7200000000003</v>
      </c>
      <c r="J763" s="10">
        <f t="shared" si="92"/>
        <v>11368.62</v>
      </c>
      <c r="K763" s="14">
        <f t="shared" si="93"/>
        <v>22737.25</v>
      </c>
      <c r="L763" s="15">
        <f t="shared" si="94"/>
        <v>151.58000000000001</v>
      </c>
      <c r="M763" s="15">
        <f t="shared" si="95"/>
        <v>757.91</v>
      </c>
      <c r="N763" s="14">
        <f t="shared" si="96"/>
        <v>1515.82</v>
      </c>
      <c r="O763" s="10"/>
      <c r="P763" s="10"/>
    </row>
    <row r="764" spans="1:16" x14ac:dyDescent="0.2">
      <c r="A764" s="8">
        <v>43131</v>
      </c>
      <c r="B764" s="27">
        <v>47.243000000000002</v>
      </c>
      <c r="C764" s="27">
        <v>48.567999999999998</v>
      </c>
      <c r="D764" s="28">
        <v>45.917999999999999</v>
      </c>
      <c r="E764" s="12">
        <f t="shared" si="89"/>
        <v>1.3250000000000028</v>
      </c>
      <c r="F764" s="9">
        <f>VLOOKUP(A764,Demand!$A:$B,2,FALSE)/29307.1</f>
        <v>120994.64965827393</v>
      </c>
      <c r="G764" s="9"/>
      <c r="H764" s="13">
        <f t="shared" si="90"/>
        <v>120994.64965827393</v>
      </c>
      <c r="I764" s="10">
        <f t="shared" si="91"/>
        <v>2404.77</v>
      </c>
      <c r="J764" s="10">
        <f t="shared" si="92"/>
        <v>12023.84</v>
      </c>
      <c r="K764" s="14">
        <f t="shared" si="93"/>
        <v>24047.69</v>
      </c>
      <c r="L764" s="15">
        <f t="shared" si="94"/>
        <v>160.32</v>
      </c>
      <c r="M764" s="15">
        <f t="shared" si="95"/>
        <v>801.59</v>
      </c>
      <c r="N764" s="14">
        <f t="shared" si="96"/>
        <v>1603.18</v>
      </c>
      <c r="O764" s="10"/>
      <c r="P764" s="10"/>
    </row>
    <row r="765" spans="1:16" x14ac:dyDescent="0.2">
      <c r="A765" s="8">
        <v>43132</v>
      </c>
      <c r="B765" s="27">
        <v>49.681000000000004</v>
      </c>
      <c r="C765" s="27">
        <v>51.006</v>
      </c>
      <c r="D765" s="28">
        <v>48.356999999999999</v>
      </c>
      <c r="E765" s="12">
        <f t="shared" si="89"/>
        <v>1.3249999999999957</v>
      </c>
      <c r="F765" s="9">
        <f>VLOOKUP(A765,Demand!$A:$B,2,FALSE)/29307.1</f>
        <v>120431.33100852695</v>
      </c>
      <c r="G765" s="9"/>
      <c r="H765" s="13">
        <f t="shared" si="90"/>
        <v>120431.33100852695</v>
      </c>
      <c r="I765" s="10">
        <f t="shared" si="91"/>
        <v>2393.5700000000002</v>
      </c>
      <c r="J765" s="10">
        <f t="shared" si="92"/>
        <v>11967.86</v>
      </c>
      <c r="K765" s="14">
        <f t="shared" si="93"/>
        <v>23935.73</v>
      </c>
      <c r="L765" s="15">
        <f t="shared" si="94"/>
        <v>159.57</v>
      </c>
      <c r="M765" s="15">
        <f t="shared" si="95"/>
        <v>797.86</v>
      </c>
      <c r="N765" s="14">
        <f t="shared" si="96"/>
        <v>1595.72</v>
      </c>
      <c r="O765" s="10"/>
      <c r="P765" s="10"/>
    </row>
    <row r="766" spans="1:16" x14ac:dyDescent="0.2">
      <c r="A766" s="8">
        <v>43133</v>
      </c>
      <c r="B766" s="27">
        <v>51.692</v>
      </c>
      <c r="C766" s="27">
        <v>53.017000000000003</v>
      </c>
      <c r="D766" s="28">
        <v>50.367000000000004</v>
      </c>
      <c r="E766" s="12">
        <f t="shared" si="89"/>
        <v>1.3250000000000028</v>
      </c>
      <c r="F766" s="9">
        <f>VLOOKUP(A766,Demand!$A:$B,2,FALSE)/29307.1</f>
        <v>125163.1937312119</v>
      </c>
      <c r="G766" s="9"/>
      <c r="H766" s="13">
        <f t="shared" si="90"/>
        <v>125163.1937312119</v>
      </c>
      <c r="I766" s="10">
        <f t="shared" si="91"/>
        <v>2487.62</v>
      </c>
      <c r="J766" s="10">
        <f t="shared" si="92"/>
        <v>12438.09</v>
      </c>
      <c r="K766" s="14">
        <f t="shared" si="93"/>
        <v>24876.18</v>
      </c>
      <c r="L766" s="15">
        <f t="shared" si="94"/>
        <v>165.84</v>
      </c>
      <c r="M766" s="15">
        <f t="shared" si="95"/>
        <v>829.21</v>
      </c>
      <c r="N766" s="14">
        <f t="shared" si="96"/>
        <v>1658.41</v>
      </c>
      <c r="O766" s="10"/>
      <c r="P766" s="10"/>
    </row>
    <row r="767" spans="1:16" x14ac:dyDescent="0.2">
      <c r="A767" s="8">
        <v>43134</v>
      </c>
      <c r="B767" s="27">
        <v>48.694000000000003</v>
      </c>
      <c r="C767" s="27">
        <v>50.018000000000001</v>
      </c>
      <c r="D767" s="28">
        <v>47.198999999999998</v>
      </c>
      <c r="E767" s="12">
        <f t="shared" si="89"/>
        <v>1.4950000000000045</v>
      </c>
      <c r="F767" s="9">
        <f>VLOOKUP(A767,Demand!$A:$B,2,FALSE)/29307.1</f>
        <v>124789.22042781442</v>
      </c>
      <c r="G767" s="9"/>
      <c r="H767" s="13">
        <f t="shared" si="90"/>
        <v>124789.22042781442</v>
      </c>
      <c r="I767" s="10">
        <f t="shared" si="91"/>
        <v>2798.4</v>
      </c>
      <c r="J767" s="10">
        <f t="shared" si="92"/>
        <v>13991.99</v>
      </c>
      <c r="K767" s="14">
        <f t="shared" si="93"/>
        <v>27983.98</v>
      </c>
      <c r="L767" s="15">
        <f t="shared" si="94"/>
        <v>186.56</v>
      </c>
      <c r="M767" s="15">
        <f t="shared" si="95"/>
        <v>932.80000000000007</v>
      </c>
      <c r="N767" s="14">
        <f t="shared" si="96"/>
        <v>1865.6000000000001</v>
      </c>
      <c r="O767" s="10"/>
      <c r="P767" s="10"/>
    </row>
    <row r="768" spans="1:16" x14ac:dyDescent="0.2">
      <c r="A768" s="8">
        <v>43135</v>
      </c>
      <c r="B768" s="27">
        <v>49.233000000000004</v>
      </c>
      <c r="C768" s="27">
        <v>50.558</v>
      </c>
      <c r="D768" s="28">
        <v>47.908000000000001</v>
      </c>
      <c r="E768" s="12">
        <f t="shared" si="89"/>
        <v>1.3250000000000028</v>
      </c>
      <c r="F768" s="9">
        <f>VLOOKUP(A768,Demand!$A:$B,2,FALSE)/29307.1</f>
        <v>123846.75136741609</v>
      </c>
      <c r="G768" s="9"/>
      <c r="H768" s="13">
        <f t="shared" si="90"/>
        <v>123846.75136741609</v>
      </c>
      <c r="I768" s="10">
        <f t="shared" si="91"/>
        <v>2461.4500000000003</v>
      </c>
      <c r="J768" s="10">
        <f t="shared" si="92"/>
        <v>12307.27</v>
      </c>
      <c r="K768" s="14">
        <f t="shared" si="93"/>
        <v>24614.54</v>
      </c>
      <c r="L768" s="15">
        <f t="shared" si="94"/>
        <v>164.1</v>
      </c>
      <c r="M768" s="15">
        <f t="shared" si="95"/>
        <v>820.48</v>
      </c>
      <c r="N768" s="14">
        <f t="shared" si="96"/>
        <v>1640.97</v>
      </c>
      <c r="O768" s="10"/>
      <c r="P768" s="10"/>
    </row>
    <row r="769" spans="1:16" x14ac:dyDescent="0.2">
      <c r="A769" s="8">
        <v>43136</v>
      </c>
      <c r="B769" s="27">
        <v>49.622999999999998</v>
      </c>
      <c r="C769" s="27">
        <v>50.947000000000003</v>
      </c>
      <c r="D769" s="28">
        <v>48.298000000000002</v>
      </c>
      <c r="E769" s="12">
        <f t="shared" si="89"/>
        <v>1.3249999999999957</v>
      </c>
      <c r="F769" s="9">
        <f>VLOOKUP(A769,Demand!$A:$B,2,FALSE)/29307.1</f>
        <v>138424.11422488067</v>
      </c>
      <c r="G769" s="9"/>
      <c r="H769" s="13">
        <f t="shared" si="90"/>
        <v>138424.11422488067</v>
      </c>
      <c r="I769" s="10">
        <f t="shared" si="91"/>
        <v>2751.18</v>
      </c>
      <c r="J769" s="10">
        <f t="shared" si="92"/>
        <v>13755.9</v>
      </c>
      <c r="K769" s="14">
        <f t="shared" si="93"/>
        <v>27511.79</v>
      </c>
      <c r="L769" s="15">
        <f t="shared" si="94"/>
        <v>183.41</v>
      </c>
      <c r="M769" s="15">
        <f t="shared" si="95"/>
        <v>917.06000000000006</v>
      </c>
      <c r="N769" s="14">
        <f t="shared" si="96"/>
        <v>1834.1200000000001</v>
      </c>
      <c r="O769" s="10"/>
      <c r="P769" s="10"/>
    </row>
    <row r="770" spans="1:16" x14ac:dyDescent="0.2">
      <c r="A770" s="8">
        <v>43137</v>
      </c>
      <c r="B770" s="27">
        <v>50.106000000000002</v>
      </c>
      <c r="C770" s="27">
        <v>51.431000000000004</v>
      </c>
      <c r="D770" s="28">
        <v>48.782000000000004</v>
      </c>
      <c r="E770" s="12">
        <f t="shared" si="89"/>
        <v>1.3250000000000028</v>
      </c>
      <c r="F770" s="9">
        <f>VLOOKUP(A770,Demand!$A:$B,2,FALSE)/29307.1</f>
        <v>142698.73494818661</v>
      </c>
      <c r="G770" s="9"/>
      <c r="H770" s="13">
        <f t="shared" si="90"/>
        <v>142698.73494818661</v>
      </c>
      <c r="I770" s="10">
        <f t="shared" si="91"/>
        <v>2836.14</v>
      </c>
      <c r="J770" s="10">
        <f t="shared" si="92"/>
        <v>14180.69</v>
      </c>
      <c r="K770" s="14">
        <f t="shared" si="93"/>
        <v>28361.37</v>
      </c>
      <c r="L770" s="15">
        <f t="shared" si="94"/>
        <v>189.08</v>
      </c>
      <c r="M770" s="15">
        <f t="shared" si="95"/>
        <v>945.38</v>
      </c>
      <c r="N770" s="14">
        <f t="shared" si="96"/>
        <v>1890.76</v>
      </c>
      <c r="O770" s="10"/>
      <c r="P770" s="10"/>
    </row>
    <row r="771" spans="1:16" x14ac:dyDescent="0.2">
      <c r="A771" s="8">
        <v>43138</v>
      </c>
      <c r="B771" s="27">
        <v>51.774000000000001</v>
      </c>
      <c r="C771" s="27">
        <v>53.099000000000004</v>
      </c>
      <c r="D771" s="28">
        <v>50.448999999999998</v>
      </c>
      <c r="E771" s="12">
        <f t="shared" si="89"/>
        <v>1.3250000000000028</v>
      </c>
      <c r="F771" s="9">
        <f>VLOOKUP(A771,Demand!$A:$B,2,FALSE)/29307.1</f>
        <v>140835.88086163421</v>
      </c>
      <c r="G771" s="9"/>
      <c r="H771" s="13">
        <f t="shared" si="90"/>
        <v>140835.88086163421</v>
      </c>
      <c r="I771" s="10">
        <f t="shared" si="91"/>
        <v>2799.11</v>
      </c>
      <c r="J771" s="10">
        <f t="shared" si="92"/>
        <v>13995.57</v>
      </c>
      <c r="K771" s="14">
        <f t="shared" si="93"/>
        <v>27991.13</v>
      </c>
      <c r="L771" s="15">
        <f t="shared" si="94"/>
        <v>186.61</v>
      </c>
      <c r="M771" s="15">
        <f t="shared" si="95"/>
        <v>933.04</v>
      </c>
      <c r="N771" s="14">
        <f t="shared" si="96"/>
        <v>1866.08</v>
      </c>
      <c r="O771" s="10"/>
      <c r="P771" s="10"/>
    </row>
    <row r="772" spans="1:16" x14ac:dyDescent="0.2">
      <c r="A772" s="8">
        <v>43139</v>
      </c>
      <c r="B772" s="27">
        <v>51.122999999999998</v>
      </c>
      <c r="C772" s="27">
        <v>52.448</v>
      </c>
      <c r="D772" s="28">
        <v>49.798999999999999</v>
      </c>
      <c r="E772" s="12">
        <f t="shared" ref="E772:E835" si="97">MAX(C772-B772,B772-D772)</f>
        <v>1.3250000000000028</v>
      </c>
      <c r="F772" s="9">
        <f>VLOOKUP(A772,Demand!$A:$B,2,FALSE)/29307.1</f>
        <v>129698.84492153779</v>
      </c>
      <c r="G772" s="9"/>
      <c r="H772" s="13">
        <f t="shared" ref="H772:H835" si="98">F772</f>
        <v>129698.84492153779</v>
      </c>
      <c r="I772" s="10">
        <f t="shared" ref="I772:I835" si="99">MROUND(($H772*1000)*0.15*0.01*($E772/100),0.01)</f>
        <v>2577.7600000000002</v>
      </c>
      <c r="J772" s="10">
        <f t="shared" ref="J772:J835" si="100">MROUND(($H772*1000)*0.15*0.05*($E772/100),0.01)</f>
        <v>12888.82</v>
      </c>
      <c r="K772" s="14">
        <f t="shared" ref="K772:K835" si="101">MROUND(($H772*1000)*0.15*0.1*($E772/100),0.01)</f>
        <v>25777.65</v>
      </c>
      <c r="L772" s="15">
        <f t="shared" ref="L772:L835" si="102">MROUND(($H772*1000)*0.01*0.01*($E772/100),0.01)</f>
        <v>171.85</v>
      </c>
      <c r="M772" s="15">
        <f t="shared" ref="M772:M835" si="103">MROUND(($H772*1000)*0.01*0.05*($E772/100),0.01)</f>
        <v>859.25</v>
      </c>
      <c r="N772" s="14">
        <f t="shared" ref="N772:N835" si="104">MROUND(($H772*1000)*0.01*0.1*($E772/100),0.01)</f>
        <v>1718.51</v>
      </c>
      <c r="O772" s="10"/>
      <c r="P772" s="10"/>
    </row>
    <row r="773" spans="1:16" x14ac:dyDescent="0.2">
      <c r="A773" s="8">
        <v>43140</v>
      </c>
      <c r="B773" s="27">
        <v>50.654000000000003</v>
      </c>
      <c r="C773" s="27">
        <v>51.978999999999999</v>
      </c>
      <c r="D773" s="28">
        <v>49.33</v>
      </c>
      <c r="E773" s="12">
        <f t="shared" si="97"/>
        <v>1.3249999999999957</v>
      </c>
      <c r="F773" s="9">
        <f>VLOOKUP(A773,Demand!$A:$B,2,FALSE)/29307.1</f>
        <v>125918.76552098298</v>
      </c>
      <c r="G773" s="9"/>
      <c r="H773" s="13">
        <f t="shared" si="98"/>
        <v>125918.76552098298</v>
      </c>
      <c r="I773" s="10">
        <f t="shared" si="99"/>
        <v>2502.64</v>
      </c>
      <c r="J773" s="10">
        <f t="shared" si="100"/>
        <v>12513.18</v>
      </c>
      <c r="K773" s="14">
        <f t="shared" si="101"/>
        <v>25026.350000000002</v>
      </c>
      <c r="L773" s="15">
        <f t="shared" si="102"/>
        <v>166.84</v>
      </c>
      <c r="M773" s="15">
        <f t="shared" si="103"/>
        <v>834.21</v>
      </c>
      <c r="N773" s="14">
        <f t="shared" si="104"/>
        <v>1668.42</v>
      </c>
      <c r="O773" s="10"/>
      <c r="P773" s="10"/>
    </row>
    <row r="774" spans="1:16" x14ac:dyDescent="0.2">
      <c r="A774" s="8">
        <v>43141</v>
      </c>
      <c r="B774" s="27">
        <v>51.079000000000001</v>
      </c>
      <c r="C774" s="27">
        <v>52.404000000000003</v>
      </c>
      <c r="D774" s="28">
        <v>49.755000000000003</v>
      </c>
      <c r="E774" s="12">
        <f t="shared" si="97"/>
        <v>1.3250000000000028</v>
      </c>
      <c r="F774" s="9">
        <f>VLOOKUP(A774,Demand!$A:$B,2,FALSE)/29307.1</f>
        <v>114946.68291983854</v>
      </c>
      <c r="G774" s="9"/>
      <c r="H774" s="13">
        <f t="shared" si="98"/>
        <v>114946.68291983854</v>
      </c>
      <c r="I774" s="10">
        <f t="shared" si="99"/>
        <v>2284.5700000000002</v>
      </c>
      <c r="J774" s="10">
        <f t="shared" si="100"/>
        <v>11422.83</v>
      </c>
      <c r="K774" s="14">
        <f t="shared" si="101"/>
        <v>22845.65</v>
      </c>
      <c r="L774" s="15">
        <f t="shared" si="102"/>
        <v>152.30000000000001</v>
      </c>
      <c r="M774" s="15">
        <f t="shared" si="103"/>
        <v>761.52</v>
      </c>
      <c r="N774" s="14">
        <f t="shared" si="104"/>
        <v>1523.04</v>
      </c>
      <c r="O774" s="10"/>
      <c r="P774" s="10"/>
    </row>
    <row r="775" spans="1:16" x14ac:dyDescent="0.2">
      <c r="A775" s="8">
        <v>43142</v>
      </c>
      <c r="B775" s="27">
        <v>50.167999999999999</v>
      </c>
      <c r="C775" s="27">
        <v>51.493000000000002</v>
      </c>
      <c r="D775" s="28">
        <v>48.843000000000004</v>
      </c>
      <c r="E775" s="12">
        <f t="shared" si="97"/>
        <v>1.3250000000000028</v>
      </c>
      <c r="F775" s="9">
        <f>VLOOKUP(A775,Demand!$A:$B,2,FALSE)/29307.1</f>
        <v>121362.54706197475</v>
      </c>
      <c r="G775" s="9"/>
      <c r="H775" s="13">
        <f t="shared" si="98"/>
        <v>121362.54706197475</v>
      </c>
      <c r="I775" s="10">
        <f t="shared" si="99"/>
        <v>2412.08</v>
      </c>
      <c r="J775" s="10">
        <f t="shared" si="100"/>
        <v>12060.4</v>
      </c>
      <c r="K775" s="14">
        <f t="shared" si="101"/>
        <v>24120.81</v>
      </c>
      <c r="L775" s="15">
        <f t="shared" si="102"/>
        <v>160.81</v>
      </c>
      <c r="M775" s="15">
        <f t="shared" si="103"/>
        <v>804.03</v>
      </c>
      <c r="N775" s="14">
        <f t="shared" si="104"/>
        <v>1608.05</v>
      </c>
      <c r="O775" s="10"/>
      <c r="P775" s="10"/>
    </row>
    <row r="776" spans="1:16" x14ac:dyDescent="0.2">
      <c r="A776" s="8">
        <v>43143</v>
      </c>
      <c r="B776" s="27">
        <v>50.54</v>
      </c>
      <c r="C776" s="27">
        <v>51.865000000000002</v>
      </c>
      <c r="D776" s="28">
        <v>49.215000000000003</v>
      </c>
      <c r="E776" s="12">
        <f t="shared" si="97"/>
        <v>1.3250000000000028</v>
      </c>
      <c r="F776" s="9">
        <f>VLOOKUP(A776,Demand!$A:$B,2,FALSE)/29307.1</f>
        <v>121808.10994605403</v>
      </c>
      <c r="G776" s="9"/>
      <c r="H776" s="13">
        <f t="shared" si="98"/>
        <v>121808.10994605403</v>
      </c>
      <c r="I776" s="10">
        <f t="shared" si="99"/>
        <v>2420.94</v>
      </c>
      <c r="J776" s="10">
        <f t="shared" si="100"/>
        <v>12104.68</v>
      </c>
      <c r="K776" s="14">
        <f t="shared" si="101"/>
        <v>24209.360000000001</v>
      </c>
      <c r="L776" s="15">
        <f t="shared" si="102"/>
        <v>161.4</v>
      </c>
      <c r="M776" s="15">
        <f t="shared" si="103"/>
        <v>806.98</v>
      </c>
      <c r="N776" s="14">
        <f t="shared" si="104"/>
        <v>1613.96</v>
      </c>
      <c r="O776" s="10"/>
      <c r="P776" s="10"/>
    </row>
    <row r="777" spans="1:16" x14ac:dyDescent="0.2">
      <c r="A777" s="8">
        <v>43144</v>
      </c>
      <c r="B777" s="27">
        <v>52.673999999999999</v>
      </c>
      <c r="C777" s="27">
        <v>53.998000000000005</v>
      </c>
      <c r="D777" s="28">
        <v>51.349000000000004</v>
      </c>
      <c r="E777" s="12">
        <f t="shared" si="97"/>
        <v>1.3249999999999957</v>
      </c>
      <c r="F777" s="9">
        <f>VLOOKUP(A777,Demand!$A:$B,2,FALSE)/29307.1</f>
        <v>127007.06757065695</v>
      </c>
      <c r="G777" s="9"/>
      <c r="H777" s="13">
        <f t="shared" si="98"/>
        <v>127007.06757065695</v>
      </c>
      <c r="I777" s="10">
        <f t="shared" si="99"/>
        <v>2524.27</v>
      </c>
      <c r="J777" s="10">
        <f t="shared" si="100"/>
        <v>12621.33</v>
      </c>
      <c r="K777" s="14">
        <f t="shared" si="101"/>
        <v>25242.65</v>
      </c>
      <c r="L777" s="15">
        <f t="shared" si="102"/>
        <v>168.28</v>
      </c>
      <c r="M777" s="15">
        <f t="shared" si="103"/>
        <v>841.42000000000007</v>
      </c>
      <c r="N777" s="14">
        <f t="shared" si="104"/>
        <v>1682.8400000000001</v>
      </c>
      <c r="O777" s="10"/>
      <c r="P777" s="10"/>
    </row>
    <row r="778" spans="1:16" x14ac:dyDescent="0.2">
      <c r="A778" s="8">
        <v>43145</v>
      </c>
      <c r="B778" s="27">
        <v>50.608000000000004</v>
      </c>
      <c r="C778" s="27">
        <v>51.932000000000002</v>
      </c>
      <c r="D778" s="28">
        <v>49.283000000000001</v>
      </c>
      <c r="E778" s="12">
        <f t="shared" si="97"/>
        <v>1.3250000000000028</v>
      </c>
      <c r="F778" s="9">
        <f>VLOOKUP(A778,Demand!$A:$B,2,FALSE)/29307.1</f>
        <v>119620.2120987747</v>
      </c>
      <c r="G778" s="9"/>
      <c r="H778" s="13">
        <f t="shared" si="98"/>
        <v>119620.2120987747</v>
      </c>
      <c r="I778" s="10">
        <f t="shared" si="99"/>
        <v>2377.4500000000003</v>
      </c>
      <c r="J778" s="10">
        <f t="shared" si="100"/>
        <v>11887.26</v>
      </c>
      <c r="K778" s="14">
        <f t="shared" si="101"/>
        <v>23774.52</v>
      </c>
      <c r="L778" s="15">
        <f t="shared" si="102"/>
        <v>158.5</v>
      </c>
      <c r="M778" s="15">
        <f t="shared" si="103"/>
        <v>792.48</v>
      </c>
      <c r="N778" s="14">
        <f t="shared" si="104"/>
        <v>1584.97</v>
      </c>
      <c r="O778" s="10"/>
      <c r="P778" s="10"/>
    </row>
    <row r="779" spans="1:16" x14ac:dyDescent="0.2">
      <c r="A779" s="8">
        <v>43146</v>
      </c>
      <c r="B779" s="27">
        <v>48.289000000000001</v>
      </c>
      <c r="C779" s="27">
        <v>49.614000000000004</v>
      </c>
      <c r="D779" s="28">
        <v>46.965000000000003</v>
      </c>
      <c r="E779" s="12">
        <f t="shared" si="97"/>
        <v>1.3250000000000028</v>
      </c>
      <c r="F779" s="9">
        <f>VLOOKUP(A779,Demand!$A:$B,2,FALSE)/29307.1</f>
        <v>120689.78940256799</v>
      </c>
      <c r="G779" s="9"/>
      <c r="H779" s="13">
        <f t="shared" si="98"/>
        <v>120689.78940256799</v>
      </c>
      <c r="I779" s="10">
        <f t="shared" si="99"/>
        <v>2398.71</v>
      </c>
      <c r="J779" s="10">
        <f t="shared" si="100"/>
        <v>11993.550000000001</v>
      </c>
      <c r="K779" s="14">
        <f t="shared" si="101"/>
        <v>23987.100000000002</v>
      </c>
      <c r="L779" s="15">
        <f t="shared" si="102"/>
        <v>159.91</v>
      </c>
      <c r="M779" s="15">
        <f t="shared" si="103"/>
        <v>799.57</v>
      </c>
      <c r="N779" s="14">
        <f t="shared" si="104"/>
        <v>1599.14</v>
      </c>
      <c r="O779" s="10"/>
      <c r="P779" s="10"/>
    </row>
    <row r="780" spans="1:16" x14ac:dyDescent="0.2">
      <c r="A780" s="8">
        <v>43147</v>
      </c>
      <c r="B780" s="27">
        <v>50.719000000000001</v>
      </c>
      <c r="C780" s="27">
        <v>52.044000000000004</v>
      </c>
      <c r="D780" s="28">
        <v>49.393999999999998</v>
      </c>
      <c r="E780" s="12">
        <f t="shared" si="97"/>
        <v>1.3250000000000028</v>
      </c>
      <c r="F780" s="9">
        <f>VLOOKUP(A780,Demand!$A:$B,2,FALSE)/29307.1</f>
        <v>116744.85636586357</v>
      </c>
      <c r="G780" s="9"/>
      <c r="H780" s="13">
        <f t="shared" si="98"/>
        <v>116744.85636586357</v>
      </c>
      <c r="I780" s="10">
        <f t="shared" si="99"/>
        <v>2320.3000000000002</v>
      </c>
      <c r="J780" s="10">
        <f t="shared" si="100"/>
        <v>11601.52</v>
      </c>
      <c r="K780" s="14">
        <f t="shared" si="101"/>
        <v>23203.040000000001</v>
      </c>
      <c r="L780" s="15">
        <f t="shared" si="102"/>
        <v>154.69</v>
      </c>
      <c r="M780" s="15">
        <f t="shared" si="103"/>
        <v>773.43000000000006</v>
      </c>
      <c r="N780" s="14">
        <f t="shared" si="104"/>
        <v>1546.8700000000001</v>
      </c>
      <c r="O780" s="10"/>
      <c r="P780" s="10"/>
    </row>
    <row r="781" spans="1:16" x14ac:dyDescent="0.2">
      <c r="A781" s="8">
        <v>43148</v>
      </c>
      <c r="B781" s="27">
        <v>50.161999999999999</v>
      </c>
      <c r="C781" s="27">
        <v>51.487000000000002</v>
      </c>
      <c r="D781" s="28">
        <v>48.837000000000003</v>
      </c>
      <c r="E781" s="12">
        <f t="shared" si="97"/>
        <v>1.3250000000000028</v>
      </c>
      <c r="F781" s="9">
        <f>VLOOKUP(A781,Demand!$A:$B,2,FALSE)/29307.1</f>
        <v>122530.8038325184</v>
      </c>
      <c r="G781" s="9"/>
      <c r="H781" s="13">
        <f t="shared" si="98"/>
        <v>122530.8038325184</v>
      </c>
      <c r="I781" s="10">
        <f t="shared" si="99"/>
        <v>2435.3000000000002</v>
      </c>
      <c r="J781" s="10">
        <f t="shared" si="100"/>
        <v>12176.5</v>
      </c>
      <c r="K781" s="14">
        <f t="shared" si="101"/>
        <v>24353</v>
      </c>
      <c r="L781" s="15">
        <f t="shared" si="102"/>
        <v>162.35</v>
      </c>
      <c r="M781" s="15">
        <f t="shared" si="103"/>
        <v>811.77</v>
      </c>
      <c r="N781" s="14">
        <f t="shared" si="104"/>
        <v>1623.53</v>
      </c>
      <c r="O781" s="10"/>
      <c r="P781" s="10"/>
    </row>
    <row r="782" spans="1:16" x14ac:dyDescent="0.2">
      <c r="A782" s="8">
        <v>43149</v>
      </c>
      <c r="B782" s="27">
        <v>50.012999999999998</v>
      </c>
      <c r="C782" s="27">
        <v>51.337000000000003</v>
      </c>
      <c r="D782" s="28">
        <v>48.688000000000002</v>
      </c>
      <c r="E782" s="12">
        <f t="shared" si="97"/>
        <v>1.3249999999999957</v>
      </c>
      <c r="F782" s="9">
        <f>VLOOKUP(A782,Demand!$A:$B,2,FALSE)/29307.1</f>
        <v>119451.29726243812</v>
      </c>
      <c r="G782" s="9"/>
      <c r="H782" s="13">
        <f t="shared" si="98"/>
        <v>119451.29726243812</v>
      </c>
      <c r="I782" s="10">
        <f t="shared" si="99"/>
        <v>2374.09</v>
      </c>
      <c r="J782" s="10">
        <f t="shared" si="100"/>
        <v>11870.47</v>
      </c>
      <c r="K782" s="14">
        <f t="shared" si="101"/>
        <v>23740.95</v>
      </c>
      <c r="L782" s="15">
        <f t="shared" si="102"/>
        <v>158.27000000000001</v>
      </c>
      <c r="M782" s="15">
        <f t="shared" si="103"/>
        <v>791.36</v>
      </c>
      <c r="N782" s="14">
        <f t="shared" si="104"/>
        <v>1582.73</v>
      </c>
      <c r="O782" s="10"/>
      <c r="P782" s="10"/>
    </row>
    <row r="783" spans="1:16" x14ac:dyDescent="0.2">
      <c r="A783" s="8">
        <v>43150</v>
      </c>
      <c r="B783" s="27">
        <v>55.326000000000001</v>
      </c>
      <c r="C783" s="27">
        <v>56.941000000000003</v>
      </c>
      <c r="D783" s="28">
        <v>54.000999999999998</v>
      </c>
      <c r="E783" s="12">
        <f t="shared" si="97"/>
        <v>1.615000000000002</v>
      </c>
      <c r="F783" s="9">
        <f>VLOOKUP(A783,Demand!$A:$B,2,FALSE)/29307.1</f>
        <v>113765.31560611592</v>
      </c>
      <c r="G783" s="9"/>
      <c r="H783" s="13">
        <f t="shared" si="98"/>
        <v>113765.31560611592</v>
      </c>
      <c r="I783" s="10">
        <f t="shared" si="99"/>
        <v>2755.96</v>
      </c>
      <c r="J783" s="10">
        <f t="shared" si="100"/>
        <v>13779.82</v>
      </c>
      <c r="K783" s="14">
        <f t="shared" si="101"/>
        <v>27559.65</v>
      </c>
      <c r="L783" s="15">
        <f t="shared" si="102"/>
        <v>183.73</v>
      </c>
      <c r="M783" s="15">
        <f t="shared" si="103"/>
        <v>918.65</v>
      </c>
      <c r="N783" s="14">
        <f t="shared" si="104"/>
        <v>1837.31</v>
      </c>
      <c r="O783" s="10"/>
      <c r="P783" s="10"/>
    </row>
    <row r="784" spans="1:16" x14ac:dyDescent="0.2">
      <c r="A784" s="8">
        <v>43151</v>
      </c>
      <c r="B784" s="27">
        <v>54.998000000000005</v>
      </c>
      <c r="C784" s="27">
        <v>56.322000000000003</v>
      </c>
      <c r="D784" s="28">
        <v>53.673000000000002</v>
      </c>
      <c r="E784" s="12">
        <f t="shared" si="97"/>
        <v>1.3250000000000028</v>
      </c>
      <c r="F784" s="9">
        <f>VLOOKUP(A784,Demand!$A:$B,2,FALSE)/29307.1</f>
        <v>115843.82722957918</v>
      </c>
      <c r="G784" s="9"/>
      <c r="H784" s="13">
        <f t="shared" si="98"/>
        <v>115843.82722957918</v>
      </c>
      <c r="I784" s="10">
        <f t="shared" si="99"/>
        <v>2302.4</v>
      </c>
      <c r="J784" s="10">
        <f t="shared" si="100"/>
        <v>11511.98</v>
      </c>
      <c r="K784" s="14">
        <f t="shared" si="101"/>
        <v>23023.96</v>
      </c>
      <c r="L784" s="15">
        <f t="shared" si="102"/>
        <v>153.49</v>
      </c>
      <c r="M784" s="15">
        <f t="shared" si="103"/>
        <v>767.47</v>
      </c>
      <c r="N784" s="14">
        <f t="shared" si="104"/>
        <v>1534.93</v>
      </c>
      <c r="O784" s="10"/>
      <c r="P784" s="10"/>
    </row>
    <row r="785" spans="1:16" x14ac:dyDescent="0.2">
      <c r="A785" s="8">
        <v>43152</v>
      </c>
      <c r="B785" s="27">
        <v>56.878999999999998</v>
      </c>
      <c r="C785" s="27">
        <v>58.204000000000001</v>
      </c>
      <c r="D785" s="28">
        <v>55.555</v>
      </c>
      <c r="E785" s="12">
        <f t="shared" si="97"/>
        <v>1.3250000000000028</v>
      </c>
      <c r="F785" s="9">
        <f>VLOOKUP(A785,Demand!$A:$B,2,FALSE)/29307.1</f>
        <v>122182.41531915475</v>
      </c>
      <c r="G785" s="9"/>
      <c r="H785" s="13">
        <f t="shared" si="98"/>
        <v>122182.41531915475</v>
      </c>
      <c r="I785" s="10">
        <f t="shared" si="99"/>
        <v>2428.38</v>
      </c>
      <c r="J785" s="10">
        <f t="shared" si="100"/>
        <v>12141.880000000001</v>
      </c>
      <c r="K785" s="14">
        <f t="shared" si="101"/>
        <v>24283.760000000002</v>
      </c>
      <c r="L785" s="15">
        <f t="shared" si="102"/>
        <v>161.89000000000001</v>
      </c>
      <c r="M785" s="15">
        <f t="shared" si="103"/>
        <v>809.46</v>
      </c>
      <c r="N785" s="14">
        <f t="shared" si="104"/>
        <v>1618.92</v>
      </c>
      <c r="O785" s="10"/>
      <c r="P785" s="10"/>
    </row>
    <row r="786" spans="1:16" x14ac:dyDescent="0.2">
      <c r="A786" s="8">
        <v>43153</v>
      </c>
      <c r="B786" s="27">
        <v>60.783000000000001</v>
      </c>
      <c r="C786" s="27">
        <v>62.108000000000004</v>
      </c>
      <c r="D786" s="28">
        <v>59.457999999999998</v>
      </c>
      <c r="E786" s="12">
        <f t="shared" si="97"/>
        <v>1.3250000000000028</v>
      </c>
      <c r="F786" s="9">
        <f>VLOOKUP(A786,Demand!$A:$B,2,FALSE)/29307.1</f>
        <v>119611.56405785629</v>
      </c>
      <c r="G786" s="9"/>
      <c r="H786" s="13">
        <f t="shared" si="98"/>
        <v>119611.56405785629</v>
      </c>
      <c r="I786" s="10">
        <f t="shared" si="99"/>
        <v>2377.2800000000002</v>
      </c>
      <c r="J786" s="10">
        <f t="shared" si="100"/>
        <v>11886.4</v>
      </c>
      <c r="K786" s="14">
        <f t="shared" si="101"/>
        <v>23772.799999999999</v>
      </c>
      <c r="L786" s="15">
        <f t="shared" si="102"/>
        <v>158.49</v>
      </c>
      <c r="M786" s="15">
        <f t="shared" si="103"/>
        <v>792.43000000000006</v>
      </c>
      <c r="N786" s="14">
        <f t="shared" si="104"/>
        <v>1584.8500000000001</v>
      </c>
      <c r="O786" s="10"/>
      <c r="P786" s="10"/>
    </row>
    <row r="787" spans="1:16" x14ac:dyDescent="0.2">
      <c r="A787" s="8">
        <v>43154</v>
      </c>
      <c r="B787" s="27">
        <v>60.9</v>
      </c>
      <c r="C787" s="27">
        <v>62.225000000000001</v>
      </c>
      <c r="D787" s="28">
        <v>58.5</v>
      </c>
      <c r="E787" s="12">
        <f t="shared" si="97"/>
        <v>2.3999999999999986</v>
      </c>
      <c r="F787" s="9">
        <f>VLOOKUP(A787,Demand!$A:$B,2,FALSE)/29307.1</f>
        <v>114313.48086299907</v>
      </c>
      <c r="G787" s="9"/>
      <c r="H787" s="13">
        <f t="shared" si="98"/>
        <v>114313.48086299907</v>
      </c>
      <c r="I787" s="10">
        <f t="shared" si="99"/>
        <v>4115.29</v>
      </c>
      <c r="J787" s="10">
        <f t="shared" si="100"/>
        <v>20576.43</v>
      </c>
      <c r="K787" s="14">
        <f t="shared" si="101"/>
        <v>41152.85</v>
      </c>
      <c r="L787" s="15">
        <f t="shared" si="102"/>
        <v>274.35000000000002</v>
      </c>
      <c r="M787" s="15">
        <f t="shared" si="103"/>
        <v>1371.76</v>
      </c>
      <c r="N787" s="14">
        <f t="shared" si="104"/>
        <v>2743.52</v>
      </c>
      <c r="O787" s="10"/>
      <c r="P787" s="10"/>
    </row>
    <row r="788" spans="1:16" x14ac:dyDescent="0.2">
      <c r="A788" s="8">
        <v>43155</v>
      </c>
      <c r="B788" s="27">
        <v>54.801000000000002</v>
      </c>
      <c r="C788" s="27">
        <v>56.125999999999998</v>
      </c>
      <c r="D788" s="28">
        <v>47.999000000000002</v>
      </c>
      <c r="E788" s="12">
        <f t="shared" si="97"/>
        <v>6.8019999999999996</v>
      </c>
      <c r="F788" s="9">
        <f>VLOOKUP(A788,Demand!$A:$B,2,FALSE)/29307.1</f>
        <v>112083.95535552819</v>
      </c>
      <c r="G788" s="9"/>
      <c r="H788" s="13">
        <f t="shared" si="98"/>
        <v>112083.95535552819</v>
      </c>
      <c r="I788" s="10">
        <f t="shared" si="99"/>
        <v>11435.93</v>
      </c>
      <c r="J788" s="10">
        <f t="shared" si="100"/>
        <v>57179.630000000005</v>
      </c>
      <c r="K788" s="14">
        <f t="shared" si="101"/>
        <v>114359.26000000001</v>
      </c>
      <c r="L788" s="15">
        <f t="shared" si="102"/>
        <v>762.4</v>
      </c>
      <c r="M788" s="15">
        <f t="shared" si="103"/>
        <v>3811.98</v>
      </c>
      <c r="N788" s="14">
        <f t="shared" si="104"/>
        <v>7623.95</v>
      </c>
      <c r="O788" s="10"/>
      <c r="P788" s="10"/>
    </row>
    <row r="789" spans="1:16" x14ac:dyDescent="0.2">
      <c r="A789" s="8">
        <v>43156</v>
      </c>
      <c r="B789" s="27">
        <v>55.536999999999999</v>
      </c>
      <c r="C789" s="27">
        <v>56.862000000000002</v>
      </c>
      <c r="D789" s="28">
        <v>50.000999999999998</v>
      </c>
      <c r="E789" s="12">
        <f t="shared" si="97"/>
        <v>5.5360000000000014</v>
      </c>
      <c r="F789" s="9">
        <f>VLOOKUP(A789,Demand!$A:$B,2,FALSE)/29307.1</f>
        <v>115072.15579159999</v>
      </c>
      <c r="G789" s="9"/>
      <c r="H789" s="13">
        <f t="shared" si="98"/>
        <v>115072.15579159999</v>
      </c>
      <c r="I789" s="10">
        <f t="shared" si="99"/>
        <v>9555.59</v>
      </c>
      <c r="J789" s="10">
        <f t="shared" si="100"/>
        <v>47777.96</v>
      </c>
      <c r="K789" s="14">
        <f t="shared" si="101"/>
        <v>95555.92</v>
      </c>
      <c r="L789" s="15">
        <f t="shared" si="102"/>
        <v>637.04</v>
      </c>
      <c r="M789" s="15">
        <f t="shared" si="103"/>
        <v>3185.2000000000003</v>
      </c>
      <c r="N789" s="14">
        <f t="shared" si="104"/>
        <v>6370.39</v>
      </c>
      <c r="O789" s="10"/>
      <c r="P789" s="10"/>
    </row>
    <row r="790" spans="1:16" x14ac:dyDescent="0.2">
      <c r="A790" s="8">
        <v>43157</v>
      </c>
      <c r="B790" s="27">
        <v>70.835000000000008</v>
      </c>
      <c r="C790" s="27">
        <v>72.16</v>
      </c>
      <c r="D790" s="28">
        <v>69.510999999999996</v>
      </c>
      <c r="E790" s="12">
        <f t="shared" si="97"/>
        <v>1.3249999999999886</v>
      </c>
      <c r="F790" s="9">
        <f>VLOOKUP(A790,Demand!$A:$B,2,FALSE)/29307.1</f>
        <v>137170.74176564725</v>
      </c>
      <c r="G790" s="9"/>
      <c r="H790" s="13">
        <f t="shared" si="98"/>
        <v>137170.74176564725</v>
      </c>
      <c r="I790" s="10">
        <f t="shared" si="99"/>
        <v>2726.27</v>
      </c>
      <c r="J790" s="10">
        <f t="shared" si="100"/>
        <v>13631.34</v>
      </c>
      <c r="K790" s="14">
        <f t="shared" si="101"/>
        <v>27262.68</v>
      </c>
      <c r="L790" s="15">
        <f t="shared" si="102"/>
        <v>181.75</v>
      </c>
      <c r="M790" s="15">
        <f t="shared" si="103"/>
        <v>908.76</v>
      </c>
      <c r="N790" s="14">
        <f t="shared" si="104"/>
        <v>1817.51</v>
      </c>
      <c r="O790" s="10"/>
      <c r="P790" s="10"/>
    </row>
    <row r="791" spans="1:16" x14ac:dyDescent="0.2">
      <c r="A791" s="8">
        <v>43158</v>
      </c>
      <c r="B791" s="27">
        <v>106.92700000000001</v>
      </c>
      <c r="C791" s="27">
        <v>125.001</v>
      </c>
      <c r="D791" s="28">
        <v>105.602</v>
      </c>
      <c r="E791" s="12">
        <f t="shared" si="97"/>
        <v>18.073999999999998</v>
      </c>
      <c r="F791" s="9">
        <f>VLOOKUP(A791,Demand!$A:$B,2,FALSE)/29307.1</f>
        <v>144305.46782179063</v>
      </c>
      <c r="G791" s="9"/>
      <c r="H791" s="13">
        <f t="shared" si="98"/>
        <v>144305.46782179063</v>
      </c>
      <c r="I791" s="10">
        <f t="shared" si="99"/>
        <v>39122.660000000003</v>
      </c>
      <c r="J791" s="10">
        <f t="shared" si="100"/>
        <v>195613.28</v>
      </c>
      <c r="K791" s="14">
        <f t="shared" si="101"/>
        <v>391226.55</v>
      </c>
      <c r="L791" s="15">
        <f t="shared" si="102"/>
        <v>2608.1799999999998</v>
      </c>
      <c r="M791" s="15">
        <f t="shared" si="103"/>
        <v>13040.89</v>
      </c>
      <c r="N791" s="14">
        <f t="shared" si="104"/>
        <v>26081.77</v>
      </c>
      <c r="O791" s="10"/>
      <c r="P791" s="10"/>
    </row>
    <row r="792" spans="1:16" x14ac:dyDescent="0.2">
      <c r="A792" s="8">
        <v>43159</v>
      </c>
      <c r="B792" s="27">
        <v>168.61799999999999</v>
      </c>
      <c r="C792" s="27">
        <v>200</v>
      </c>
      <c r="D792" s="28">
        <v>167.29400000000001</v>
      </c>
      <c r="E792" s="12">
        <f t="shared" si="97"/>
        <v>31.382000000000005</v>
      </c>
      <c r="F792" s="9">
        <f>VLOOKUP(A792,Demand!$A:$B,2,FALSE)/29307.1</f>
        <v>149296.50473775979</v>
      </c>
      <c r="G792" s="9"/>
      <c r="H792" s="13">
        <f t="shared" si="98"/>
        <v>149296.50473775979</v>
      </c>
      <c r="I792" s="10">
        <f t="shared" si="99"/>
        <v>70278.34</v>
      </c>
      <c r="J792" s="10">
        <f t="shared" si="100"/>
        <v>351391.72000000003</v>
      </c>
      <c r="K792" s="14">
        <f t="shared" si="101"/>
        <v>702783.44000000006</v>
      </c>
      <c r="L792" s="15">
        <f t="shared" si="102"/>
        <v>4685.22</v>
      </c>
      <c r="M792" s="15">
        <f t="shared" si="103"/>
        <v>23426.11</v>
      </c>
      <c r="N792" s="14">
        <f t="shared" si="104"/>
        <v>46852.23</v>
      </c>
      <c r="O792" s="10"/>
      <c r="P792" s="10"/>
    </row>
    <row r="793" spans="1:16" x14ac:dyDescent="0.2">
      <c r="A793" s="8">
        <v>43160</v>
      </c>
      <c r="B793" s="27">
        <v>372.67500000000001</v>
      </c>
      <c r="C793" s="27">
        <v>499</v>
      </c>
      <c r="D793" s="28">
        <v>371.35</v>
      </c>
      <c r="E793" s="12">
        <f t="shared" si="97"/>
        <v>126.32499999999999</v>
      </c>
      <c r="F793" s="9">
        <f>VLOOKUP(A793,Demand!$A:$B,2,FALSE)/29307.1</f>
        <v>150722.86647262951</v>
      </c>
      <c r="G793" s="9"/>
      <c r="H793" s="13">
        <f t="shared" si="98"/>
        <v>150722.86647262951</v>
      </c>
      <c r="I793" s="10">
        <f t="shared" si="99"/>
        <v>285600.99</v>
      </c>
      <c r="J793" s="10">
        <f t="shared" si="100"/>
        <v>1428004.96</v>
      </c>
      <c r="K793" s="14">
        <f t="shared" si="101"/>
        <v>2856009.92</v>
      </c>
      <c r="L793" s="15">
        <f t="shared" si="102"/>
        <v>19040.07</v>
      </c>
      <c r="M793" s="15">
        <f t="shared" si="103"/>
        <v>95200.33</v>
      </c>
      <c r="N793" s="14">
        <f t="shared" si="104"/>
        <v>190400.66</v>
      </c>
      <c r="O793" s="10"/>
      <c r="P793" s="10"/>
    </row>
    <row r="794" spans="1:16" x14ac:dyDescent="0.2">
      <c r="A794" s="8">
        <v>43161</v>
      </c>
      <c r="B794" s="27">
        <v>254.80500000000001</v>
      </c>
      <c r="C794" s="27">
        <v>400.00100000000003</v>
      </c>
      <c r="D794" s="28">
        <v>253.48000000000002</v>
      </c>
      <c r="E794" s="12">
        <f t="shared" si="97"/>
        <v>145.19600000000003</v>
      </c>
      <c r="F794" s="9">
        <f>VLOOKUP(A794,Demand!$A:$B,2,FALSE)/29307.1</f>
        <v>141584.73438177098</v>
      </c>
      <c r="G794" s="9"/>
      <c r="H794" s="13">
        <f t="shared" si="98"/>
        <v>141584.73438177098</v>
      </c>
      <c r="I794" s="10">
        <f t="shared" si="99"/>
        <v>308363.06</v>
      </c>
      <c r="J794" s="10">
        <f t="shared" si="100"/>
        <v>1541815.28</v>
      </c>
      <c r="K794" s="14">
        <f t="shared" si="101"/>
        <v>3083630.56</v>
      </c>
      <c r="L794" s="15">
        <f t="shared" si="102"/>
        <v>20557.54</v>
      </c>
      <c r="M794" s="15">
        <f t="shared" si="103"/>
        <v>102787.69</v>
      </c>
      <c r="N794" s="14">
        <f t="shared" si="104"/>
        <v>205575.37</v>
      </c>
      <c r="O794" s="10"/>
      <c r="P794" s="10"/>
    </row>
    <row r="795" spans="1:16" x14ac:dyDescent="0.2">
      <c r="A795" s="8">
        <v>43162</v>
      </c>
      <c r="B795" s="27">
        <v>65.619</v>
      </c>
      <c r="C795" s="27">
        <v>66.942999999999998</v>
      </c>
      <c r="D795" s="28">
        <v>64.293999999999997</v>
      </c>
      <c r="E795" s="12">
        <f t="shared" si="97"/>
        <v>1.3250000000000028</v>
      </c>
      <c r="F795" s="9">
        <f>VLOOKUP(A795,Demand!$A:$B,2,FALSE)/29307.1</f>
        <v>124413.08757946028</v>
      </c>
      <c r="G795" s="9"/>
      <c r="H795" s="13">
        <f t="shared" si="98"/>
        <v>124413.08757946028</v>
      </c>
      <c r="I795" s="10">
        <f t="shared" si="99"/>
        <v>2472.71</v>
      </c>
      <c r="J795" s="10">
        <f t="shared" si="100"/>
        <v>12363.550000000001</v>
      </c>
      <c r="K795" s="14">
        <f t="shared" si="101"/>
        <v>24727.100000000002</v>
      </c>
      <c r="L795" s="15">
        <f t="shared" si="102"/>
        <v>164.85</v>
      </c>
      <c r="M795" s="15">
        <f t="shared" si="103"/>
        <v>824.24</v>
      </c>
      <c r="N795" s="14">
        <f t="shared" si="104"/>
        <v>1648.47</v>
      </c>
      <c r="O795" s="10"/>
      <c r="P795" s="10"/>
    </row>
    <row r="796" spans="1:16" x14ac:dyDescent="0.2">
      <c r="A796" s="8">
        <v>43163</v>
      </c>
      <c r="B796" s="27">
        <v>58.35</v>
      </c>
      <c r="C796" s="27">
        <v>59.675000000000004</v>
      </c>
      <c r="D796" s="28">
        <v>55.511000000000003</v>
      </c>
      <c r="E796" s="12">
        <f t="shared" si="97"/>
        <v>2.8389999999999986</v>
      </c>
      <c r="F796" s="9">
        <f>VLOOKUP(A796,Demand!$A:$B,2,FALSE)/29307.1</f>
        <v>116495.36105585337</v>
      </c>
      <c r="G796" s="9"/>
      <c r="H796" s="13">
        <f t="shared" si="98"/>
        <v>116495.36105585337</v>
      </c>
      <c r="I796" s="10">
        <f t="shared" si="99"/>
        <v>4960.95</v>
      </c>
      <c r="J796" s="10">
        <f t="shared" si="100"/>
        <v>24804.77</v>
      </c>
      <c r="K796" s="14">
        <f t="shared" si="101"/>
        <v>49609.55</v>
      </c>
      <c r="L796" s="15">
        <f t="shared" si="102"/>
        <v>330.73</v>
      </c>
      <c r="M796" s="15">
        <f t="shared" si="103"/>
        <v>1653.65</v>
      </c>
      <c r="N796" s="14">
        <f t="shared" si="104"/>
        <v>3307.3</v>
      </c>
      <c r="O796" s="10"/>
      <c r="P796" s="10"/>
    </row>
    <row r="797" spans="1:16" x14ac:dyDescent="0.2">
      <c r="A797" s="8">
        <v>43164</v>
      </c>
      <c r="B797" s="27">
        <v>51.120000000000005</v>
      </c>
      <c r="C797" s="27">
        <v>52.445</v>
      </c>
      <c r="D797" s="28">
        <v>43.999000000000002</v>
      </c>
      <c r="E797" s="12">
        <f t="shared" si="97"/>
        <v>7.1210000000000022</v>
      </c>
      <c r="F797" s="9">
        <f>VLOOKUP(A797,Demand!$A:$B,2,FALSE)/29307.1</f>
        <v>123165.90519020989</v>
      </c>
      <c r="G797" s="9"/>
      <c r="H797" s="13">
        <f t="shared" si="98"/>
        <v>123165.90519020989</v>
      </c>
      <c r="I797" s="10">
        <f t="shared" si="99"/>
        <v>13155.970000000001</v>
      </c>
      <c r="J797" s="10">
        <f t="shared" si="100"/>
        <v>65779.83</v>
      </c>
      <c r="K797" s="14">
        <f t="shared" si="101"/>
        <v>131559.66</v>
      </c>
      <c r="L797" s="15">
        <f t="shared" si="102"/>
        <v>877.06000000000006</v>
      </c>
      <c r="M797" s="15">
        <f t="shared" si="103"/>
        <v>4385.32</v>
      </c>
      <c r="N797" s="14">
        <f t="shared" si="104"/>
        <v>8770.64</v>
      </c>
      <c r="O797" s="10"/>
      <c r="P797" s="10"/>
    </row>
    <row r="798" spans="1:16" x14ac:dyDescent="0.2">
      <c r="A798" s="8">
        <v>43165</v>
      </c>
      <c r="B798" s="27">
        <v>51.724000000000004</v>
      </c>
      <c r="C798" s="27">
        <v>53.048999999999999</v>
      </c>
      <c r="D798" s="28">
        <v>50.399000000000001</v>
      </c>
      <c r="E798" s="12">
        <f t="shared" si="97"/>
        <v>1.3250000000000028</v>
      </c>
      <c r="F798" s="9">
        <f>VLOOKUP(A798,Demand!$A:$B,2,FALSE)/29307.1</f>
        <v>119276.52312920761</v>
      </c>
      <c r="G798" s="9"/>
      <c r="H798" s="13">
        <f t="shared" si="98"/>
        <v>119276.52312920761</v>
      </c>
      <c r="I798" s="10">
        <f t="shared" si="99"/>
        <v>2370.62</v>
      </c>
      <c r="J798" s="10">
        <f t="shared" si="100"/>
        <v>11853.1</v>
      </c>
      <c r="K798" s="14">
        <f t="shared" si="101"/>
        <v>23706.21</v>
      </c>
      <c r="L798" s="15">
        <f t="shared" si="102"/>
        <v>158.04</v>
      </c>
      <c r="M798" s="15">
        <f t="shared" si="103"/>
        <v>790.21</v>
      </c>
      <c r="N798" s="14">
        <f t="shared" si="104"/>
        <v>1580.41</v>
      </c>
      <c r="O798" s="10"/>
      <c r="P798" s="10"/>
    </row>
    <row r="799" spans="1:16" x14ac:dyDescent="0.2">
      <c r="A799" s="8">
        <v>43166</v>
      </c>
      <c r="B799" s="27">
        <v>50.423000000000002</v>
      </c>
      <c r="C799" s="27">
        <v>51.747999999999998</v>
      </c>
      <c r="D799" s="28">
        <v>49.097999999999999</v>
      </c>
      <c r="E799" s="12">
        <f t="shared" si="97"/>
        <v>1.3250000000000028</v>
      </c>
      <c r="F799" s="9">
        <f>VLOOKUP(A799,Demand!$A:$B,2,FALSE)/29307.1</f>
        <v>119134.35211945229</v>
      </c>
      <c r="G799" s="9"/>
      <c r="H799" s="13">
        <f t="shared" si="98"/>
        <v>119134.35211945229</v>
      </c>
      <c r="I799" s="10">
        <f t="shared" si="99"/>
        <v>2367.8000000000002</v>
      </c>
      <c r="J799" s="10">
        <f t="shared" si="100"/>
        <v>11838.98</v>
      </c>
      <c r="K799" s="14">
        <f t="shared" si="101"/>
        <v>23677.95</v>
      </c>
      <c r="L799" s="15">
        <f t="shared" si="102"/>
        <v>157.85</v>
      </c>
      <c r="M799" s="15">
        <f t="shared" si="103"/>
        <v>789.27</v>
      </c>
      <c r="N799" s="14">
        <f t="shared" si="104"/>
        <v>1578.53</v>
      </c>
      <c r="O799" s="10"/>
      <c r="P799" s="10"/>
    </row>
    <row r="800" spans="1:16" x14ac:dyDescent="0.2">
      <c r="A800" s="8">
        <v>43167</v>
      </c>
      <c r="B800" s="27">
        <v>52.454000000000001</v>
      </c>
      <c r="C800" s="27">
        <v>53.779000000000003</v>
      </c>
      <c r="D800" s="28">
        <v>51.128999999999998</v>
      </c>
      <c r="E800" s="12">
        <f t="shared" si="97"/>
        <v>1.3250000000000028</v>
      </c>
      <c r="F800" s="9">
        <f>VLOOKUP(A800,Demand!$A:$B,2,FALSE)/29307.1</f>
        <v>119951.75353412655</v>
      </c>
      <c r="G800" s="9"/>
      <c r="H800" s="13">
        <f t="shared" si="98"/>
        <v>119951.75353412655</v>
      </c>
      <c r="I800" s="10">
        <f t="shared" si="99"/>
        <v>2384.04</v>
      </c>
      <c r="J800" s="10">
        <f t="shared" si="100"/>
        <v>11920.210000000001</v>
      </c>
      <c r="K800" s="14">
        <f t="shared" si="101"/>
        <v>23840.41</v>
      </c>
      <c r="L800" s="15">
        <f t="shared" si="102"/>
        <v>158.94</v>
      </c>
      <c r="M800" s="15">
        <f t="shared" si="103"/>
        <v>794.68000000000006</v>
      </c>
      <c r="N800" s="14">
        <f t="shared" si="104"/>
        <v>1589.3600000000001</v>
      </c>
      <c r="O800" s="10"/>
      <c r="P800" s="10"/>
    </row>
    <row r="801" spans="1:16" x14ac:dyDescent="0.2">
      <c r="A801" s="8">
        <v>43168</v>
      </c>
      <c r="B801" s="27">
        <v>55.628</v>
      </c>
      <c r="C801" s="27">
        <v>56.951999999999998</v>
      </c>
      <c r="D801" s="28">
        <v>54.303000000000004</v>
      </c>
      <c r="E801" s="12">
        <f t="shared" si="97"/>
        <v>1.3249999999999957</v>
      </c>
      <c r="F801" s="9">
        <f>VLOOKUP(A801,Demand!$A:$B,2,FALSE)/29307.1</f>
        <v>114606.9991230794</v>
      </c>
      <c r="G801" s="9"/>
      <c r="H801" s="13">
        <f t="shared" si="98"/>
        <v>114606.9991230794</v>
      </c>
      <c r="I801" s="10">
        <f t="shared" si="99"/>
        <v>2277.81</v>
      </c>
      <c r="J801" s="10">
        <f t="shared" si="100"/>
        <v>11389.07</v>
      </c>
      <c r="K801" s="14">
        <f t="shared" si="101"/>
        <v>22778.14</v>
      </c>
      <c r="L801" s="15">
        <f t="shared" si="102"/>
        <v>151.85</v>
      </c>
      <c r="M801" s="15">
        <f t="shared" si="103"/>
        <v>759.27</v>
      </c>
      <c r="N801" s="14">
        <f t="shared" si="104"/>
        <v>1518.54</v>
      </c>
      <c r="O801" s="10"/>
      <c r="P801" s="10"/>
    </row>
    <row r="802" spans="1:16" x14ac:dyDescent="0.2">
      <c r="A802" s="8">
        <v>43169</v>
      </c>
      <c r="B802" s="27">
        <v>54.555</v>
      </c>
      <c r="C802" s="27">
        <v>55.88</v>
      </c>
      <c r="D802" s="28">
        <v>53.230000000000004</v>
      </c>
      <c r="E802" s="12">
        <f t="shared" si="97"/>
        <v>1.3250000000000028</v>
      </c>
      <c r="F802" s="9">
        <f>VLOOKUP(A802,Demand!$A:$B,2,FALSE)/29307.1</f>
        <v>109317.59969427204</v>
      </c>
      <c r="G802" s="9"/>
      <c r="H802" s="13">
        <f t="shared" si="98"/>
        <v>109317.59969427204</v>
      </c>
      <c r="I802" s="10">
        <f t="shared" si="99"/>
        <v>2172.69</v>
      </c>
      <c r="J802" s="10">
        <f t="shared" si="100"/>
        <v>10863.44</v>
      </c>
      <c r="K802" s="14">
        <f t="shared" si="101"/>
        <v>21726.87</v>
      </c>
      <c r="L802" s="15">
        <f t="shared" si="102"/>
        <v>144.85</v>
      </c>
      <c r="M802" s="15">
        <f t="shared" si="103"/>
        <v>724.23</v>
      </c>
      <c r="N802" s="14">
        <f t="shared" si="104"/>
        <v>1448.46</v>
      </c>
      <c r="O802" s="10"/>
      <c r="P802" s="10"/>
    </row>
    <row r="803" spans="1:16" x14ac:dyDescent="0.2">
      <c r="A803" s="8">
        <v>43170</v>
      </c>
      <c r="B803" s="27">
        <v>54.142000000000003</v>
      </c>
      <c r="C803" s="27">
        <v>55.466999999999999</v>
      </c>
      <c r="D803" s="28">
        <v>52.817</v>
      </c>
      <c r="E803" s="12">
        <f t="shared" si="97"/>
        <v>1.3250000000000028</v>
      </c>
      <c r="F803" s="9">
        <f>VLOOKUP(A803,Demand!$A:$B,2,FALSE)/29307.1</f>
        <v>111006.05058159969</v>
      </c>
      <c r="G803" s="9"/>
      <c r="H803" s="13">
        <f t="shared" si="98"/>
        <v>111006.05058159969</v>
      </c>
      <c r="I803" s="10">
        <f t="shared" si="99"/>
        <v>2206.25</v>
      </c>
      <c r="J803" s="10">
        <f t="shared" si="100"/>
        <v>11031.23</v>
      </c>
      <c r="K803" s="14">
        <f t="shared" si="101"/>
        <v>22062.45</v>
      </c>
      <c r="L803" s="15">
        <f t="shared" si="102"/>
        <v>147.08000000000001</v>
      </c>
      <c r="M803" s="15">
        <f t="shared" si="103"/>
        <v>735.42</v>
      </c>
      <c r="N803" s="14">
        <f t="shared" si="104"/>
        <v>1470.83</v>
      </c>
      <c r="O803" s="10"/>
      <c r="P803" s="10"/>
    </row>
    <row r="804" spans="1:16" x14ac:dyDescent="0.2">
      <c r="A804" s="8">
        <v>43171</v>
      </c>
      <c r="B804" s="27">
        <v>73.400000000000006</v>
      </c>
      <c r="C804" s="27">
        <v>74.724000000000004</v>
      </c>
      <c r="D804" s="28">
        <v>72.075000000000003</v>
      </c>
      <c r="E804" s="12">
        <f t="shared" si="97"/>
        <v>1.3250000000000028</v>
      </c>
      <c r="F804" s="9">
        <f>VLOOKUP(A804,Demand!$A:$B,2,FALSE)/29307.1</f>
        <v>110104.60649467194</v>
      </c>
      <c r="G804" s="9"/>
      <c r="H804" s="13">
        <f t="shared" si="98"/>
        <v>110104.60649467194</v>
      </c>
      <c r="I804" s="10">
        <f t="shared" si="99"/>
        <v>2188.33</v>
      </c>
      <c r="J804" s="10">
        <f t="shared" si="100"/>
        <v>10941.65</v>
      </c>
      <c r="K804" s="14">
        <f t="shared" si="101"/>
        <v>21883.29</v>
      </c>
      <c r="L804" s="15">
        <f t="shared" si="102"/>
        <v>145.89000000000001</v>
      </c>
      <c r="M804" s="15">
        <f t="shared" si="103"/>
        <v>729.44</v>
      </c>
      <c r="N804" s="14">
        <f t="shared" si="104"/>
        <v>1458.89</v>
      </c>
      <c r="O804" s="10"/>
      <c r="P804" s="10"/>
    </row>
    <row r="805" spans="1:16" x14ac:dyDescent="0.2">
      <c r="A805" s="8">
        <v>43172</v>
      </c>
      <c r="B805" s="27">
        <v>68.277000000000001</v>
      </c>
      <c r="C805" s="27">
        <v>69.600999999999999</v>
      </c>
      <c r="D805" s="28">
        <v>66.951999999999998</v>
      </c>
      <c r="E805" s="12">
        <f t="shared" si="97"/>
        <v>1.3250000000000028</v>
      </c>
      <c r="F805" s="9">
        <f>VLOOKUP(A805,Demand!$A:$B,2,FALSE)/29307.1</f>
        <v>115596.60096017689</v>
      </c>
      <c r="G805" s="9"/>
      <c r="H805" s="13">
        <f t="shared" si="98"/>
        <v>115596.60096017689</v>
      </c>
      <c r="I805" s="10">
        <f t="shared" si="99"/>
        <v>2297.48</v>
      </c>
      <c r="J805" s="10">
        <f t="shared" si="100"/>
        <v>11487.41</v>
      </c>
      <c r="K805" s="14">
        <f t="shared" si="101"/>
        <v>22974.82</v>
      </c>
      <c r="L805" s="15">
        <f t="shared" si="102"/>
        <v>153.17000000000002</v>
      </c>
      <c r="M805" s="15">
        <f t="shared" si="103"/>
        <v>765.83</v>
      </c>
      <c r="N805" s="14">
        <f t="shared" si="104"/>
        <v>1531.65</v>
      </c>
      <c r="O805" s="10"/>
      <c r="P805" s="10"/>
    </row>
    <row r="806" spans="1:16" x14ac:dyDescent="0.2">
      <c r="A806" s="8">
        <v>43173</v>
      </c>
      <c r="B806" s="27">
        <v>60.953000000000003</v>
      </c>
      <c r="C806" s="27">
        <v>62.277999999999999</v>
      </c>
      <c r="D806" s="28">
        <v>59.628</v>
      </c>
      <c r="E806" s="12">
        <f t="shared" si="97"/>
        <v>1.3250000000000028</v>
      </c>
      <c r="F806" s="9">
        <f>VLOOKUP(A806,Demand!$A:$B,2,FALSE)/29307.1</f>
        <v>106203.42722411976</v>
      </c>
      <c r="G806" s="9"/>
      <c r="H806" s="13">
        <f t="shared" si="98"/>
        <v>106203.42722411976</v>
      </c>
      <c r="I806" s="10">
        <f t="shared" si="99"/>
        <v>2110.79</v>
      </c>
      <c r="J806" s="10">
        <f t="shared" si="100"/>
        <v>10553.97</v>
      </c>
      <c r="K806" s="14">
        <f t="shared" si="101"/>
        <v>21107.93</v>
      </c>
      <c r="L806" s="15">
        <f t="shared" si="102"/>
        <v>140.72</v>
      </c>
      <c r="M806" s="15">
        <f t="shared" si="103"/>
        <v>703.6</v>
      </c>
      <c r="N806" s="14">
        <f t="shared" si="104"/>
        <v>1407.2</v>
      </c>
      <c r="O806" s="10"/>
      <c r="P806" s="10"/>
    </row>
    <row r="807" spans="1:16" x14ac:dyDescent="0.2">
      <c r="A807" s="8">
        <v>43174</v>
      </c>
      <c r="B807" s="27">
        <v>66.105000000000004</v>
      </c>
      <c r="C807" s="27">
        <v>67.430000000000007</v>
      </c>
      <c r="D807" s="28">
        <v>64.78</v>
      </c>
      <c r="E807" s="12">
        <f t="shared" si="97"/>
        <v>1.3250000000000028</v>
      </c>
      <c r="F807" s="9">
        <f>VLOOKUP(A807,Demand!$A:$B,2,FALSE)/29307.1</f>
        <v>100087.59802232224</v>
      </c>
      <c r="G807" s="9"/>
      <c r="H807" s="13">
        <f t="shared" si="98"/>
        <v>100087.59802232224</v>
      </c>
      <c r="I807" s="10">
        <f t="shared" si="99"/>
        <v>1989.24</v>
      </c>
      <c r="J807" s="10">
        <f t="shared" si="100"/>
        <v>9946.2100000000009</v>
      </c>
      <c r="K807" s="14">
        <f t="shared" si="101"/>
        <v>19892.41</v>
      </c>
      <c r="L807" s="15">
        <f t="shared" si="102"/>
        <v>132.62</v>
      </c>
      <c r="M807" s="15">
        <f t="shared" si="103"/>
        <v>663.08</v>
      </c>
      <c r="N807" s="14">
        <f t="shared" si="104"/>
        <v>1326.16</v>
      </c>
      <c r="O807" s="10"/>
      <c r="P807" s="10"/>
    </row>
    <row r="808" spans="1:16" x14ac:dyDescent="0.2">
      <c r="A808" s="8">
        <v>43175</v>
      </c>
      <c r="B808" s="27">
        <v>54.93</v>
      </c>
      <c r="C808" s="27">
        <v>56.255000000000003</v>
      </c>
      <c r="D808" s="28">
        <v>51</v>
      </c>
      <c r="E808" s="12">
        <f t="shared" si="97"/>
        <v>3.9299999999999997</v>
      </c>
      <c r="F808" s="9">
        <f>VLOOKUP(A808,Demand!$A:$B,2,FALSE)/29307.1</f>
        <v>104234.701829932</v>
      </c>
      <c r="G808" s="9"/>
      <c r="H808" s="13">
        <f t="shared" si="98"/>
        <v>104234.701829932</v>
      </c>
      <c r="I808" s="10">
        <f t="shared" si="99"/>
        <v>6144.64</v>
      </c>
      <c r="J808" s="10">
        <f t="shared" si="100"/>
        <v>30723.18</v>
      </c>
      <c r="K808" s="14">
        <f t="shared" si="101"/>
        <v>61446.36</v>
      </c>
      <c r="L808" s="15">
        <f t="shared" si="102"/>
        <v>409.64</v>
      </c>
      <c r="M808" s="15">
        <f t="shared" si="103"/>
        <v>2048.21</v>
      </c>
      <c r="N808" s="14">
        <f t="shared" si="104"/>
        <v>4096.42</v>
      </c>
      <c r="O808" s="10"/>
      <c r="P808" s="10"/>
    </row>
    <row r="809" spans="1:16" x14ac:dyDescent="0.2">
      <c r="A809" s="8">
        <v>43176</v>
      </c>
      <c r="B809" s="27">
        <v>55.335000000000001</v>
      </c>
      <c r="C809" s="27">
        <v>57.658999999999999</v>
      </c>
      <c r="D809" s="28">
        <v>54.01</v>
      </c>
      <c r="E809" s="12">
        <f t="shared" si="97"/>
        <v>2.3239999999999981</v>
      </c>
      <c r="F809" s="9">
        <f>VLOOKUP(A809,Demand!$A:$B,2,FALSE)/29307.1</f>
        <v>106668.49060466577</v>
      </c>
      <c r="G809" s="9"/>
      <c r="H809" s="13">
        <f t="shared" si="98"/>
        <v>106668.49060466577</v>
      </c>
      <c r="I809" s="10">
        <f t="shared" si="99"/>
        <v>3718.46</v>
      </c>
      <c r="J809" s="10">
        <f t="shared" si="100"/>
        <v>18592.32</v>
      </c>
      <c r="K809" s="14">
        <f t="shared" si="101"/>
        <v>37184.639999999999</v>
      </c>
      <c r="L809" s="15">
        <f t="shared" si="102"/>
        <v>247.9</v>
      </c>
      <c r="M809" s="15">
        <f t="shared" si="103"/>
        <v>1239.49</v>
      </c>
      <c r="N809" s="14">
        <f t="shared" si="104"/>
        <v>2478.98</v>
      </c>
      <c r="O809" s="10"/>
      <c r="P809" s="10"/>
    </row>
    <row r="810" spans="1:16" x14ac:dyDescent="0.2">
      <c r="A810" s="8">
        <v>43177</v>
      </c>
      <c r="B810" s="27">
        <v>64.486999999999995</v>
      </c>
      <c r="C810" s="27">
        <v>89.998999999999995</v>
      </c>
      <c r="D810" s="28">
        <v>63.163000000000004</v>
      </c>
      <c r="E810" s="12">
        <f t="shared" si="97"/>
        <v>25.512</v>
      </c>
      <c r="F810" s="9">
        <f>VLOOKUP(A810,Demand!$A:$B,2,FALSE)/29307.1</f>
        <v>115530.12921783459</v>
      </c>
      <c r="G810" s="9"/>
      <c r="H810" s="13">
        <f t="shared" si="98"/>
        <v>115530.12921783459</v>
      </c>
      <c r="I810" s="10">
        <f t="shared" si="99"/>
        <v>44211.07</v>
      </c>
      <c r="J810" s="10">
        <f t="shared" si="100"/>
        <v>221055.35</v>
      </c>
      <c r="K810" s="14">
        <f t="shared" si="101"/>
        <v>442110.7</v>
      </c>
      <c r="L810" s="15">
        <f t="shared" si="102"/>
        <v>2947.4</v>
      </c>
      <c r="M810" s="15">
        <f t="shared" si="103"/>
        <v>14737.02</v>
      </c>
      <c r="N810" s="14">
        <f t="shared" si="104"/>
        <v>29474.05</v>
      </c>
      <c r="O810" s="10"/>
      <c r="P810" s="10"/>
    </row>
    <row r="811" spans="1:16" x14ac:dyDescent="0.2">
      <c r="A811" s="8">
        <v>43178</v>
      </c>
      <c r="B811" s="27">
        <v>57.744</v>
      </c>
      <c r="C811" s="27">
        <v>59.067999999999998</v>
      </c>
      <c r="D811" s="28">
        <v>56.419000000000004</v>
      </c>
      <c r="E811" s="12">
        <f t="shared" si="97"/>
        <v>1.3249999999999957</v>
      </c>
      <c r="F811" s="9">
        <f>VLOOKUP(A811,Demand!$A:$B,2,FALSE)/29307.1</f>
        <v>124302.68733515087</v>
      </c>
      <c r="G811" s="9"/>
      <c r="H811" s="13">
        <f t="shared" si="98"/>
        <v>124302.68733515087</v>
      </c>
      <c r="I811" s="10">
        <f t="shared" si="99"/>
        <v>2470.52</v>
      </c>
      <c r="J811" s="10">
        <f t="shared" si="100"/>
        <v>12352.58</v>
      </c>
      <c r="K811" s="14">
        <f t="shared" si="101"/>
        <v>24705.16</v>
      </c>
      <c r="L811" s="15">
        <f t="shared" si="102"/>
        <v>164.70000000000002</v>
      </c>
      <c r="M811" s="15">
        <f t="shared" si="103"/>
        <v>823.51</v>
      </c>
      <c r="N811" s="14">
        <f t="shared" si="104"/>
        <v>1647.01</v>
      </c>
      <c r="O811" s="10"/>
      <c r="P811" s="10"/>
    </row>
    <row r="812" spans="1:16" x14ac:dyDescent="0.2">
      <c r="A812" s="8">
        <v>43179</v>
      </c>
      <c r="B812" s="27">
        <v>55.959000000000003</v>
      </c>
      <c r="C812" s="27">
        <v>57.283999999999999</v>
      </c>
      <c r="D812" s="28">
        <v>53.550000000000004</v>
      </c>
      <c r="E812" s="12">
        <f t="shared" si="97"/>
        <v>2.4089999999999989</v>
      </c>
      <c r="F812" s="9">
        <f>VLOOKUP(A812,Demand!$A:$B,2,FALSE)/29307.1</f>
        <v>122862.62421051554</v>
      </c>
      <c r="G812" s="9"/>
      <c r="H812" s="13">
        <f t="shared" si="98"/>
        <v>122862.62421051554</v>
      </c>
      <c r="I812" s="10">
        <f t="shared" si="99"/>
        <v>4439.6400000000003</v>
      </c>
      <c r="J812" s="10">
        <f t="shared" si="100"/>
        <v>22198.2</v>
      </c>
      <c r="K812" s="14">
        <f t="shared" si="101"/>
        <v>44396.41</v>
      </c>
      <c r="L812" s="15">
        <f t="shared" si="102"/>
        <v>295.98</v>
      </c>
      <c r="M812" s="15">
        <f t="shared" si="103"/>
        <v>1479.88</v>
      </c>
      <c r="N812" s="14">
        <f t="shared" si="104"/>
        <v>2959.76</v>
      </c>
      <c r="O812" s="10"/>
      <c r="P812" s="10"/>
    </row>
    <row r="813" spans="1:16" x14ac:dyDescent="0.2">
      <c r="A813" s="8">
        <v>43180</v>
      </c>
      <c r="B813" s="27">
        <v>54.608000000000004</v>
      </c>
      <c r="C813" s="27">
        <v>55.933</v>
      </c>
      <c r="D813" s="28">
        <v>52.999000000000002</v>
      </c>
      <c r="E813" s="12">
        <f t="shared" si="97"/>
        <v>1.6090000000000018</v>
      </c>
      <c r="F813" s="9">
        <f>VLOOKUP(A813,Demand!$A:$B,2,FALSE)/29307.1</f>
        <v>111467.39377147518</v>
      </c>
      <c r="G813" s="9"/>
      <c r="H813" s="13">
        <f t="shared" si="98"/>
        <v>111467.39377147518</v>
      </c>
      <c r="I813" s="10">
        <f t="shared" si="99"/>
        <v>2690.27</v>
      </c>
      <c r="J813" s="10">
        <f t="shared" si="100"/>
        <v>13451.33</v>
      </c>
      <c r="K813" s="14">
        <f t="shared" si="101"/>
        <v>26902.66</v>
      </c>
      <c r="L813" s="15">
        <f t="shared" si="102"/>
        <v>179.35</v>
      </c>
      <c r="M813" s="15">
        <f t="shared" si="103"/>
        <v>896.76</v>
      </c>
      <c r="N813" s="14">
        <f t="shared" si="104"/>
        <v>1793.51</v>
      </c>
      <c r="O813" s="10"/>
      <c r="P813" s="10"/>
    </row>
    <row r="814" spans="1:16" x14ac:dyDescent="0.2">
      <c r="A814" s="8">
        <v>43181</v>
      </c>
      <c r="B814" s="27">
        <v>54.373000000000005</v>
      </c>
      <c r="C814" s="27">
        <v>55.698</v>
      </c>
      <c r="D814" s="28">
        <v>53.048999999999999</v>
      </c>
      <c r="E814" s="12">
        <f t="shared" si="97"/>
        <v>1.3249999999999957</v>
      </c>
      <c r="F814" s="9">
        <f>VLOOKUP(A814,Demand!$A:$B,2,FALSE)/29307.1</f>
        <v>103990.72760525606</v>
      </c>
      <c r="G814" s="9"/>
      <c r="H814" s="13">
        <f t="shared" si="98"/>
        <v>103990.72760525606</v>
      </c>
      <c r="I814" s="10">
        <f t="shared" si="99"/>
        <v>2066.8200000000002</v>
      </c>
      <c r="J814" s="10">
        <f t="shared" si="100"/>
        <v>10334.08</v>
      </c>
      <c r="K814" s="14">
        <f t="shared" si="101"/>
        <v>20668.16</v>
      </c>
      <c r="L814" s="15">
        <f t="shared" si="102"/>
        <v>137.79</v>
      </c>
      <c r="M814" s="15">
        <f t="shared" si="103"/>
        <v>688.94</v>
      </c>
      <c r="N814" s="14">
        <f t="shared" si="104"/>
        <v>1377.88</v>
      </c>
      <c r="O814" s="10"/>
      <c r="P814" s="10"/>
    </row>
    <row r="815" spans="1:16" x14ac:dyDescent="0.2">
      <c r="A815" s="8">
        <v>43182</v>
      </c>
      <c r="B815" s="27">
        <v>51.428000000000004</v>
      </c>
      <c r="C815" s="27">
        <v>52.753</v>
      </c>
      <c r="D815" s="28">
        <v>50.000999999999998</v>
      </c>
      <c r="E815" s="12">
        <f t="shared" si="97"/>
        <v>1.4270000000000067</v>
      </c>
      <c r="F815" s="9">
        <f>VLOOKUP(A815,Demand!$A:$B,2,FALSE)/29307.1</f>
        <v>98361.705184068036</v>
      </c>
      <c r="G815" s="9"/>
      <c r="H815" s="13">
        <f t="shared" si="98"/>
        <v>98361.705184068036</v>
      </c>
      <c r="I815" s="10">
        <f t="shared" si="99"/>
        <v>2105.4299999999998</v>
      </c>
      <c r="J815" s="10">
        <f t="shared" si="100"/>
        <v>10527.16</v>
      </c>
      <c r="K815" s="14">
        <f t="shared" si="101"/>
        <v>21054.32</v>
      </c>
      <c r="L815" s="15">
        <f t="shared" si="102"/>
        <v>140.36000000000001</v>
      </c>
      <c r="M815" s="15">
        <f t="shared" si="103"/>
        <v>701.81000000000006</v>
      </c>
      <c r="N815" s="14">
        <f t="shared" si="104"/>
        <v>1403.6200000000001</v>
      </c>
      <c r="O815" s="10"/>
      <c r="P815" s="10"/>
    </row>
    <row r="816" spans="1:16" x14ac:dyDescent="0.2">
      <c r="A816" s="8">
        <v>43183</v>
      </c>
      <c r="B816" s="27">
        <v>52.483000000000004</v>
      </c>
      <c r="C816" s="27">
        <v>53.808</v>
      </c>
      <c r="D816" s="28">
        <v>51.158000000000001</v>
      </c>
      <c r="E816" s="12">
        <f t="shared" si="97"/>
        <v>1.3250000000000028</v>
      </c>
      <c r="F816" s="9">
        <f>VLOOKUP(A816,Demand!$A:$B,2,FALSE)/29307.1</f>
        <v>99695.937469077471</v>
      </c>
      <c r="G816" s="9"/>
      <c r="H816" s="13">
        <f t="shared" si="98"/>
        <v>99695.937469077471</v>
      </c>
      <c r="I816" s="10">
        <f t="shared" si="99"/>
        <v>1981.46</v>
      </c>
      <c r="J816" s="10">
        <f t="shared" si="100"/>
        <v>9907.2800000000007</v>
      </c>
      <c r="K816" s="14">
        <f t="shared" si="101"/>
        <v>19814.57</v>
      </c>
      <c r="L816" s="15">
        <f t="shared" si="102"/>
        <v>132.1</v>
      </c>
      <c r="M816" s="15">
        <f t="shared" si="103"/>
        <v>660.49</v>
      </c>
      <c r="N816" s="14">
        <f t="shared" si="104"/>
        <v>1320.97</v>
      </c>
      <c r="O816" s="10"/>
      <c r="P816" s="10"/>
    </row>
    <row r="817" spans="1:16" x14ac:dyDescent="0.2">
      <c r="A817" s="8">
        <v>43184</v>
      </c>
      <c r="B817" s="27">
        <v>49.462000000000003</v>
      </c>
      <c r="C817" s="27">
        <v>50.786000000000001</v>
      </c>
      <c r="D817" s="28">
        <v>47.500999999999998</v>
      </c>
      <c r="E817" s="12">
        <f t="shared" si="97"/>
        <v>1.9610000000000056</v>
      </c>
      <c r="F817" s="9">
        <f>VLOOKUP(A817,Demand!$A:$B,2,FALSE)/29307.1</f>
        <v>107000.30797997756</v>
      </c>
      <c r="G817" s="9"/>
      <c r="H817" s="13">
        <f t="shared" si="98"/>
        <v>107000.30797997756</v>
      </c>
      <c r="I817" s="10">
        <f t="shared" si="99"/>
        <v>3147.41</v>
      </c>
      <c r="J817" s="10">
        <f t="shared" si="100"/>
        <v>15737.07</v>
      </c>
      <c r="K817" s="14">
        <f t="shared" si="101"/>
        <v>31474.14</v>
      </c>
      <c r="L817" s="15">
        <f t="shared" si="102"/>
        <v>209.83</v>
      </c>
      <c r="M817" s="15">
        <f t="shared" si="103"/>
        <v>1049.1400000000001</v>
      </c>
      <c r="N817" s="14">
        <f t="shared" si="104"/>
        <v>2098.2800000000002</v>
      </c>
      <c r="O817" s="10"/>
      <c r="P817" s="10"/>
    </row>
    <row r="818" spans="1:16" x14ac:dyDescent="0.2">
      <c r="A818" s="8">
        <v>43185</v>
      </c>
      <c r="B818" s="27">
        <v>47.948999999999998</v>
      </c>
      <c r="C818" s="27">
        <v>49.274000000000001</v>
      </c>
      <c r="D818" s="28">
        <v>45.76</v>
      </c>
      <c r="E818" s="12">
        <f t="shared" si="97"/>
        <v>2.1890000000000001</v>
      </c>
      <c r="F818" s="9">
        <f>VLOOKUP(A818,Demand!$A:$B,2,FALSE)/29307.1</f>
        <v>101059.5504502322</v>
      </c>
      <c r="G818" s="9"/>
      <c r="H818" s="13">
        <f t="shared" si="98"/>
        <v>101059.5504502322</v>
      </c>
      <c r="I818" s="10">
        <f t="shared" si="99"/>
        <v>3318.29</v>
      </c>
      <c r="J818" s="10">
        <f t="shared" si="100"/>
        <v>16591.45</v>
      </c>
      <c r="K818" s="14">
        <f t="shared" si="101"/>
        <v>33182.9</v>
      </c>
      <c r="L818" s="15">
        <f t="shared" si="102"/>
        <v>221.22</v>
      </c>
      <c r="M818" s="15">
        <f t="shared" si="103"/>
        <v>1106.1000000000001</v>
      </c>
      <c r="N818" s="14">
        <f t="shared" si="104"/>
        <v>2212.19</v>
      </c>
      <c r="O818" s="10"/>
      <c r="P818" s="10"/>
    </row>
    <row r="819" spans="1:16" x14ac:dyDescent="0.2">
      <c r="A819" s="8">
        <v>43186</v>
      </c>
      <c r="B819" s="27">
        <v>50.256</v>
      </c>
      <c r="C819" s="27">
        <v>51.58</v>
      </c>
      <c r="D819" s="28">
        <v>48.931000000000004</v>
      </c>
      <c r="E819" s="12">
        <f t="shared" si="97"/>
        <v>1.3249999999999957</v>
      </c>
      <c r="F819" s="9">
        <f>VLOOKUP(A819,Demand!$A:$B,2,FALSE)/29307.1</f>
        <v>98057.847074599675</v>
      </c>
      <c r="G819" s="9"/>
      <c r="H819" s="13">
        <f t="shared" si="98"/>
        <v>98057.847074599675</v>
      </c>
      <c r="I819" s="10">
        <f t="shared" si="99"/>
        <v>1948.9</v>
      </c>
      <c r="J819" s="10">
        <f t="shared" si="100"/>
        <v>9744.5</v>
      </c>
      <c r="K819" s="14">
        <f t="shared" si="101"/>
        <v>19489</v>
      </c>
      <c r="L819" s="15">
        <f t="shared" si="102"/>
        <v>129.93</v>
      </c>
      <c r="M819" s="15">
        <f t="shared" si="103"/>
        <v>649.63</v>
      </c>
      <c r="N819" s="14">
        <f t="shared" si="104"/>
        <v>1299.27</v>
      </c>
      <c r="O819" s="10"/>
      <c r="P819" s="10"/>
    </row>
    <row r="820" spans="1:16" x14ac:dyDescent="0.2">
      <c r="A820" s="8">
        <v>43187</v>
      </c>
      <c r="B820" s="27">
        <v>48.676000000000002</v>
      </c>
      <c r="C820" s="27">
        <v>50.000999999999998</v>
      </c>
      <c r="D820" s="28">
        <v>47.050000000000004</v>
      </c>
      <c r="E820" s="12">
        <f t="shared" si="97"/>
        <v>1.6259999999999977</v>
      </c>
      <c r="F820" s="9">
        <f>VLOOKUP(A820,Demand!$A:$B,2,FALSE)/29307.1</f>
        <v>110983.58739008637</v>
      </c>
      <c r="G820" s="9"/>
      <c r="H820" s="13">
        <f t="shared" si="98"/>
        <v>110983.58739008637</v>
      </c>
      <c r="I820" s="10">
        <f t="shared" si="99"/>
        <v>2706.89</v>
      </c>
      <c r="J820" s="10">
        <f t="shared" si="100"/>
        <v>13534.45</v>
      </c>
      <c r="K820" s="14">
        <f t="shared" si="101"/>
        <v>27068.9</v>
      </c>
      <c r="L820" s="15">
        <f t="shared" si="102"/>
        <v>180.46</v>
      </c>
      <c r="M820" s="15">
        <f t="shared" si="103"/>
        <v>902.30000000000007</v>
      </c>
      <c r="N820" s="14">
        <f t="shared" si="104"/>
        <v>1804.5900000000001</v>
      </c>
      <c r="O820" s="10"/>
      <c r="P820" s="10"/>
    </row>
    <row r="821" spans="1:16" x14ac:dyDescent="0.2">
      <c r="A821" s="8">
        <v>43188</v>
      </c>
      <c r="B821" s="27">
        <v>51.739000000000004</v>
      </c>
      <c r="C821" s="27">
        <v>53.063000000000002</v>
      </c>
      <c r="D821" s="28">
        <v>50.414000000000001</v>
      </c>
      <c r="E821" s="12">
        <f t="shared" si="97"/>
        <v>1.3250000000000028</v>
      </c>
      <c r="F821" s="9">
        <f>VLOOKUP(A821,Demand!$A:$B,2,FALSE)/29307.1</f>
        <v>106356.92716099512</v>
      </c>
      <c r="G821" s="9"/>
      <c r="H821" s="13">
        <f t="shared" si="98"/>
        <v>106356.92716099512</v>
      </c>
      <c r="I821" s="10">
        <f t="shared" si="99"/>
        <v>2113.84</v>
      </c>
      <c r="J821" s="10">
        <f t="shared" si="100"/>
        <v>10569.22</v>
      </c>
      <c r="K821" s="14">
        <f t="shared" si="101"/>
        <v>21138.44</v>
      </c>
      <c r="L821" s="15">
        <f t="shared" si="102"/>
        <v>140.92000000000002</v>
      </c>
      <c r="M821" s="15">
        <f t="shared" si="103"/>
        <v>704.61</v>
      </c>
      <c r="N821" s="14">
        <f t="shared" si="104"/>
        <v>1409.23</v>
      </c>
      <c r="O821" s="10"/>
      <c r="P821" s="10"/>
    </row>
    <row r="822" spans="1:16" x14ac:dyDescent="0.2">
      <c r="A822" s="8">
        <v>43189</v>
      </c>
      <c r="B822" s="27">
        <v>48.704999999999998</v>
      </c>
      <c r="C822" s="27">
        <v>50.03</v>
      </c>
      <c r="D822" s="28">
        <v>47.381</v>
      </c>
      <c r="E822" s="12">
        <f t="shared" si="97"/>
        <v>1.3250000000000028</v>
      </c>
      <c r="F822" s="9">
        <f>VLOOKUP(A822,Demand!$A:$B,2,FALSE)/29307.1</f>
        <v>102438.56266911431</v>
      </c>
      <c r="G822" s="9"/>
      <c r="H822" s="13">
        <f t="shared" si="98"/>
        <v>102438.56266911431</v>
      </c>
      <c r="I822" s="10">
        <f t="shared" si="99"/>
        <v>2035.97</v>
      </c>
      <c r="J822" s="10">
        <f t="shared" si="100"/>
        <v>10179.83</v>
      </c>
      <c r="K822" s="14">
        <f t="shared" si="101"/>
        <v>20359.66</v>
      </c>
      <c r="L822" s="15">
        <f t="shared" si="102"/>
        <v>135.72999999999999</v>
      </c>
      <c r="M822" s="15">
        <f t="shared" si="103"/>
        <v>678.66</v>
      </c>
      <c r="N822" s="14">
        <f t="shared" si="104"/>
        <v>1357.31</v>
      </c>
      <c r="O822" s="10"/>
      <c r="P822" s="10"/>
    </row>
    <row r="823" spans="1:16" x14ac:dyDescent="0.2">
      <c r="A823" s="8">
        <v>43190</v>
      </c>
      <c r="B823" s="27">
        <v>49.069000000000003</v>
      </c>
      <c r="C823" s="27">
        <v>50.393999999999998</v>
      </c>
      <c r="D823" s="28">
        <v>47.744</v>
      </c>
      <c r="E823" s="12">
        <f t="shared" si="97"/>
        <v>1.3250000000000028</v>
      </c>
      <c r="F823" s="9">
        <f>VLOOKUP(A823,Demand!$A:$B,2,FALSE)/29307.1</f>
        <v>105667.03652016065</v>
      </c>
      <c r="G823" s="9"/>
      <c r="H823" s="13">
        <f t="shared" si="98"/>
        <v>105667.03652016065</v>
      </c>
      <c r="I823" s="10">
        <f t="shared" si="99"/>
        <v>2100.13</v>
      </c>
      <c r="J823" s="10">
        <f t="shared" si="100"/>
        <v>10500.66</v>
      </c>
      <c r="K823" s="14">
        <f t="shared" si="101"/>
        <v>21001.32</v>
      </c>
      <c r="L823" s="15">
        <f t="shared" si="102"/>
        <v>140.01</v>
      </c>
      <c r="M823" s="15">
        <f t="shared" si="103"/>
        <v>700.04</v>
      </c>
      <c r="N823" s="14">
        <f t="shared" si="104"/>
        <v>1400.09</v>
      </c>
      <c r="O823" s="10"/>
      <c r="P823" s="10"/>
    </row>
    <row r="824" spans="1:16" x14ac:dyDescent="0.2">
      <c r="A824" s="8">
        <v>43191</v>
      </c>
      <c r="B824" s="27">
        <v>53.075000000000003</v>
      </c>
      <c r="C824" s="27">
        <v>54.4</v>
      </c>
      <c r="D824" s="28">
        <v>51.75</v>
      </c>
      <c r="E824" s="12">
        <f t="shared" si="97"/>
        <v>1.3250000000000028</v>
      </c>
      <c r="F824" s="9">
        <f>VLOOKUP(A824,Demand!$A:$B,2,FALSE)/29307.1</f>
        <v>98720.051011529635</v>
      </c>
      <c r="G824" s="9"/>
      <c r="H824" s="13">
        <f t="shared" si="98"/>
        <v>98720.051011529635</v>
      </c>
      <c r="I824" s="10">
        <f t="shared" si="99"/>
        <v>1962.06</v>
      </c>
      <c r="J824" s="10">
        <f t="shared" si="100"/>
        <v>9810.31</v>
      </c>
      <c r="K824" s="14">
        <f t="shared" si="101"/>
        <v>19620.61</v>
      </c>
      <c r="L824" s="15">
        <f t="shared" si="102"/>
        <v>130.80000000000001</v>
      </c>
      <c r="M824" s="15">
        <f t="shared" si="103"/>
        <v>654.02</v>
      </c>
      <c r="N824" s="14">
        <f t="shared" si="104"/>
        <v>1308.04</v>
      </c>
      <c r="O824" s="10"/>
      <c r="P824" s="10"/>
    </row>
    <row r="825" spans="1:16" x14ac:dyDescent="0.2">
      <c r="A825" s="8">
        <v>43192</v>
      </c>
      <c r="B825" s="27">
        <v>52.637999999999998</v>
      </c>
      <c r="C825" s="27">
        <v>53.963000000000001</v>
      </c>
      <c r="D825" s="28">
        <v>51.314</v>
      </c>
      <c r="E825" s="12">
        <f t="shared" si="97"/>
        <v>1.3250000000000028</v>
      </c>
      <c r="F825" s="9">
        <f>VLOOKUP(A825,Demand!$A:$B,2,FALSE)/29307.1</f>
        <v>88900.399015938121</v>
      </c>
      <c r="G825" s="9"/>
      <c r="H825" s="13">
        <f t="shared" si="98"/>
        <v>88900.399015938121</v>
      </c>
      <c r="I825" s="10">
        <f t="shared" si="99"/>
        <v>1766.9</v>
      </c>
      <c r="J825" s="10">
        <f t="shared" si="100"/>
        <v>8834.48</v>
      </c>
      <c r="K825" s="14">
        <f t="shared" si="101"/>
        <v>17668.95</v>
      </c>
      <c r="L825" s="15">
        <f t="shared" si="102"/>
        <v>117.79</v>
      </c>
      <c r="M825" s="15">
        <f t="shared" si="103"/>
        <v>588.97</v>
      </c>
      <c r="N825" s="14">
        <f t="shared" si="104"/>
        <v>1177.93</v>
      </c>
      <c r="O825" s="10"/>
      <c r="P825" s="10"/>
    </row>
    <row r="826" spans="1:16" x14ac:dyDescent="0.2">
      <c r="A826" s="8">
        <v>43193</v>
      </c>
      <c r="B826" s="27">
        <v>47.99</v>
      </c>
      <c r="C826" s="27">
        <v>49.314999999999998</v>
      </c>
      <c r="D826" s="28">
        <v>46.666000000000004</v>
      </c>
      <c r="E826" s="12">
        <f t="shared" si="97"/>
        <v>1.3249999999999957</v>
      </c>
      <c r="F826" s="9">
        <f>VLOOKUP(A826,Demand!$A:$B,2,FALSE)/29307.1</f>
        <v>93844.488775757418</v>
      </c>
      <c r="G826" s="9"/>
      <c r="H826" s="13">
        <f t="shared" si="98"/>
        <v>93844.488775757418</v>
      </c>
      <c r="I826" s="10">
        <f t="shared" si="99"/>
        <v>1865.16</v>
      </c>
      <c r="J826" s="10">
        <f t="shared" si="100"/>
        <v>9325.8000000000011</v>
      </c>
      <c r="K826" s="14">
        <f t="shared" si="101"/>
        <v>18651.59</v>
      </c>
      <c r="L826" s="15">
        <f t="shared" si="102"/>
        <v>124.34</v>
      </c>
      <c r="M826" s="15">
        <f t="shared" si="103"/>
        <v>621.72</v>
      </c>
      <c r="N826" s="14">
        <f t="shared" si="104"/>
        <v>1243.44</v>
      </c>
      <c r="O826" s="10"/>
      <c r="P826" s="10"/>
    </row>
    <row r="827" spans="1:16" x14ac:dyDescent="0.2">
      <c r="A827" s="8">
        <v>43194</v>
      </c>
      <c r="B827" s="27">
        <v>49.218000000000004</v>
      </c>
      <c r="C827" s="27">
        <v>50.542999999999999</v>
      </c>
      <c r="D827" s="28">
        <v>47.893999999999998</v>
      </c>
      <c r="E827" s="12">
        <f t="shared" si="97"/>
        <v>1.3249999999999957</v>
      </c>
      <c r="F827" s="9">
        <f>VLOOKUP(A827,Demand!$A:$B,2,FALSE)/29307.1</f>
        <v>95970.852216698346</v>
      </c>
      <c r="G827" s="9"/>
      <c r="H827" s="13">
        <f t="shared" si="98"/>
        <v>95970.852216698346</v>
      </c>
      <c r="I827" s="10">
        <f t="shared" si="99"/>
        <v>1907.42</v>
      </c>
      <c r="J827" s="10">
        <f t="shared" si="100"/>
        <v>9537.1</v>
      </c>
      <c r="K827" s="14">
        <f t="shared" si="101"/>
        <v>19074.21</v>
      </c>
      <c r="L827" s="15">
        <f t="shared" si="102"/>
        <v>127.16</v>
      </c>
      <c r="M827" s="15">
        <f t="shared" si="103"/>
        <v>635.81000000000006</v>
      </c>
      <c r="N827" s="14">
        <f t="shared" si="104"/>
        <v>1271.6100000000001</v>
      </c>
      <c r="O827" s="10"/>
      <c r="P827" s="10"/>
    </row>
    <row r="828" spans="1:16" x14ac:dyDescent="0.2">
      <c r="A828" s="8">
        <v>43195</v>
      </c>
      <c r="B828" s="27">
        <v>49.462000000000003</v>
      </c>
      <c r="C828" s="27">
        <v>50.786000000000001</v>
      </c>
      <c r="D828" s="28">
        <v>48.137</v>
      </c>
      <c r="E828" s="12">
        <f t="shared" si="97"/>
        <v>1.3250000000000028</v>
      </c>
      <c r="F828" s="9">
        <f>VLOOKUP(A828,Demand!$A:$B,2,FALSE)/29307.1</f>
        <v>97367.369238170955</v>
      </c>
      <c r="G828" s="9"/>
      <c r="H828" s="13">
        <f t="shared" si="98"/>
        <v>97367.369238170955</v>
      </c>
      <c r="I828" s="10">
        <f t="shared" si="99"/>
        <v>1935.18</v>
      </c>
      <c r="J828" s="10">
        <f t="shared" si="100"/>
        <v>9675.880000000001</v>
      </c>
      <c r="K828" s="14">
        <f t="shared" si="101"/>
        <v>19351.760000000002</v>
      </c>
      <c r="L828" s="15">
        <f t="shared" si="102"/>
        <v>129.01</v>
      </c>
      <c r="M828" s="15">
        <f t="shared" si="103"/>
        <v>645.06000000000006</v>
      </c>
      <c r="N828" s="14">
        <f t="shared" si="104"/>
        <v>1290.1200000000001</v>
      </c>
      <c r="O828" s="10"/>
      <c r="P828" s="10"/>
    </row>
    <row r="829" spans="1:16" x14ac:dyDescent="0.2">
      <c r="A829" s="8">
        <v>43196</v>
      </c>
      <c r="B829" s="27">
        <v>48.728999999999999</v>
      </c>
      <c r="C829" s="27">
        <v>50.054000000000002</v>
      </c>
      <c r="D829" s="28">
        <v>47.404000000000003</v>
      </c>
      <c r="E829" s="12">
        <f t="shared" si="97"/>
        <v>1.3250000000000028</v>
      </c>
      <c r="F829" s="9">
        <f>VLOOKUP(A829,Demand!$A:$B,2,FALSE)/29307.1</f>
        <v>86526.892868963492</v>
      </c>
      <c r="G829" s="9"/>
      <c r="H829" s="13">
        <f t="shared" si="98"/>
        <v>86526.892868963492</v>
      </c>
      <c r="I829" s="10">
        <f t="shared" si="99"/>
        <v>1719.72</v>
      </c>
      <c r="J829" s="10">
        <f t="shared" si="100"/>
        <v>8598.61</v>
      </c>
      <c r="K829" s="14">
        <f t="shared" si="101"/>
        <v>17197.22</v>
      </c>
      <c r="L829" s="15">
        <f t="shared" si="102"/>
        <v>114.65</v>
      </c>
      <c r="M829" s="15">
        <f t="shared" si="103"/>
        <v>573.24</v>
      </c>
      <c r="N829" s="14">
        <f t="shared" si="104"/>
        <v>1146.48</v>
      </c>
      <c r="O829" s="10"/>
      <c r="P829" s="10"/>
    </row>
    <row r="830" spans="1:16" x14ac:dyDescent="0.2">
      <c r="A830" s="8">
        <v>43197</v>
      </c>
      <c r="B830" s="27">
        <v>49.989000000000004</v>
      </c>
      <c r="C830" s="27">
        <v>51.314</v>
      </c>
      <c r="D830" s="28">
        <v>48.664000000000001</v>
      </c>
      <c r="E830" s="12">
        <f t="shared" si="97"/>
        <v>1.3250000000000028</v>
      </c>
      <c r="F830" s="9">
        <f>VLOOKUP(A830,Demand!$A:$B,2,FALSE)/29307.1</f>
        <v>88752.590123212474</v>
      </c>
      <c r="G830" s="9"/>
      <c r="H830" s="13">
        <f t="shared" si="98"/>
        <v>88752.590123212474</v>
      </c>
      <c r="I830" s="10">
        <f t="shared" si="99"/>
        <v>1763.96</v>
      </c>
      <c r="J830" s="10">
        <f t="shared" si="100"/>
        <v>8819.7900000000009</v>
      </c>
      <c r="K830" s="14">
        <f t="shared" si="101"/>
        <v>17639.580000000002</v>
      </c>
      <c r="L830" s="15">
        <f t="shared" si="102"/>
        <v>117.60000000000001</v>
      </c>
      <c r="M830" s="15">
        <f t="shared" si="103"/>
        <v>587.99</v>
      </c>
      <c r="N830" s="14">
        <f t="shared" si="104"/>
        <v>1175.97</v>
      </c>
      <c r="O830" s="10"/>
      <c r="P830" s="10"/>
    </row>
    <row r="831" spans="1:16" x14ac:dyDescent="0.2">
      <c r="A831" s="8">
        <v>43198</v>
      </c>
      <c r="B831" s="27">
        <v>49.47</v>
      </c>
      <c r="C831" s="27">
        <v>50.795000000000002</v>
      </c>
      <c r="D831" s="28">
        <v>47.999000000000002</v>
      </c>
      <c r="E831" s="12">
        <f t="shared" si="97"/>
        <v>1.4709999999999965</v>
      </c>
      <c r="F831" s="9">
        <f>VLOOKUP(A831,Demand!$A:$B,2,FALSE)/29307.1</f>
        <v>91510.064830706557</v>
      </c>
      <c r="G831" s="9"/>
      <c r="H831" s="13">
        <f t="shared" si="98"/>
        <v>91510.064830706557</v>
      </c>
      <c r="I831" s="10">
        <f t="shared" si="99"/>
        <v>2019.17</v>
      </c>
      <c r="J831" s="10">
        <f t="shared" si="100"/>
        <v>10095.85</v>
      </c>
      <c r="K831" s="14">
        <f t="shared" si="101"/>
        <v>20191.7</v>
      </c>
      <c r="L831" s="15">
        <f t="shared" si="102"/>
        <v>134.61000000000001</v>
      </c>
      <c r="M831" s="15">
        <f t="shared" si="103"/>
        <v>673.06000000000006</v>
      </c>
      <c r="N831" s="14">
        <f t="shared" si="104"/>
        <v>1346.1100000000001</v>
      </c>
      <c r="O831" s="10"/>
      <c r="P831" s="10"/>
    </row>
    <row r="832" spans="1:16" x14ac:dyDescent="0.2">
      <c r="A832" s="8">
        <v>43199</v>
      </c>
      <c r="B832" s="27">
        <v>51.923000000000002</v>
      </c>
      <c r="C832" s="27">
        <v>53.248000000000005</v>
      </c>
      <c r="D832" s="28">
        <v>50.599000000000004</v>
      </c>
      <c r="E832" s="12">
        <f t="shared" si="97"/>
        <v>1.3250000000000028</v>
      </c>
      <c r="F832" s="9">
        <f>VLOOKUP(A832,Demand!$A:$B,2,FALSE)/29307.1</f>
        <v>94398.935206827024</v>
      </c>
      <c r="G832" s="9"/>
      <c r="H832" s="13">
        <f t="shared" si="98"/>
        <v>94398.935206827024</v>
      </c>
      <c r="I832" s="10">
        <f t="shared" si="99"/>
        <v>1876.18</v>
      </c>
      <c r="J832" s="10">
        <f t="shared" si="100"/>
        <v>9380.89</v>
      </c>
      <c r="K832" s="14">
        <f t="shared" si="101"/>
        <v>18761.79</v>
      </c>
      <c r="L832" s="15">
        <f t="shared" si="102"/>
        <v>125.08</v>
      </c>
      <c r="M832" s="15">
        <f t="shared" si="103"/>
        <v>625.39</v>
      </c>
      <c r="N832" s="14">
        <f t="shared" si="104"/>
        <v>1250.79</v>
      </c>
      <c r="O832" s="10"/>
      <c r="P832" s="10"/>
    </row>
    <row r="833" spans="1:16" x14ac:dyDescent="0.2">
      <c r="A833" s="8">
        <v>43200</v>
      </c>
      <c r="B833" s="27">
        <v>53.737000000000002</v>
      </c>
      <c r="C833" s="27">
        <v>55.061999999999998</v>
      </c>
      <c r="D833" s="28">
        <v>52.413000000000004</v>
      </c>
      <c r="E833" s="12">
        <f t="shared" si="97"/>
        <v>1.3249999999999957</v>
      </c>
      <c r="F833" s="9">
        <f>VLOOKUP(A833,Demand!$A:$B,2,FALSE)/29307.1</f>
        <v>93070.427712056131</v>
      </c>
      <c r="G833" s="9"/>
      <c r="H833" s="13">
        <f t="shared" si="98"/>
        <v>93070.427712056131</v>
      </c>
      <c r="I833" s="10">
        <f t="shared" si="99"/>
        <v>1849.77</v>
      </c>
      <c r="J833" s="10">
        <f t="shared" si="100"/>
        <v>9248.8700000000008</v>
      </c>
      <c r="K833" s="14">
        <f t="shared" si="101"/>
        <v>18497.75</v>
      </c>
      <c r="L833" s="15">
        <f t="shared" si="102"/>
        <v>123.32000000000001</v>
      </c>
      <c r="M833" s="15">
        <f t="shared" si="103"/>
        <v>616.59</v>
      </c>
      <c r="N833" s="14">
        <f t="shared" si="104"/>
        <v>1233.18</v>
      </c>
      <c r="O833" s="10"/>
      <c r="P833" s="10"/>
    </row>
    <row r="834" spans="1:16" x14ac:dyDescent="0.2">
      <c r="A834" s="8">
        <v>43201</v>
      </c>
      <c r="B834" s="27">
        <v>54.511000000000003</v>
      </c>
      <c r="C834" s="27">
        <v>55.835999999999999</v>
      </c>
      <c r="D834" s="28">
        <v>53.186999999999998</v>
      </c>
      <c r="E834" s="12">
        <f t="shared" si="97"/>
        <v>1.3249999999999957</v>
      </c>
      <c r="F834" s="9">
        <f>VLOOKUP(A834,Demand!$A:$B,2,FALSE)/29307.1</f>
        <v>100924.48857102887</v>
      </c>
      <c r="G834" s="9"/>
      <c r="H834" s="13">
        <f t="shared" si="98"/>
        <v>100924.48857102887</v>
      </c>
      <c r="I834" s="10">
        <f t="shared" si="99"/>
        <v>2005.8700000000001</v>
      </c>
      <c r="J834" s="10">
        <f t="shared" si="100"/>
        <v>10029.370000000001</v>
      </c>
      <c r="K834" s="14">
        <f t="shared" si="101"/>
        <v>20058.740000000002</v>
      </c>
      <c r="L834" s="15">
        <f t="shared" si="102"/>
        <v>133.72</v>
      </c>
      <c r="M834" s="15">
        <f t="shared" si="103"/>
        <v>668.62</v>
      </c>
      <c r="N834" s="14">
        <f t="shared" si="104"/>
        <v>1337.25</v>
      </c>
      <c r="O834" s="10"/>
      <c r="P834" s="10"/>
    </row>
    <row r="835" spans="1:16" x14ac:dyDescent="0.2">
      <c r="A835" s="8">
        <v>43202</v>
      </c>
      <c r="B835" s="27">
        <v>56.088000000000001</v>
      </c>
      <c r="C835" s="27">
        <v>57.413000000000004</v>
      </c>
      <c r="D835" s="28">
        <v>54.762999999999998</v>
      </c>
      <c r="E835" s="12">
        <f t="shared" si="97"/>
        <v>1.3250000000000028</v>
      </c>
      <c r="F835" s="9">
        <f>VLOOKUP(A835,Demand!$A:$B,2,FALSE)/29307.1</f>
        <v>100440.47479962194</v>
      </c>
      <c r="G835" s="9"/>
      <c r="H835" s="13">
        <f t="shared" si="98"/>
        <v>100440.47479962194</v>
      </c>
      <c r="I835" s="10">
        <f t="shared" si="99"/>
        <v>1996.25</v>
      </c>
      <c r="J835" s="10">
        <f t="shared" si="100"/>
        <v>9981.27</v>
      </c>
      <c r="K835" s="14">
        <f t="shared" si="101"/>
        <v>19962.54</v>
      </c>
      <c r="L835" s="15">
        <f t="shared" si="102"/>
        <v>133.08000000000001</v>
      </c>
      <c r="M835" s="15">
        <f t="shared" si="103"/>
        <v>665.42</v>
      </c>
      <c r="N835" s="14">
        <f t="shared" si="104"/>
        <v>1330.84</v>
      </c>
      <c r="O835" s="10"/>
      <c r="P835" s="10"/>
    </row>
    <row r="836" spans="1:16" x14ac:dyDescent="0.2">
      <c r="A836" s="8">
        <v>43203</v>
      </c>
      <c r="B836" s="27">
        <v>54.939</v>
      </c>
      <c r="C836" s="27">
        <v>56.264000000000003</v>
      </c>
      <c r="D836" s="28">
        <v>53.614000000000004</v>
      </c>
      <c r="E836" s="12">
        <f t="shared" ref="E836:E853" si="105">MAX(C836-B836,B836-D836)</f>
        <v>1.3250000000000028</v>
      </c>
      <c r="F836" s="9">
        <f>VLOOKUP(A836,Demand!$A:$B,2,FALSE)/29307.1</f>
        <v>96970.946221222854</v>
      </c>
      <c r="G836" s="9"/>
      <c r="H836" s="13">
        <f t="shared" ref="H836:H853" si="106">F836</f>
        <v>96970.946221222854</v>
      </c>
      <c r="I836" s="10">
        <f t="shared" ref="I836:I853" si="107">MROUND(($H836*1000)*0.15*0.01*($E836/100),0.01)</f>
        <v>1927.3</v>
      </c>
      <c r="J836" s="10">
        <f t="shared" ref="J836:J853" si="108">MROUND(($H836*1000)*0.15*0.05*($E836/100),0.01)</f>
        <v>9636.49</v>
      </c>
      <c r="K836" s="14">
        <f t="shared" ref="K836:K853" si="109">MROUND(($H836*1000)*0.15*0.1*($E836/100),0.01)</f>
        <v>19272.98</v>
      </c>
      <c r="L836" s="15">
        <f t="shared" ref="L836:L853" si="110">MROUND(($H836*1000)*0.01*0.01*($E836/100),0.01)</f>
        <v>128.49</v>
      </c>
      <c r="M836" s="15">
        <f t="shared" ref="M836:M853" si="111">MROUND(($H836*1000)*0.01*0.05*($E836/100),0.01)</f>
        <v>642.43000000000006</v>
      </c>
      <c r="N836" s="14">
        <f t="shared" ref="N836:N853" si="112">MROUND(($H836*1000)*0.01*0.1*($E836/100),0.01)</f>
        <v>1284.8700000000001</v>
      </c>
      <c r="O836" s="10"/>
      <c r="P836" s="10"/>
    </row>
    <row r="837" spans="1:16" x14ac:dyDescent="0.2">
      <c r="A837" s="8">
        <v>43204</v>
      </c>
      <c r="B837" s="27">
        <v>49.381999999999998</v>
      </c>
      <c r="C837" s="27">
        <v>50.707000000000001</v>
      </c>
      <c r="D837" s="28">
        <v>48.058</v>
      </c>
      <c r="E837" s="12">
        <f t="shared" si="105"/>
        <v>1.3250000000000028</v>
      </c>
      <c r="F837" s="9">
        <f>VLOOKUP(A837,Demand!$A:$B,2,FALSE)/29307.1</f>
        <v>85186.650504485267</v>
      </c>
      <c r="G837" s="9"/>
      <c r="H837" s="13">
        <f t="shared" si="106"/>
        <v>85186.650504485267</v>
      </c>
      <c r="I837" s="10">
        <f t="shared" si="107"/>
        <v>1693.08</v>
      </c>
      <c r="J837" s="10">
        <f t="shared" si="108"/>
        <v>8465.42</v>
      </c>
      <c r="K837" s="14">
        <f t="shared" si="109"/>
        <v>16930.849999999999</v>
      </c>
      <c r="L837" s="15">
        <f t="shared" si="110"/>
        <v>112.87</v>
      </c>
      <c r="M837" s="15">
        <f t="shared" si="111"/>
        <v>564.36</v>
      </c>
      <c r="N837" s="14">
        <f t="shared" si="112"/>
        <v>1128.72</v>
      </c>
      <c r="O837" s="10"/>
      <c r="P837" s="10"/>
    </row>
    <row r="838" spans="1:16" x14ac:dyDescent="0.2">
      <c r="A838" s="8">
        <v>43205</v>
      </c>
      <c r="B838" s="27">
        <v>50.457999999999998</v>
      </c>
      <c r="C838" s="27">
        <v>51.783000000000001</v>
      </c>
      <c r="D838" s="28">
        <v>49.01</v>
      </c>
      <c r="E838" s="12">
        <f t="shared" si="105"/>
        <v>1.4480000000000004</v>
      </c>
      <c r="F838" s="9">
        <f>VLOOKUP(A838,Demand!$A:$B,2,FALSE)/29307.1</f>
        <v>76669.662436747414</v>
      </c>
      <c r="G838" s="9"/>
      <c r="H838" s="13">
        <f t="shared" si="106"/>
        <v>76669.662436747414</v>
      </c>
      <c r="I838" s="10">
        <f t="shared" si="107"/>
        <v>1665.27</v>
      </c>
      <c r="J838" s="10">
        <f t="shared" si="108"/>
        <v>8326.33</v>
      </c>
      <c r="K838" s="14">
        <f t="shared" si="109"/>
        <v>16652.650000000001</v>
      </c>
      <c r="L838" s="15">
        <f t="shared" si="110"/>
        <v>111.02</v>
      </c>
      <c r="M838" s="15">
        <f t="shared" si="111"/>
        <v>555.09</v>
      </c>
      <c r="N838" s="14">
        <f t="shared" si="112"/>
        <v>1110.18</v>
      </c>
      <c r="O838" s="10"/>
      <c r="P838" s="10"/>
    </row>
    <row r="839" spans="1:16" x14ac:dyDescent="0.2">
      <c r="A839" s="8">
        <v>43206</v>
      </c>
      <c r="B839" s="27">
        <v>50.203000000000003</v>
      </c>
      <c r="C839" s="27">
        <v>51.527999999999999</v>
      </c>
      <c r="D839" s="28">
        <v>48.878</v>
      </c>
      <c r="E839" s="12">
        <f t="shared" si="105"/>
        <v>1.3250000000000028</v>
      </c>
      <c r="F839" s="9">
        <f>VLOOKUP(A839,Demand!$A:$B,2,FALSE)/29307.1</f>
        <v>74532.950104240954</v>
      </c>
      <c r="G839" s="9"/>
      <c r="H839" s="13">
        <f t="shared" si="106"/>
        <v>74532.950104240954</v>
      </c>
      <c r="I839" s="10">
        <f t="shared" si="107"/>
        <v>1481.34</v>
      </c>
      <c r="J839" s="10">
        <f t="shared" si="108"/>
        <v>7406.71</v>
      </c>
      <c r="K839" s="14">
        <f t="shared" si="109"/>
        <v>14813.42</v>
      </c>
      <c r="L839" s="15">
        <f t="shared" si="110"/>
        <v>98.76</v>
      </c>
      <c r="M839" s="15">
        <f t="shared" si="111"/>
        <v>493.78000000000003</v>
      </c>
      <c r="N839" s="14">
        <f t="shared" si="112"/>
        <v>987.56000000000006</v>
      </c>
      <c r="O839" s="10"/>
      <c r="P839" s="10"/>
    </row>
    <row r="840" spans="1:16" x14ac:dyDescent="0.2">
      <c r="A840" s="8">
        <v>43207</v>
      </c>
      <c r="B840" s="27">
        <v>50.637</v>
      </c>
      <c r="C840" s="27">
        <v>51.960999999999999</v>
      </c>
      <c r="D840" s="28">
        <v>49.311999999999998</v>
      </c>
      <c r="E840" s="12">
        <f t="shared" si="105"/>
        <v>1.3250000000000028</v>
      </c>
      <c r="F840" s="9">
        <f>VLOOKUP(A840,Demand!$A:$B,2,FALSE)/29307.1</f>
        <v>66645.398009356097</v>
      </c>
      <c r="G840" s="9"/>
      <c r="H840" s="13">
        <f t="shared" si="106"/>
        <v>66645.398009356097</v>
      </c>
      <c r="I840" s="10">
        <f t="shared" si="107"/>
        <v>1324.58</v>
      </c>
      <c r="J840" s="10">
        <f t="shared" si="108"/>
        <v>6622.89</v>
      </c>
      <c r="K840" s="14">
        <f t="shared" si="109"/>
        <v>13245.77</v>
      </c>
      <c r="L840" s="15">
        <f t="shared" si="110"/>
        <v>88.31</v>
      </c>
      <c r="M840" s="15">
        <f t="shared" si="111"/>
        <v>441.53000000000003</v>
      </c>
      <c r="N840" s="14">
        <f t="shared" si="112"/>
        <v>883.05000000000007</v>
      </c>
      <c r="O840" s="10"/>
      <c r="P840" s="10"/>
    </row>
    <row r="841" spans="1:16" x14ac:dyDescent="0.2">
      <c r="A841" s="8">
        <v>43208</v>
      </c>
      <c r="B841" s="27">
        <v>48.550000000000004</v>
      </c>
      <c r="C841" s="27">
        <v>49.875</v>
      </c>
      <c r="D841" s="28">
        <v>47.225000000000001</v>
      </c>
      <c r="E841" s="12">
        <f t="shared" si="105"/>
        <v>1.3250000000000028</v>
      </c>
      <c r="F841" s="9">
        <f>VLOOKUP(A841,Demand!$A:$B,2,FALSE)/29307.1</f>
        <v>68425.259612858325</v>
      </c>
      <c r="G841" s="9"/>
      <c r="H841" s="13">
        <f t="shared" si="106"/>
        <v>68425.259612858325</v>
      </c>
      <c r="I841" s="10">
        <f t="shared" si="107"/>
        <v>1359.95</v>
      </c>
      <c r="J841" s="10">
        <f t="shared" si="108"/>
        <v>6799.76</v>
      </c>
      <c r="K841" s="14">
        <f t="shared" si="109"/>
        <v>13599.52</v>
      </c>
      <c r="L841" s="15">
        <f t="shared" si="110"/>
        <v>90.66</v>
      </c>
      <c r="M841" s="15">
        <f t="shared" si="111"/>
        <v>453.32</v>
      </c>
      <c r="N841" s="14">
        <f t="shared" si="112"/>
        <v>906.63</v>
      </c>
      <c r="O841" s="10"/>
      <c r="P841" s="10"/>
    </row>
    <row r="842" spans="1:16" x14ac:dyDescent="0.2">
      <c r="A842" s="8">
        <v>43209</v>
      </c>
      <c r="B842" s="27">
        <v>51.663000000000004</v>
      </c>
      <c r="C842" s="27">
        <v>52.999000000000002</v>
      </c>
      <c r="D842" s="28">
        <v>50.338000000000001</v>
      </c>
      <c r="E842" s="12">
        <f t="shared" si="105"/>
        <v>1.3359999999999985</v>
      </c>
      <c r="F842" s="9">
        <f>VLOOKUP(A842,Demand!$A:$B,2,FALSE)/29307.1</f>
        <v>68586.643031893298</v>
      </c>
      <c r="G842" s="9"/>
      <c r="H842" s="13">
        <f t="shared" si="106"/>
        <v>68586.643031893298</v>
      </c>
      <c r="I842" s="10">
        <f t="shared" si="107"/>
        <v>1374.48</v>
      </c>
      <c r="J842" s="10">
        <f t="shared" si="108"/>
        <v>6872.38</v>
      </c>
      <c r="K842" s="14">
        <f t="shared" si="109"/>
        <v>13744.76</v>
      </c>
      <c r="L842" s="15">
        <f t="shared" si="110"/>
        <v>91.63</v>
      </c>
      <c r="M842" s="15">
        <f t="shared" si="111"/>
        <v>458.16</v>
      </c>
      <c r="N842" s="14">
        <f t="shared" si="112"/>
        <v>916.32</v>
      </c>
      <c r="O842" s="10"/>
      <c r="P842" s="10"/>
    </row>
    <row r="843" spans="1:16" x14ac:dyDescent="0.2">
      <c r="A843" s="8">
        <v>43210</v>
      </c>
      <c r="B843" s="27">
        <v>50.977000000000004</v>
      </c>
      <c r="C843" s="27">
        <v>52.301000000000002</v>
      </c>
      <c r="D843" s="28">
        <v>49.652000000000001</v>
      </c>
      <c r="E843" s="12">
        <f t="shared" si="105"/>
        <v>1.3250000000000028</v>
      </c>
      <c r="F843" s="9">
        <f>VLOOKUP(A843,Demand!$A:$B,2,FALSE)/29307.1</f>
        <v>68836.031473601965</v>
      </c>
      <c r="G843" s="9"/>
      <c r="H843" s="13">
        <f t="shared" si="106"/>
        <v>68836.031473601965</v>
      </c>
      <c r="I843" s="10">
        <f t="shared" si="107"/>
        <v>1368.1200000000001</v>
      </c>
      <c r="J843" s="10">
        <f t="shared" si="108"/>
        <v>6840.58</v>
      </c>
      <c r="K843" s="14">
        <f t="shared" si="109"/>
        <v>13681.16</v>
      </c>
      <c r="L843" s="15">
        <f t="shared" si="110"/>
        <v>91.210000000000008</v>
      </c>
      <c r="M843" s="15">
        <f t="shared" si="111"/>
        <v>456.04</v>
      </c>
      <c r="N843" s="14">
        <f t="shared" si="112"/>
        <v>912.08</v>
      </c>
      <c r="O843" s="10"/>
      <c r="P843" s="10"/>
    </row>
    <row r="844" spans="1:16" x14ac:dyDescent="0.2">
      <c r="A844" s="8">
        <v>43211</v>
      </c>
      <c r="B844" s="27">
        <v>49.154000000000003</v>
      </c>
      <c r="C844" s="27">
        <v>50.478999999999999</v>
      </c>
      <c r="D844" s="28">
        <v>47.829000000000001</v>
      </c>
      <c r="E844" s="12">
        <f t="shared" si="105"/>
        <v>1.3250000000000028</v>
      </c>
      <c r="F844" s="9">
        <f>VLOOKUP(A844,Demand!$A:$B,2,FALSE)/29307.1</f>
        <v>66006.962920247999</v>
      </c>
      <c r="G844" s="9"/>
      <c r="H844" s="13">
        <f t="shared" si="106"/>
        <v>66006.962920247999</v>
      </c>
      <c r="I844" s="10">
        <f t="shared" si="107"/>
        <v>1311.89</v>
      </c>
      <c r="J844" s="10">
        <f t="shared" si="108"/>
        <v>6559.4400000000005</v>
      </c>
      <c r="K844" s="14">
        <f t="shared" si="109"/>
        <v>13118.880000000001</v>
      </c>
      <c r="L844" s="15">
        <f t="shared" si="110"/>
        <v>87.460000000000008</v>
      </c>
      <c r="M844" s="15">
        <f t="shared" si="111"/>
        <v>437.3</v>
      </c>
      <c r="N844" s="14">
        <f t="shared" si="112"/>
        <v>874.59</v>
      </c>
      <c r="O844" s="10"/>
      <c r="P844" s="10"/>
    </row>
    <row r="845" spans="1:16" x14ac:dyDescent="0.2">
      <c r="A845" s="8">
        <v>43212</v>
      </c>
      <c r="B845" s="27">
        <v>49.036999999999999</v>
      </c>
      <c r="C845" s="27">
        <v>50.361000000000004</v>
      </c>
      <c r="D845" s="28">
        <v>47.712000000000003</v>
      </c>
      <c r="E845" s="12">
        <f t="shared" si="105"/>
        <v>1.3249999999999957</v>
      </c>
      <c r="F845" s="9">
        <f>VLOOKUP(A845,Demand!$A:$B,2,FALSE)/29307.1</f>
        <v>66654.085119305557</v>
      </c>
      <c r="G845" s="9"/>
      <c r="H845" s="13">
        <f t="shared" si="106"/>
        <v>66654.085119305557</v>
      </c>
      <c r="I845" s="10">
        <f t="shared" si="107"/>
        <v>1324.75</v>
      </c>
      <c r="J845" s="10">
        <f t="shared" si="108"/>
        <v>6623.75</v>
      </c>
      <c r="K845" s="14">
        <f t="shared" si="109"/>
        <v>13247.5</v>
      </c>
      <c r="L845" s="15">
        <f t="shared" si="110"/>
        <v>88.320000000000007</v>
      </c>
      <c r="M845" s="15">
        <f t="shared" si="111"/>
        <v>441.58</v>
      </c>
      <c r="N845" s="14">
        <f t="shared" si="112"/>
        <v>883.17000000000007</v>
      </c>
      <c r="O845" s="10"/>
      <c r="P845" s="10"/>
    </row>
    <row r="846" spans="1:16" x14ac:dyDescent="0.2">
      <c r="A846" s="8">
        <v>43213</v>
      </c>
      <c r="B846" s="27">
        <v>50.335000000000001</v>
      </c>
      <c r="C846" s="27">
        <v>51.660000000000004</v>
      </c>
      <c r="D846" s="28">
        <v>49.01</v>
      </c>
      <c r="E846" s="12">
        <f t="shared" si="105"/>
        <v>1.3250000000000028</v>
      </c>
      <c r="F846" s="9">
        <f>VLOOKUP(A846,Demand!$A:$B,2,FALSE)/29307.1</f>
        <v>70437.049964001897</v>
      </c>
      <c r="G846" s="9"/>
      <c r="H846" s="13">
        <f t="shared" si="106"/>
        <v>70437.049964001897</v>
      </c>
      <c r="I846" s="10">
        <f t="shared" si="107"/>
        <v>1399.94</v>
      </c>
      <c r="J846" s="10">
        <f t="shared" si="108"/>
        <v>6999.68</v>
      </c>
      <c r="K846" s="14">
        <f t="shared" si="109"/>
        <v>13999.36</v>
      </c>
      <c r="L846" s="15">
        <f t="shared" si="110"/>
        <v>93.33</v>
      </c>
      <c r="M846" s="15">
        <f t="shared" si="111"/>
        <v>466.65000000000003</v>
      </c>
      <c r="N846" s="14">
        <f t="shared" si="112"/>
        <v>933.29</v>
      </c>
      <c r="O846" s="10"/>
      <c r="P846" s="10"/>
    </row>
    <row r="847" spans="1:16" x14ac:dyDescent="0.2">
      <c r="A847" s="8">
        <v>43214</v>
      </c>
      <c r="B847" s="27">
        <v>51.122999999999998</v>
      </c>
      <c r="C847" s="27">
        <v>52.448</v>
      </c>
      <c r="D847" s="28">
        <v>49.798999999999999</v>
      </c>
      <c r="E847" s="12">
        <f t="shared" si="105"/>
        <v>1.3250000000000028</v>
      </c>
      <c r="F847" s="9">
        <f>VLOOKUP(A847,Demand!$A:$B,2,FALSE)/29307.1</f>
        <v>70303.793278761805</v>
      </c>
      <c r="G847" s="9"/>
      <c r="H847" s="13">
        <f t="shared" si="106"/>
        <v>70303.793278761805</v>
      </c>
      <c r="I847" s="10">
        <f t="shared" si="107"/>
        <v>1397.29</v>
      </c>
      <c r="J847" s="10">
        <f t="shared" si="108"/>
        <v>6986.4400000000005</v>
      </c>
      <c r="K847" s="14">
        <f t="shared" si="109"/>
        <v>13972.880000000001</v>
      </c>
      <c r="L847" s="15">
        <f t="shared" si="110"/>
        <v>93.15</v>
      </c>
      <c r="M847" s="15">
        <f t="shared" si="111"/>
        <v>465.76</v>
      </c>
      <c r="N847" s="14">
        <f t="shared" si="112"/>
        <v>931.53</v>
      </c>
      <c r="O847" s="10"/>
      <c r="P847" s="10"/>
    </row>
    <row r="848" spans="1:16" x14ac:dyDescent="0.2">
      <c r="A848" s="8">
        <v>43215</v>
      </c>
      <c r="B848" s="27">
        <v>50.686999999999998</v>
      </c>
      <c r="C848" s="27">
        <v>52.011000000000003</v>
      </c>
      <c r="D848" s="28">
        <v>49.362000000000002</v>
      </c>
      <c r="E848" s="12">
        <f t="shared" si="105"/>
        <v>1.3249999999999957</v>
      </c>
      <c r="F848" s="9">
        <f>VLOOKUP(A848,Demand!$A:$B,2,FALSE)/29307.1</f>
        <v>71402.519730713728</v>
      </c>
      <c r="G848" s="9"/>
      <c r="H848" s="13">
        <f t="shared" si="106"/>
        <v>71402.519730713728</v>
      </c>
      <c r="I848" s="10">
        <f t="shared" si="107"/>
        <v>1419.13</v>
      </c>
      <c r="J848" s="10">
        <f t="shared" si="108"/>
        <v>7095.63</v>
      </c>
      <c r="K848" s="14">
        <f t="shared" si="109"/>
        <v>14191.25</v>
      </c>
      <c r="L848" s="15">
        <f t="shared" si="110"/>
        <v>94.61</v>
      </c>
      <c r="M848" s="15">
        <f t="shared" si="111"/>
        <v>473.04</v>
      </c>
      <c r="N848" s="14">
        <f t="shared" si="112"/>
        <v>946.08</v>
      </c>
      <c r="O848" s="10"/>
      <c r="P848" s="10"/>
    </row>
    <row r="849" spans="1:16" x14ac:dyDescent="0.2">
      <c r="A849" s="8">
        <v>43216</v>
      </c>
      <c r="B849" s="27">
        <v>52.114000000000004</v>
      </c>
      <c r="C849" s="27">
        <v>53.439</v>
      </c>
      <c r="D849" s="28">
        <v>50.789000000000001</v>
      </c>
      <c r="E849" s="12">
        <f t="shared" si="105"/>
        <v>1.3250000000000028</v>
      </c>
      <c r="F849" s="9">
        <f>VLOOKUP(A849,Demand!$A:$B,2,FALSE)/29307.1</f>
        <v>75068.879350055111</v>
      </c>
      <c r="G849" s="9"/>
      <c r="H849" s="13">
        <f t="shared" si="106"/>
        <v>75068.879350055111</v>
      </c>
      <c r="I849" s="10">
        <f t="shared" si="107"/>
        <v>1491.99</v>
      </c>
      <c r="J849" s="10">
        <f t="shared" si="108"/>
        <v>7459.97</v>
      </c>
      <c r="K849" s="14">
        <f t="shared" si="109"/>
        <v>14919.94</v>
      </c>
      <c r="L849" s="15">
        <f t="shared" si="110"/>
        <v>99.47</v>
      </c>
      <c r="M849" s="15">
        <f t="shared" si="111"/>
        <v>497.33</v>
      </c>
      <c r="N849" s="14">
        <f t="shared" si="112"/>
        <v>994.66</v>
      </c>
      <c r="O849" s="10"/>
      <c r="P849" s="10"/>
    </row>
    <row r="850" spans="1:16" x14ac:dyDescent="0.2">
      <c r="A850" s="8">
        <v>43217</v>
      </c>
      <c r="B850" s="27">
        <v>53.925000000000004</v>
      </c>
      <c r="C850" s="27">
        <v>55.25</v>
      </c>
      <c r="D850" s="28">
        <v>52.6</v>
      </c>
      <c r="E850" s="12">
        <f t="shared" si="105"/>
        <v>1.3250000000000028</v>
      </c>
      <c r="F850" s="9">
        <f>VLOOKUP(A850,Demand!$A:$B,2,FALSE)/29307.1</f>
        <v>87017.133152034832</v>
      </c>
      <c r="G850" s="9"/>
      <c r="H850" s="13">
        <f t="shared" si="106"/>
        <v>87017.133152034832</v>
      </c>
      <c r="I850" s="10">
        <f t="shared" si="107"/>
        <v>1729.47</v>
      </c>
      <c r="J850" s="10">
        <f t="shared" si="108"/>
        <v>8647.33</v>
      </c>
      <c r="K850" s="14">
        <f t="shared" si="109"/>
        <v>17294.66</v>
      </c>
      <c r="L850" s="15">
        <f t="shared" si="110"/>
        <v>115.3</v>
      </c>
      <c r="M850" s="15">
        <f t="shared" si="111"/>
        <v>576.49</v>
      </c>
      <c r="N850" s="14">
        <f t="shared" si="112"/>
        <v>1152.98</v>
      </c>
      <c r="O850" s="10"/>
      <c r="P850" s="10"/>
    </row>
    <row r="851" spans="1:16" x14ac:dyDescent="0.2">
      <c r="A851" s="8">
        <v>43218</v>
      </c>
      <c r="B851" s="27">
        <v>54.201000000000001</v>
      </c>
      <c r="C851" s="27">
        <v>55.524999999999999</v>
      </c>
      <c r="D851" s="28">
        <v>52.875999999999998</v>
      </c>
      <c r="E851" s="12">
        <f t="shared" si="105"/>
        <v>1.3250000000000028</v>
      </c>
      <c r="F851" s="9">
        <f>VLOOKUP(A851,Demand!$A:$B,2,FALSE)/29307.1</f>
        <v>82502.945839062886</v>
      </c>
      <c r="G851" s="9"/>
      <c r="H851" s="13">
        <f t="shared" si="106"/>
        <v>82502.945839062886</v>
      </c>
      <c r="I851" s="10">
        <f t="shared" si="107"/>
        <v>1639.75</v>
      </c>
      <c r="J851" s="10">
        <f t="shared" si="108"/>
        <v>8198.73</v>
      </c>
      <c r="K851" s="14">
        <f t="shared" si="109"/>
        <v>16397.46</v>
      </c>
      <c r="L851" s="15">
        <f t="shared" si="110"/>
        <v>109.32000000000001</v>
      </c>
      <c r="M851" s="15">
        <f t="shared" si="111"/>
        <v>546.58000000000004</v>
      </c>
      <c r="N851" s="14">
        <f t="shared" si="112"/>
        <v>1093.1600000000001</v>
      </c>
      <c r="O851" s="10"/>
      <c r="P851" s="10"/>
    </row>
    <row r="852" spans="1:16" x14ac:dyDescent="0.2">
      <c r="A852" s="8">
        <v>43219</v>
      </c>
      <c r="B852" s="27">
        <v>54.033999999999999</v>
      </c>
      <c r="C852" s="27">
        <v>55.358000000000004</v>
      </c>
      <c r="D852" s="28">
        <v>52.709000000000003</v>
      </c>
      <c r="E852" s="12">
        <f t="shared" si="105"/>
        <v>1.3249999999999957</v>
      </c>
      <c r="F852" s="9">
        <f>VLOOKUP(A852,Demand!$A:$B,2,FALSE)/29307.1</f>
        <v>82276.669407754438</v>
      </c>
      <c r="G852" s="9"/>
      <c r="H852" s="13">
        <f t="shared" si="106"/>
        <v>82276.669407754438</v>
      </c>
      <c r="I852" s="10">
        <f t="shared" si="107"/>
        <v>1635.25</v>
      </c>
      <c r="J852" s="10">
        <f t="shared" si="108"/>
        <v>8176.24</v>
      </c>
      <c r="K852" s="14">
        <f t="shared" si="109"/>
        <v>16352.49</v>
      </c>
      <c r="L852" s="15">
        <f t="shared" si="110"/>
        <v>109.02</v>
      </c>
      <c r="M852" s="15">
        <f t="shared" si="111"/>
        <v>545.08000000000004</v>
      </c>
      <c r="N852" s="14">
        <f t="shared" si="112"/>
        <v>1090.17</v>
      </c>
      <c r="O852" s="10"/>
      <c r="P852" s="10"/>
    </row>
    <row r="853" spans="1:16" x14ac:dyDescent="0.2">
      <c r="A853" s="8">
        <v>43220</v>
      </c>
      <c r="B853" s="27">
        <v>54.069000000000003</v>
      </c>
      <c r="C853" s="27">
        <v>55.393000000000001</v>
      </c>
      <c r="D853" s="28">
        <v>52.744</v>
      </c>
      <c r="E853" s="12">
        <f t="shared" si="105"/>
        <v>1.3250000000000028</v>
      </c>
      <c r="F853" s="9">
        <f>VLOOKUP(A853,Demand!$A:$B,2,FALSE)/29307.1</f>
        <v>88532.556240637932</v>
      </c>
      <c r="G853" s="9"/>
      <c r="H853" s="13">
        <f t="shared" si="106"/>
        <v>88532.556240637932</v>
      </c>
      <c r="I853" s="10">
        <f t="shared" si="107"/>
        <v>1759.58</v>
      </c>
      <c r="J853" s="10">
        <f t="shared" si="108"/>
        <v>8797.92</v>
      </c>
      <c r="K853" s="14">
        <f t="shared" si="109"/>
        <v>17595.850000000002</v>
      </c>
      <c r="L853" s="15">
        <f t="shared" si="110"/>
        <v>117.31</v>
      </c>
      <c r="M853" s="15">
        <f t="shared" si="111"/>
        <v>586.53</v>
      </c>
      <c r="N853" s="14">
        <f t="shared" si="112"/>
        <v>1173.06</v>
      </c>
      <c r="O853" s="10"/>
      <c r="P853" s="10"/>
    </row>
  </sheetData>
  <autoFilter ref="A2:N2"/>
  <mergeCells count="5">
    <mergeCell ref="P2:Q2"/>
    <mergeCell ref="B1:E1"/>
    <mergeCell ref="F1:H1"/>
    <mergeCell ref="L1:N1"/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2"/>
  <sheetViews>
    <sheetView workbookViewId="0">
      <selection activeCell="D11" sqref="D11"/>
    </sheetView>
  </sheetViews>
  <sheetFormatPr defaultRowHeight="15" x14ac:dyDescent="0.25"/>
  <cols>
    <col min="1" max="1" width="8.7109375" bestFit="1" customWidth="1"/>
    <col min="2" max="2" width="12.7109375" bestFit="1" customWidth="1"/>
  </cols>
  <sheetData>
    <row r="1" spans="1:2" ht="30" x14ac:dyDescent="0.25">
      <c r="A1" s="5" t="s">
        <v>0</v>
      </c>
      <c r="B1" s="5" t="s">
        <v>7</v>
      </c>
    </row>
    <row r="2" spans="1:2" x14ac:dyDescent="0.25">
      <c r="A2" s="3">
        <v>43226</v>
      </c>
      <c r="B2" s="4">
        <v>1837872836</v>
      </c>
    </row>
    <row r="3" spans="1:2" x14ac:dyDescent="0.25">
      <c r="A3" s="3">
        <v>43225</v>
      </c>
      <c r="B3" s="4">
        <v>1913783636</v>
      </c>
    </row>
    <row r="4" spans="1:2" x14ac:dyDescent="0.25">
      <c r="A4" s="3">
        <v>43224</v>
      </c>
      <c r="B4" s="4">
        <v>2188663981</v>
      </c>
    </row>
    <row r="5" spans="1:2" x14ac:dyDescent="0.25">
      <c r="A5" s="3">
        <v>43228</v>
      </c>
      <c r="B5" s="4">
        <v>1961165560</v>
      </c>
    </row>
    <row r="6" spans="1:2" x14ac:dyDescent="0.25">
      <c r="A6" s="3">
        <v>43223</v>
      </c>
      <c r="B6" s="4">
        <v>2252531746</v>
      </c>
    </row>
    <row r="7" spans="1:2" x14ac:dyDescent="0.25">
      <c r="A7" s="3">
        <v>43227</v>
      </c>
      <c r="B7" s="4">
        <v>1771371646</v>
      </c>
    </row>
    <row r="8" spans="1:2" x14ac:dyDescent="0.25">
      <c r="A8" s="3">
        <v>43222</v>
      </c>
      <c r="B8" s="4">
        <v>2342551385</v>
      </c>
    </row>
    <row r="9" spans="1:2" x14ac:dyDescent="0.25">
      <c r="A9" s="3">
        <v>43220</v>
      </c>
      <c r="B9" s="4">
        <v>2594632479</v>
      </c>
    </row>
    <row r="10" spans="1:2" x14ac:dyDescent="0.25">
      <c r="A10" s="3">
        <v>43219</v>
      </c>
      <c r="B10" s="4">
        <v>2411290578</v>
      </c>
    </row>
    <row r="11" spans="1:2" x14ac:dyDescent="0.25">
      <c r="A11" s="3">
        <v>43218</v>
      </c>
      <c r="B11" s="4">
        <v>2417922084</v>
      </c>
    </row>
    <row r="12" spans="1:2" x14ac:dyDescent="0.25">
      <c r="A12" s="3">
        <v>43217</v>
      </c>
      <c r="B12" s="4">
        <v>2550219823</v>
      </c>
    </row>
    <row r="13" spans="1:2" x14ac:dyDescent="0.25">
      <c r="A13" s="3">
        <v>43216</v>
      </c>
      <c r="B13" s="4">
        <v>2200051154</v>
      </c>
    </row>
    <row r="14" spans="1:2" x14ac:dyDescent="0.25">
      <c r="A14" s="3">
        <v>43215</v>
      </c>
      <c r="B14" s="4">
        <v>2092600786</v>
      </c>
    </row>
    <row r="15" spans="1:2" x14ac:dyDescent="0.25">
      <c r="A15" s="3">
        <v>43214</v>
      </c>
      <c r="B15" s="4">
        <v>2060400300</v>
      </c>
    </row>
    <row r="16" spans="1:2" x14ac:dyDescent="0.25">
      <c r="A16" s="3">
        <v>43213</v>
      </c>
      <c r="B16" s="4">
        <v>2064305667</v>
      </c>
    </row>
    <row r="17" spans="1:2" x14ac:dyDescent="0.25">
      <c r="A17" s="3">
        <v>43212</v>
      </c>
      <c r="B17" s="4">
        <v>1953437938</v>
      </c>
    </row>
    <row r="18" spans="1:2" x14ac:dyDescent="0.25">
      <c r="A18" s="3">
        <v>43211</v>
      </c>
      <c r="B18" s="4">
        <v>1934472663</v>
      </c>
    </row>
    <row r="19" spans="1:2" x14ac:dyDescent="0.25">
      <c r="A19" s="3">
        <v>43210</v>
      </c>
      <c r="B19" s="4">
        <v>2017384458</v>
      </c>
    </row>
    <row r="20" spans="1:2" x14ac:dyDescent="0.25">
      <c r="A20" s="3">
        <v>43209</v>
      </c>
      <c r="B20" s="4">
        <v>2010075606</v>
      </c>
    </row>
    <row r="21" spans="1:2" x14ac:dyDescent="0.25">
      <c r="A21" s="3">
        <v>43208</v>
      </c>
      <c r="B21" s="4">
        <v>2005345926</v>
      </c>
    </row>
    <row r="22" spans="1:2" x14ac:dyDescent="0.25">
      <c r="A22" s="3">
        <v>43207</v>
      </c>
      <c r="B22" s="4">
        <v>1953183344</v>
      </c>
    </row>
    <row r="23" spans="1:2" x14ac:dyDescent="0.25">
      <c r="A23" s="3">
        <v>43206</v>
      </c>
      <c r="B23" s="4">
        <v>2184344622</v>
      </c>
    </row>
    <row r="24" spans="1:2" x14ac:dyDescent="0.25">
      <c r="A24" s="3">
        <v>43205</v>
      </c>
      <c r="B24" s="4">
        <v>2246965464</v>
      </c>
    </row>
    <row r="25" spans="1:2" x14ac:dyDescent="0.25">
      <c r="A25" s="3">
        <v>43204</v>
      </c>
      <c r="B25" s="4">
        <v>2496573685</v>
      </c>
    </row>
    <row r="26" spans="1:2" x14ac:dyDescent="0.25">
      <c r="A26" s="3">
        <v>43203</v>
      </c>
      <c r="B26" s="4">
        <v>2841937218</v>
      </c>
    </row>
    <row r="27" spans="1:2" x14ac:dyDescent="0.25">
      <c r="A27" s="3">
        <v>43202</v>
      </c>
      <c r="B27" s="4">
        <v>2943619039</v>
      </c>
    </row>
    <row r="28" spans="1:2" x14ac:dyDescent="0.25">
      <c r="A28" s="3">
        <v>43201</v>
      </c>
      <c r="B28" s="4">
        <v>2957804079</v>
      </c>
    </row>
    <row r="29" spans="1:2" x14ac:dyDescent="0.25">
      <c r="A29" s="3">
        <v>43200</v>
      </c>
      <c r="B29" s="4">
        <v>2727624332</v>
      </c>
    </row>
    <row r="30" spans="1:2" x14ac:dyDescent="0.25">
      <c r="A30" s="3">
        <v>43199</v>
      </c>
      <c r="B30" s="4">
        <v>2766559034</v>
      </c>
    </row>
    <row r="31" spans="1:2" x14ac:dyDescent="0.25">
      <c r="A31" s="3">
        <v>43198</v>
      </c>
      <c r="B31" s="4">
        <v>2681894621</v>
      </c>
    </row>
    <row r="32" spans="1:2" x14ac:dyDescent="0.25">
      <c r="A32" s="3">
        <v>43197</v>
      </c>
      <c r="B32" s="4">
        <v>2601081034</v>
      </c>
    </row>
    <row r="33" spans="1:2" x14ac:dyDescent="0.25">
      <c r="A33" s="3">
        <v>43196</v>
      </c>
      <c r="B33" s="4">
        <v>2535852302</v>
      </c>
    </row>
    <row r="34" spans="1:2" x14ac:dyDescent="0.25">
      <c r="A34" s="3">
        <v>43195</v>
      </c>
      <c r="B34" s="4">
        <v>2853555227</v>
      </c>
    </row>
    <row r="35" spans="1:2" x14ac:dyDescent="0.25">
      <c r="A35" s="3">
        <v>43194</v>
      </c>
      <c r="B35" s="4">
        <v>2812627363</v>
      </c>
    </row>
    <row r="36" spans="1:2" x14ac:dyDescent="0.25">
      <c r="A36" s="3">
        <v>43193</v>
      </c>
      <c r="B36" s="4">
        <v>2750309817</v>
      </c>
    </row>
    <row r="37" spans="1:2" x14ac:dyDescent="0.25">
      <c r="A37" s="3">
        <v>43192</v>
      </c>
      <c r="B37" s="4">
        <v>2605412884</v>
      </c>
    </row>
    <row r="38" spans="1:2" x14ac:dyDescent="0.25">
      <c r="A38" s="3">
        <v>43191</v>
      </c>
      <c r="B38" s="4">
        <v>2893198407</v>
      </c>
    </row>
    <row r="39" spans="1:2" x14ac:dyDescent="0.25">
      <c r="A39" s="3">
        <v>43190</v>
      </c>
      <c r="B39" s="4">
        <v>3096794406</v>
      </c>
    </row>
    <row r="40" spans="1:2" x14ac:dyDescent="0.25">
      <c r="A40" s="3">
        <v>43189</v>
      </c>
      <c r="B40" s="4">
        <v>3002177200</v>
      </c>
    </row>
    <row r="41" spans="1:2" x14ac:dyDescent="0.25">
      <c r="A41" s="3">
        <v>43188</v>
      </c>
      <c r="B41" s="4">
        <v>3117013100</v>
      </c>
    </row>
    <row r="42" spans="1:2" x14ac:dyDescent="0.25">
      <c r="A42" s="3">
        <v>43187</v>
      </c>
      <c r="B42" s="4">
        <v>3252607094</v>
      </c>
    </row>
    <row r="43" spans="1:2" x14ac:dyDescent="0.25">
      <c r="A43" s="3">
        <v>43185</v>
      </c>
      <c r="B43" s="4">
        <v>2961762351</v>
      </c>
    </row>
    <row r="44" spans="1:2" x14ac:dyDescent="0.25">
      <c r="A44" s="3">
        <v>43184</v>
      </c>
      <c r="B44" s="4">
        <v>3135868726</v>
      </c>
    </row>
    <row r="45" spans="1:2" x14ac:dyDescent="0.25">
      <c r="A45" s="3">
        <v>43183</v>
      </c>
      <c r="B45" s="4">
        <v>2921798809</v>
      </c>
    </row>
    <row r="46" spans="1:2" x14ac:dyDescent="0.25">
      <c r="A46" s="3">
        <v>43182</v>
      </c>
      <c r="B46" s="4">
        <v>2882696330</v>
      </c>
    </row>
    <row r="47" spans="1:2" x14ac:dyDescent="0.25">
      <c r="A47" s="3">
        <v>43186</v>
      </c>
      <c r="B47" s="4">
        <v>2873791130</v>
      </c>
    </row>
    <row r="48" spans="1:2" x14ac:dyDescent="0.25">
      <c r="A48" s="3">
        <v>43181</v>
      </c>
      <c r="B48" s="4">
        <v>3047666653</v>
      </c>
    </row>
    <row r="49" spans="1:2" x14ac:dyDescent="0.25">
      <c r="A49" s="3">
        <v>43180</v>
      </c>
      <c r="B49" s="4">
        <v>3266786056</v>
      </c>
    </row>
    <row r="50" spans="1:2" x14ac:dyDescent="0.25">
      <c r="A50" s="3">
        <v>43179</v>
      </c>
      <c r="B50" s="4">
        <v>3600747214</v>
      </c>
    </row>
    <row r="51" spans="1:2" x14ac:dyDescent="0.25">
      <c r="A51" s="3">
        <v>43178</v>
      </c>
      <c r="B51" s="4">
        <v>3642951288</v>
      </c>
    </row>
    <row r="52" spans="1:2" x14ac:dyDescent="0.25">
      <c r="A52" s="3">
        <v>43177</v>
      </c>
      <c r="B52" s="4">
        <v>3385853050</v>
      </c>
    </row>
    <row r="53" spans="1:2" x14ac:dyDescent="0.25">
      <c r="A53" s="3">
        <v>43176</v>
      </c>
      <c r="B53" s="4">
        <v>3126144121</v>
      </c>
    </row>
    <row r="54" spans="1:2" x14ac:dyDescent="0.25">
      <c r="A54" s="3">
        <v>43175</v>
      </c>
      <c r="B54" s="4">
        <v>3054816830</v>
      </c>
    </row>
    <row r="55" spans="1:2" x14ac:dyDescent="0.25">
      <c r="A55" s="3">
        <v>43174</v>
      </c>
      <c r="B55" s="4">
        <v>2933277244</v>
      </c>
    </row>
    <row r="56" spans="1:2" x14ac:dyDescent="0.25">
      <c r="A56" s="3">
        <v>43173</v>
      </c>
      <c r="B56" s="4">
        <v>3112514462</v>
      </c>
    </row>
    <row r="57" spans="1:2" x14ac:dyDescent="0.25">
      <c r="A57" s="3">
        <v>43172</v>
      </c>
      <c r="B57" s="4">
        <v>3387801144</v>
      </c>
    </row>
    <row r="58" spans="1:2" x14ac:dyDescent="0.25">
      <c r="A58" s="3">
        <v>43171</v>
      </c>
      <c r="B58" s="4">
        <v>3226846713</v>
      </c>
    </row>
    <row r="59" spans="1:2" x14ac:dyDescent="0.25">
      <c r="A59" s="3">
        <v>43170</v>
      </c>
      <c r="B59" s="4">
        <v>3253265425</v>
      </c>
    </row>
    <row r="60" spans="1:2" x14ac:dyDescent="0.25">
      <c r="A60" s="3">
        <v>43169</v>
      </c>
      <c r="B60" s="4">
        <v>3203781826</v>
      </c>
    </row>
    <row r="61" spans="1:2" x14ac:dyDescent="0.25">
      <c r="A61" s="3">
        <v>43168</v>
      </c>
      <c r="B61" s="4">
        <v>3358798784</v>
      </c>
    </row>
    <row r="62" spans="1:2" x14ac:dyDescent="0.25">
      <c r="A62" s="3">
        <v>43167</v>
      </c>
      <c r="B62" s="4">
        <v>3515438036</v>
      </c>
    </row>
    <row r="63" spans="1:2" x14ac:dyDescent="0.25">
      <c r="A63" s="3">
        <v>43166</v>
      </c>
      <c r="B63" s="4">
        <v>3491482371</v>
      </c>
    </row>
    <row r="64" spans="1:2" x14ac:dyDescent="0.25">
      <c r="A64" s="3">
        <v>43165</v>
      </c>
      <c r="B64" s="4">
        <v>3495648991</v>
      </c>
    </row>
    <row r="65" spans="1:2" x14ac:dyDescent="0.25">
      <c r="A65" s="3">
        <v>43164</v>
      </c>
      <c r="B65" s="4">
        <v>3609635500</v>
      </c>
    </row>
    <row r="66" spans="1:2" x14ac:dyDescent="0.25">
      <c r="A66" s="3">
        <v>43163</v>
      </c>
      <c r="B66" s="4">
        <v>3414141196</v>
      </c>
    </row>
    <row r="67" spans="1:2" x14ac:dyDescent="0.25">
      <c r="A67" s="3">
        <v>43162</v>
      </c>
      <c r="B67" s="4">
        <v>3646186799</v>
      </c>
    </row>
    <row r="68" spans="1:2" x14ac:dyDescent="0.25">
      <c r="A68" s="3">
        <v>43161</v>
      </c>
      <c r="B68" s="4">
        <v>4149437969</v>
      </c>
    </row>
    <row r="69" spans="1:2" x14ac:dyDescent="0.25">
      <c r="A69" s="3">
        <v>43160</v>
      </c>
      <c r="B69" s="4">
        <v>4417250120</v>
      </c>
    </row>
    <row r="70" spans="1:2" x14ac:dyDescent="0.25">
      <c r="A70" s="3">
        <v>43159</v>
      </c>
      <c r="B70" s="4">
        <v>4375447594</v>
      </c>
    </row>
    <row r="71" spans="1:2" x14ac:dyDescent="0.25">
      <c r="A71" s="3">
        <v>43158</v>
      </c>
      <c r="B71" s="4">
        <v>4229174776</v>
      </c>
    </row>
    <row r="72" spans="1:2" x14ac:dyDescent="0.25">
      <c r="A72" s="3">
        <v>43157</v>
      </c>
      <c r="B72" s="4">
        <v>4020076646</v>
      </c>
    </row>
    <row r="73" spans="1:2" x14ac:dyDescent="0.25">
      <c r="A73" s="3">
        <v>43156</v>
      </c>
      <c r="B73" s="4">
        <v>3372431177</v>
      </c>
    </row>
    <row r="74" spans="1:2" x14ac:dyDescent="0.25">
      <c r="A74" s="3">
        <v>43155</v>
      </c>
      <c r="B74" s="4">
        <v>3284855688</v>
      </c>
    </row>
    <row r="75" spans="1:2" x14ac:dyDescent="0.25">
      <c r="A75" s="3">
        <v>43154</v>
      </c>
      <c r="B75" s="4">
        <v>3350196615</v>
      </c>
    </row>
    <row r="76" spans="1:2" x14ac:dyDescent="0.25">
      <c r="A76" s="3">
        <v>43153</v>
      </c>
      <c r="B76" s="4">
        <v>3505468069</v>
      </c>
    </row>
    <row r="77" spans="1:2" x14ac:dyDescent="0.25">
      <c r="A77" s="3">
        <v>43152</v>
      </c>
      <c r="B77" s="4">
        <v>3580812264</v>
      </c>
    </row>
    <row r="78" spans="1:2" x14ac:dyDescent="0.25">
      <c r="A78" s="3">
        <v>43151</v>
      </c>
      <c r="B78" s="4">
        <v>3395046629</v>
      </c>
    </row>
    <row r="79" spans="1:2" x14ac:dyDescent="0.25">
      <c r="A79" s="3">
        <v>43150</v>
      </c>
      <c r="B79" s="4">
        <v>3334131481</v>
      </c>
    </row>
    <row r="80" spans="1:2" x14ac:dyDescent="0.25">
      <c r="A80" s="3">
        <v>43149</v>
      </c>
      <c r="B80" s="4">
        <v>3500771114</v>
      </c>
    </row>
    <row r="81" spans="1:2" x14ac:dyDescent="0.25">
      <c r="A81" s="3">
        <v>43148</v>
      </c>
      <c r="B81" s="4">
        <v>3591022521</v>
      </c>
    </row>
    <row r="82" spans="1:2" x14ac:dyDescent="0.25">
      <c r="A82" s="3">
        <v>43147</v>
      </c>
      <c r="B82" s="4">
        <v>3421453180</v>
      </c>
    </row>
    <row r="83" spans="1:2" x14ac:dyDescent="0.25">
      <c r="A83" s="3">
        <v>43146</v>
      </c>
      <c r="B83" s="4">
        <v>3537067727</v>
      </c>
    </row>
    <row r="84" spans="1:2" x14ac:dyDescent="0.25">
      <c r="A84" s="3">
        <v>43145</v>
      </c>
      <c r="B84" s="4">
        <v>3505721518</v>
      </c>
    </row>
    <row r="85" spans="1:2" x14ac:dyDescent="0.25">
      <c r="A85" s="3">
        <v>43144</v>
      </c>
      <c r="B85" s="4">
        <v>3722208830</v>
      </c>
    </row>
    <row r="86" spans="1:2" x14ac:dyDescent="0.25">
      <c r="A86" s="3">
        <v>43143</v>
      </c>
      <c r="B86" s="4">
        <v>3569842459</v>
      </c>
    </row>
    <row r="87" spans="1:2" x14ac:dyDescent="0.25">
      <c r="A87" s="3">
        <v>43142</v>
      </c>
      <c r="B87" s="4">
        <v>3556784303</v>
      </c>
    </row>
    <row r="88" spans="1:2" x14ac:dyDescent="0.25">
      <c r="A88" s="3">
        <v>43141</v>
      </c>
      <c r="B88" s="4">
        <v>3368753931</v>
      </c>
    </row>
    <row r="89" spans="1:2" x14ac:dyDescent="0.25">
      <c r="A89" s="3">
        <v>43140</v>
      </c>
      <c r="B89" s="4">
        <v>3690313853</v>
      </c>
    </row>
    <row r="90" spans="1:2" x14ac:dyDescent="0.25">
      <c r="A90" s="3">
        <v>43139</v>
      </c>
      <c r="B90" s="4">
        <v>3801097018</v>
      </c>
    </row>
    <row r="91" spans="1:2" x14ac:dyDescent="0.25">
      <c r="A91" s="3">
        <v>43138</v>
      </c>
      <c r="B91" s="4">
        <v>4127491244</v>
      </c>
    </row>
    <row r="92" spans="1:2" x14ac:dyDescent="0.25">
      <c r="A92" s="3">
        <v>43137</v>
      </c>
      <c r="B92" s="4">
        <v>4182086095</v>
      </c>
    </row>
    <row r="93" spans="1:2" x14ac:dyDescent="0.25">
      <c r="A93" s="3">
        <v>43136</v>
      </c>
      <c r="B93" s="4">
        <v>4056809358</v>
      </c>
    </row>
    <row r="94" spans="1:2" x14ac:dyDescent="0.25">
      <c r="A94" s="3">
        <v>43135</v>
      </c>
      <c r="B94" s="4">
        <v>3629589127</v>
      </c>
    </row>
    <row r="95" spans="1:2" x14ac:dyDescent="0.25">
      <c r="A95" s="3">
        <v>43134</v>
      </c>
      <c r="B95" s="4">
        <v>3657210162</v>
      </c>
    </row>
    <row r="96" spans="1:2" x14ac:dyDescent="0.25">
      <c r="A96" s="3">
        <v>43133</v>
      </c>
      <c r="B96" s="4">
        <v>3668170235</v>
      </c>
    </row>
    <row r="97" spans="1:2" x14ac:dyDescent="0.25">
      <c r="A97" s="3">
        <v>43132</v>
      </c>
      <c r="B97" s="4">
        <v>3529493061</v>
      </c>
    </row>
    <row r="98" spans="1:2" x14ac:dyDescent="0.25">
      <c r="A98" s="3">
        <v>43131</v>
      </c>
      <c r="B98" s="4">
        <v>3546002297</v>
      </c>
    </row>
    <row r="99" spans="1:2" x14ac:dyDescent="0.25">
      <c r="A99" s="3">
        <v>43130</v>
      </c>
      <c r="B99" s="4">
        <v>3352768967</v>
      </c>
    </row>
    <row r="100" spans="1:2" x14ac:dyDescent="0.25">
      <c r="A100" s="3">
        <v>43129</v>
      </c>
      <c r="B100" s="4">
        <v>3404388901</v>
      </c>
    </row>
    <row r="101" spans="1:2" x14ac:dyDescent="0.25">
      <c r="A101" s="3">
        <v>43128</v>
      </c>
      <c r="B101" s="4">
        <v>3139322287</v>
      </c>
    </row>
    <row r="102" spans="1:2" x14ac:dyDescent="0.25">
      <c r="A102" s="3">
        <v>43127</v>
      </c>
      <c r="B102" s="4">
        <v>3147094364</v>
      </c>
    </row>
    <row r="103" spans="1:2" x14ac:dyDescent="0.25">
      <c r="A103" s="3">
        <v>43126</v>
      </c>
      <c r="B103" s="4">
        <v>3572557966</v>
      </c>
    </row>
    <row r="104" spans="1:2" x14ac:dyDescent="0.25">
      <c r="A104" s="3">
        <v>43125</v>
      </c>
      <c r="B104" s="4">
        <v>3409284777</v>
      </c>
    </row>
    <row r="105" spans="1:2" x14ac:dyDescent="0.25">
      <c r="A105" s="3">
        <v>43124</v>
      </c>
      <c r="B105" s="4">
        <v>3071794843</v>
      </c>
    </row>
    <row r="106" spans="1:2" x14ac:dyDescent="0.25">
      <c r="A106" s="3">
        <v>43123</v>
      </c>
      <c r="B106" s="4">
        <v>3039156574</v>
      </c>
    </row>
    <row r="107" spans="1:2" x14ac:dyDescent="0.25">
      <c r="A107" s="3">
        <v>43122</v>
      </c>
      <c r="B107" s="4">
        <v>3413280579</v>
      </c>
    </row>
    <row r="108" spans="1:2" x14ac:dyDescent="0.25">
      <c r="A108" s="3">
        <v>43121</v>
      </c>
      <c r="B108" s="4">
        <v>3502796724</v>
      </c>
    </row>
    <row r="109" spans="1:2" x14ac:dyDescent="0.25">
      <c r="A109" s="3">
        <v>43120</v>
      </c>
      <c r="B109" s="4">
        <v>3742224716</v>
      </c>
    </row>
    <row r="110" spans="1:2" x14ac:dyDescent="0.25">
      <c r="A110" s="3">
        <v>43119</v>
      </c>
      <c r="B110" s="4">
        <v>3765295623</v>
      </c>
    </row>
    <row r="111" spans="1:2" x14ac:dyDescent="0.25">
      <c r="A111" s="3">
        <v>43118</v>
      </c>
      <c r="B111" s="4">
        <v>3717216996</v>
      </c>
    </row>
    <row r="112" spans="1:2" x14ac:dyDescent="0.25">
      <c r="A112" s="3">
        <v>43117</v>
      </c>
      <c r="B112" s="4">
        <v>3599681483</v>
      </c>
    </row>
    <row r="113" spans="1:2" x14ac:dyDescent="0.25">
      <c r="A113" s="3">
        <v>43116</v>
      </c>
      <c r="B113" s="4">
        <v>3624834235</v>
      </c>
    </row>
    <row r="114" spans="1:2" x14ac:dyDescent="0.25">
      <c r="A114" s="3">
        <v>43115</v>
      </c>
      <c r="B114" s="4">
        <v>3357123374</v>
      </c>
    </row>
    <row r="115" spans="1:2" x14ac:dyDescent="0.25">
      <c r="A115" s="3">
        <v>43114</v>
      </c>
      <c r="B115" s="4">
        <v>3424417735</v>
      </c>
    </row>
    <row r="116" spans="1:2" x14ac:dyDescent="0.25">
      <c r="A116" s="3">
        <v>43113</v>
      </c>
      <c r="B116" s="4">
        <v>3458824955</v>
      </c>
    </row>
    <row r="117" spans="1:2" x14ac:dyDescent="0.25">
      <c r="A117" s="3">
        <v>43112</v>
      </c>
      <c r="B117" s="4">
        <v>3546278351</v>
      </c>
    </row>
    <row r="118" spans="1:2" x14ac:dyDescent="0.25">
      <c r="A118" s="3">
        <v>43111</v>
      </c>
      <c r="B118" s="4">
        <v>3757024687</v>
      </c>
    </row>
    <row r="119" spans="1:2" x14ac:dyDescent="0.25">
      <c r="A119" s="3">
        <v>43110</v>
      </c>
      <c r="B119" s="4">
        <v>3831608371</v>
      </c>
    </row>
    <row r="120" spans="1:2" x14ac:dyDescent="0.25">
      <c r="A120" s="3">
        <v>43109</v>
      </c>
      <c r="B120" s="4">
        <v>3864980597</v>
      </c>
    </row>
    <row r="121" spans="1:2" x14ac:dyDescent="0.25">
      <c r="A121" s="3">
        <v>43108</v>
      </c>
      <c r="B121" s="4">
        <v>3885679351</v>
      </c>
    </row>
    <row r="122" spans="1:2" x14ac:dyDescent="0.25">
      <c r="A122" s="3">
        <v>43107</v>
      </c>
      <c r="B122" s="4">
        <v>3665131771</v>
      </c>
    </row>
    <row r="123" spans="1:2" x14ac:dyDescent="0.25">
      <c r="A123" s="3">
        <v>43106</v>
      </c>
      <c r="B123" s="4">
        <v>3498077758</v>
      </c>
    </row>
    <row r="124" spans="1:2" x14ac:dyDescent="0.25">
      <c r="A124" s="3">
        <v>43105</v>
      </c>
      <c r="B124" s="4">
        <v>3508926173</v>
      </c>
    </row>
    <row r="125" spans="1:2" x14ac:dyDescent="0.25">
      <c r="A125" s="3">
        <v>43104</v>
      </c>
      <c r="B125" s="4">
        <v>3400532042</v>
      </c>
    </row>
    <row r="126" spans="1:2" x14ac:dyDescent="0.25">
      <c r="A126" s="3">
        <v>43103</v>
      </c>
      <c r="B126" s="4">
        <v>3400479881</v>
      </c>
    </row>
    <row r="127" spans="1:2" x14ac:dyDescent="0.25">
      <c r="A127" s="3">
        <v>43102</v>
      </c>
      <c r="B127" s="4">
        <v>3327895017</v>
      </c>
    </row>
    <row r="128" spans="1:2" x14ac:dyDescent="0.25">
      <c r="A128" s="3">
        <v>43101</v>
      </c>
      <c r="B128" s="4">
        <v>3212014913</v>
      </c>
    </row>
    <row r="129" spans="1:2" x14ac:dyDescent="0.25">
      <c r="A129" s="3">
        <v>43100</v>
      </c>
      <c r="B129" s="4">
        <v>3191815188</v>
      </c>
    </row>
    <row r="130" spans="1:2" x14ac:dyDescent="0.25">
      <c r="A130" s="3">
        <v>43099</v>
      </c>
      <c r="B130" s="4">
        <v>3260812948</v>
      </c>
    </row>
    <row r="131" spans="1:2" x14ac:dyDescent="0.25">
      <c r="A131" s="3">
        <v>43098</v>
      </c>
      <c r="B131" s="4">
        <v>3527014110</v>
      </c>
    </row>
    <row r="132" spans="1:2" x14ac:dyDescent="0.25">
      <c r="A132" s="3">
        <v>43097</v>
      </c>
      <c r="B132" s="4">
        <v>3469807291</v>
      </c>
    </row>
    <row r="133" spans="1:2" x14ac:dyDescent="0.25">
      <c r="A133" s="3">
        <v>43096</v>
      </c>
      <c r="B133" s="4">
        <v>3329253702</v>
      </c>
    </row>
    <row r="134" spans="1:2" x14ac:dyDescent="0.25">
      <c r="A134" s="3">
        <v>43094</v>
      </c>
      <c r="B134" s="4">
        <v>3068475815</v>
      </c>
    </row>
    <row r="135" spans="1:2" x14ac:dyDescent="0.25">
      <c r="A135" s="3">
        <v>43093</v>
      </c>
      <c r="B135" s="4">
        <v>2958878700</v>
      </c>
    </row>
    <row r="136" spans="1:2" x14ac:dyDescent="0.25">
      <c r="A136" s="3">
        <v>43092</v>
      </c>
      <c r="B136" s="4">
        <v>3063739714</v>
      </c>
    </row>
    <row r="137" spans="1:2" x14ac:dyDescent="0.25">
      <c r="A137" s="3">
        <v>43091</v>
      </c>
      <c r="B137" s="4">
        <v>3186468767</v>
      </c>
    </row>
    <row r="138" spans="1:2" x14ac:dyDescent="0.25">
      <c r="A138" s="3">
        <v>43095</v>
      </c>
      <c r="B138" s="4">
        <v>3151961466</v>
      </c>
    </row>
    <row r="139" spans="1:2" x14ac:dyDescent="0.25">
      <c r="A139" s="3">
        <v>43090</v>
      </c>
      <c r="B139" s="4">
        <v>3267410112</v>
      </c>
    </row>
    <row r="140" spans="1:2" x14ac:dyDescent="0.25">
      <c r="A140" s="3">
        <v>43088</v>
      </c>
      <c r="B140" s="4">
        <v>3532842365</v>
      </c>
    </row>
    <row r="141" spans="1:2" x14ac:dyDescent="0.25">
      <c r="A141" s="3">
        <v>43087</v>
      </c>
      <c r="B141" s="4">
        <v>3667070303</v>
      </c>
    </row>
    <row r="142" spans="1:2" x14ac:dyDescent="0.25">
      <c r="A142" s="3">
        <v>43086</v>
      </c>
      <c r="B142" s="4">
        <v>3252352114</v>
      </c>
    </row>
    <row r="143" spans="1:2" x14ac:dyDescent="0.25">
      <c r="A143" s="3">
        <v>43085</v>
      </c>
      <c r="B143" s="4">
        <v>3587859344</v>
      </c>
    </row>
    <row r="144" spans="1:2" x14ac:dyDescent="0.25">
      <c r="A144" s="3">
        <v>43084</v>
      </c>
      <c r="B144" s="4">
        <v>3677007999</v>
      </c>
    </row>
    <row r="145" spans="1:2" x14ac:dyDescent="0.25">
      <c r="A145" s="3">
        <v>43083</v>
      </c>
      <c r="B145" s="4">
        <v>3702553938</v>
      </c>
    </row>
    <row r="146" spans="1:2" x14ac:dyDescent="0.25">
      <c r="A146" s="3">
        <v>43082</v>
      </c>
      <c r="B146" s="4">
        <v>3674835319</v>
      </c>
    </row>
    <row r="147" spans="1:2" x14ac:dyDescent="0.25">
      <c r="A147" s="3">
        <v>43081</v>
      </c>
      <c r="B147" s="4">
        <v>3971501972</v>
      </c>
    </row>
    <row r="148" spans="1:2" x14ac:dyDescent="0.25">
      <c r="A148" s="3">
        <v>43080</v>
      </c>
      <c r="B148" s="4">
        <v>4102869830</v>
      </c>
    </row>
    <row r="149" spans="1:2" x14ac:dyDescent="0.25">
      <c r="A149" s="3">
        <v>43079</v>
      </c>
      <c r="B149" s="4">
        <v>3826020017</v>
      </c>
    </row>
    <row r="150" spans="1:2" x14ac:dyDescent="0.25">
      <c r="A150" s="3">
        <v>43078</v>
      </c>
      <c r="B150" s="4">
        <v>3572603412</v>
      </c>
    </row>
    <row r="151" spans="1:2" x14ac:dyDescent="0.25">
      <c r="A151" s="3">
        <v>43077</v>
      </c>
      <c r="B151" s="4">
        <v>3344002800</v>
      </c>
    </row>
    <row r="152" spans="1:2" x14ac:dyDescent="0.25">
      <c r="A152" s="3">
        <v>43076</v>
      </c>
      <c r="B152" s="4">
        <v>3071818714</v>
      </c>
    </row>
    <row r="153" spans="1:2" x14ac:dyDescent="0.25">
      <c r="A153" s="3">
        <v>43075</v>
      </c>
      <c r="B153" s="4">
        <v>3056914410</v>
      </c>
    </row>
    <row r="154" spans="1:2" x14ac:dyDescent="0.25">
      <c r="A154" s="3">
        <v>43074</v>
      </c>
      <c r="B154" s="4">
        <v>3305079412</v>
      </c>
    </row>
    <row r="155" spans="1:2" x14ac:dyDescent="0.25">
      <c r="A155" s="3">
        <v>43073</v>
      </c>
      <c r="B155" s="4">
        <v>3351001328</v>
      </c>
    </row>
    <row r="156" spans="1:2" x14ac:dyDescent="0.25">
      <c r="A156" s="3">
        <v>43072</v>
      </c>
      <c r="B156" s="4">
        <v>3333148863</v>
      </c>
    </row>
    <row r="157" spans="1:2" x14ac:dyDescent="0.25">
      <c r="A157" s="3">
        <v>43071</v>
      </c>
      <c r="B157" s="4">
        <v>3357937294</v>
      </c>
    </row>
    <row r="158" spans="1:2" x14ac:dyDescent="0.25">
      <c r="A158" s="3">
        <v>43070</v>
      </c>
      <c r="B158" s="4">
        <v>3758252166</v>
      </c>
    </row>
    <row r="159" spans="1:2" x14ac:dyDescent="0.25">
      <c r="A159" s="3">
        <v>43069</v>
      </c>
      <c r="B159" s="4">
        <v>3701346561</v>
      </c>
    </row>
    <row r="160" spans="1:2" x14ac:dyDescent="0.25">
      <c r="A160" s="3">
        <v>43068</v>
      </c>
      <c r="B160" s="4">
        <v>3610072283</v>
      </c>
    </row>
    <row r="161" spans="1:2" x14ac:dyDescent="0.25">
      <c r="A161" s="3">
        <v>43067</v>
      </c>
      <c r="B161" s="4">
        <v>3348624167</v>
      </c>
    </row>
    <row r="162" spans="1:2" x14ac:dyDescent="0.25">
      <c r="A162" s="3">
        <v>43066</v>
      </c>
      <c r="B162" s="4">
        <v>3188202206</v>
      </c>
    </row>
    <row r="163" spans="1:2" x14ac:dyDescent="0.25">
      <c r="A163" s="3">
        <v>43065</v>
      </c>
      <c r="B163" s="4">
        <v>2938191138</v>
      </c>
    </row>
    <row r="164" spans="1:2" x14ac:dyDescent="0.25">
      <c r="A164" s="3">
        <v>43064</v>
      </c>
      <c r="B164" s="4">
        <v>2999719916</v>
      </c>
    </row>
    <row r="165" spans="1:2" x14ac:dyDescent="0.25">
      <c r="A165" s="3">
        <v>43063</v>
      </c>
      <c r="B165" s="4">
        <v>3174309581</v>
      </c>
    </row>
    <row r="166" spans="1:2" x14ac:dyDescent="0.25">
      <c r="A166" s="3">
        <v>43062</v>
      </c>
      <c r="B166" s="4">
        <v>2878081839</v>
      </c>
    </row>
    <row r="167" spans="1:2" x14ac:dyDescent="0.25">
      <c r="A167" s="3">
        <v>43061</v>
      </c>
      <c r="B167" s="4">
        <v>2615674229</v>
      </c>
    </row>
    <row r="168" spans="1:2" x14ac:dyDescent="0.25">
      <c r="A168" s="3">
        <v>43060</v>
      </c>
      <c r="B168" s="4">
        <v>2742251420</v>
      </c>
    </row>
    <row r="169" spans="1:2" x14ac:dyDescent="0.25">
      <c r="A169" s="3">
        <v>43059</v>
      </c>
      <c r="B169" s="4">
        <v>2909259915</v>
      </c>
    </row>
    <row r="170" spans="1:2" x14ac:dyDescent="0.25">
      <c r="A170" s="3">
        <v>43058</v>
      </c>
      <c r="B170" s="4">
        <v>3025593456</v>
      </c>
    </row>
    <row r="171" spans="1:2" x14ac:dyDescent="0.25">
      <c r="A171" s="3">
        <v>43057</v>
      </c>
      <c r="B171" s="4">
        <v>2963419586</v>
      </c>
    </row>
    <row r="172" spans="1:2" x14ac:dyDescent="0.25">
      <c r="A172" s="3">
        <v>43056</v>
      </c>
      <c r="B172" s="4">
        <v>3048667639</v>
      </c>
    </row>
    <row r="173" spans="1:2" x14ac:dyDescent="0.25">
      <c r="A173" s="3">
        <v>43055</v>
      </c>
      <c r="B173" s="4">
        <v>3026353412</v>
      </c>
    </row>
    <row r="174" spans="1:2" x14ac:dyDescent="0.25">
      <c r="A174" s="3">
        <v>43054</v>
      </c>
      <c r="B174" s="4">
        <v>3092308734</v>
      </c>
    </row>
    <row r="175" spans="1:2" x14ac:dyDescent="0.25">
      <c r="A175" s="3">
        <v>43053</v>
      </c>
      <c r="B175" s="4">
        <v>3098780669</v>
      </c>
    </row>
    <row r="176" spans="1:2" x14ac:dyDescent="0.25">
      <c r="A176" s="3">
        <v>43052</v>
      </c>
      <c r="B176" s="4">
        <v>3347848789</v>
      </c>
    </row>
    <row r="177" spans="1:2" x14ac:dyDescent="0.25">
      <c r="A177" s="3">
        <v>43051</v>
      </c>
      <c r="B177" s="4">
        <v>2881261937</v>
      </c>
    </row>
    <row r="178" spans="1:2" x14ac:dyDescent="0.25">
      <c r="A178" s="3">
        <v>43050</v>
      </c>
      <c r="B178" s="4">
        <v>2926125832</v>
      </c>
    </row>
    <row r="179" spans="1:2" x14ac:dyDescent="0.25">
      <c r="A179" s="3">
        <v>43049</v>
      </c>
      <c r="B179" s="4">
        <v>2928656431</v>
      </c>
    </row>
    <row r="180" spans="1:2" x14ac:dyDescent="0.25">
      <c r="A180" s="3">
        <v>43048</v>
      </c>
      <c r="B180" s="4">
        <v>3015061760</v>
      </c>
    </row>
    <row r="181" spans="1:2" x14ac:dyDescent="0.25">
      <c r="A181" s="3">
        <v>43047</v>
      </c>
      <c r="B181" s="4">
        <v>3219084381</v>
      </c>
    </row>
    <row r="182" spans="1:2" x14ac:dyDescent="0.25">
      <c r="A182" s="3">
        <v>43046</v>
      </c>
      <c r="B182" s="4">
        <v>3084571083</v>
      </c>
    </row>
    <row r="183" spans="1:2" x14ac:dyDescent="0.25">
      <c r="A183" s="3">
        <v>43045</v>
      </c>
      <c r="B183" s="4">
        <v>2968295398</v>
      </c>
    </row>
    <row r="184" spans="1:2" x14ac:dyDescent="0.25">
      <c r="A184" s="3">
        <v>43044</v>
      </c>
      <c r="B184" s="4">
        <v>2702516050</v>
      </c>
    </row>
    <row r="185" spans="1:2" x14ac:dyDescent="0.25">
      <c r="A185" s="3">
        <v>43043</v>
      </c>
      <c r="B185" s="4">
        <v>2691762811</v>
      </c>
    </row>
    <row r="186" spans="1:2" x14ac:dyDescent="0.25">
      <c r="A186" s="3">
        <v>43042</v>
      </c>
      <c r="B186" s="4">
        <v>2933795289</v>
      </c>
    </row>
    <row r="187" spans="1:2" x14ac:dyDescent="0.25">
      <c r="A187" s="3">
        <v>43041</v>
      </c>
      <c r="B187" s="4">
        <v>3000831152</v>
      </c>
    </row>
    <row r="188" spans="1:2" x14ac:dyDescent="0.25">
      <c r="A188" s="3">
        <v>43040</v>
      </c>
      <c r="B188" s="4">
        <v>2733446018</v>
      </c>
    </row>
    <row r="189" spans="1:2" x14ac:dyDescent="0.25">
      <c r="A189" s="3">
        <v>43039</v>
      </c>
      <c r="B189" s="4">
        <v>2775969963</v>
      </c>
    </row>
    <row r="190" spans="1:2" x14ac:dyDescent="0.25">
      <c r="A190" s="3">
        <v>43038</v>
      </c>
      <c r="B190" s="4">
        <v>2962348635</v>
      </c>
    </row>
    <row r="191" spans="1:2" x14ac:dyDescent="0.25">
      <c r="A191" s="3">
        <v>43037</v>
      </c>
      <c r="B191" s="4">
        <v>2614866969</v>
      </c>
    </row>
    <row r="192" spans="1:2" x14ac:dyDescent="0.25">
      <c r="A192" s="3">
        <v>43036</v>
      </c>
      <c r="B192" s="4">
        <v>2317471423</v>
      </c>
    </row>
    <row r="193" spans="1:2" x14ac:dyDescent="0.25">
      <c r="A193" s="3">
        <v>43035</v>
      </c>
      <c r="B193" s="4">
        <v>2595445936</v>
      </c>
    </row>
    <row r="194" spans="1:2" x14ac:dyDescent="0.25">
      <c r="A194" s="3">
        <v>43034</v>
      </c>
      <c r="B194" s="4">
        <v>2448375790</v>
      </c>
    </row>
    <row r="195" spans="1:2" x14ac:dyDescent="0.25">
      <c r="A195" s="3">
        <v>43033</v>
      </c>
      <c r="B195" s="4">
        <v>2390741692</v>
      </c>
    </row>
    <row r="196" spans="1:2" x14ac:dyDescent="0.25">
      <c r="A196" s="3">
        <v>43032</v>
      </c>
      <c r="B196" s="4">
        <v>2475154707</v>
      </c>
    </row>
    <row r="197" spans="1:2" x14ac:dyDescent="0.25">
      <c r="A197" s="3">
        <v>43031</v>
      </c>
      <c r="B197" s="4">
        <v>2602190808</v>
      </c>
    </row>
    <row r="198" spans="1:2" x14ac:dyDescent="0.25">
      <c r="A198" s="3">
        <v>43030</v>
      </c>
      <c r="B198" s="4">
        <v>2522871173</v>
      </c>
    </row>
    <row r="199" spans="1:2" x14ac:dyDescent="0.25">
      <c r="A199" s="3">
        <v>43029</v>
      </c>
      <c r="B199" s="4">
        <v>2347812986</v>
      </c>
    </row>
    <row r="200" spans="1:2" x14ac:dyDescent="0.25">
      <c r="A200" s="3">
        <v>43028</v>
      </c>
      <c r="B200" s="4">
        <v>2549088753</v>
      </c>
    </row>
    <row r="201" spans="1:2" x14ac:dyDescent="0.25">
      <c r="A201" s="3">
        <v>43027</v>
      </c>
      <c r="B201" s="4">
        <v>2529236147</v>
      </c>
    </row>
    <row r="202" spans="1:2" x14ac:dyDescent="0.25">
      <c r="A202" s="3">
        <v>43026</v>
      </c>
      <c r="B202" s="4">
        <v>2692892342</v>
      </c>
    </row>
    <row r="203" spans="1:2" x14ac:dyDescent="0.25">
      <c r="A203" s="3">
        <v>43025</v>
      </c>
      <c r="B203" s="4">
        <v>2400618413</v>
      </c>
    </row>
    <row r="204" spans="1:2" x14ac:dyDescent="0.25">
      <c r="A204" s="3">
        <v>43024</v>
      </c>
      <c r="B204" s="4">
        <v>2541158425</v>
      </c>
    </row>
    <row r="205" spans="1:2" x14ac:dyDescent="0.25">
      <c r="A205" s="3">
        <v>43023</v>
      </c>
      <c r="B205" s="4">
        <v>2475773357</v>
      </c>
    </row>
    <row r="206" spans="1:2" x14ac:dyDescent="0.25">
      <c r="A206" s="3">
        <v>43022</v>
      </c>
      <c r="B206" s="4">
        <v>2361962217</v>
      </c>
    </row>
    <row r="207" spans="1:2" x14ac:dyDescent="0.25">
      <c r="A207" s="3">
        <v>43021</v>
      </c>
      <c r="B207" s="4">
        <v>2314644056</v>
      </c>
    </row>
    <row r="208" spans="1:2" x14ac:dyDescent="0.25">
      <c r="A208" s="3">
        <v>43020</v>
      </c>
      <c r="B208" s="4">
        <v>2428557747</v>
      </c>
    </row>
    <row r="209" spans="1:2" x14ac:dyDescent="0.25">
      <c r="A209" s="3">
        <v>43019</v>
      </c>
      <c r="B209" s="4">
        <v>2205210751</v>
      </c>
    </row>
    <row r="210" spans="1:2" x14ac:dyDescent="0.25">
      <c r="A210" s="3">
        <v>43018</v>
      </c>
      <c r="B210" s="4">
        <v>2105262412</v>
      </c>
    </row>
    <row r="211" spans="1:2" x14ac:dyDescent="0.25">
      <c r="A211" s="3">
        <v>43017</v>
      </c>
      <c r="B211" s="4">
        <v>2409482799</v>
      </c>
    </row>
    <row r="212" spans="1:2" x14ac:dyDescent="0.25">
      <c r="A212" s="3">
        <v>43016</v>
      </c>
      <c r="B212" s="4">
        <v>2398790851</v>
      </c>
    </row>
    <row r="213" spans="1:2" x14ac:dyDescent="0.25">
      <c r="A213" s="3">
        <v>43015</v>
      </c>
      <c r="B213" s="4">
        <v>2369771461</v>
      </c>
    </row>
    <row r="214" spans="1:2" x14ac:dyDescent="0.25">
      <c r="A214" s="3">
        <v>43014</v>
      </c>
      <c r="B214" s="4">
        <v>2561381213</v>
      </c>
    </row>
    <row r="215" spans="1:2" x14ac:dyDescent="0.25">
      <c r="A215" s="3">
        <v>43013</v>
      </c>
      <c r="B215" s="4">
        <v>2329765452</v>
      </c>
    </row>
    <row r="216" spans="1:2" x14ac:dyDescent="0.25">
      <c r="A216" s="3">
        <v>43012</v>
      </c>
      <c r="B216" s="4">
        <v>2390267887</v>
      </c>
    </row>
    <row r="217" spans="1:2" x14ac:dyDescent="0.25">
      <c r="A217" s="3">
        <v>43011</v>
      </c>
      <c r="B217" s="4">
        <v>2362620657</v>
      </c>
    </row>
    <row r="218" spans="1:2" x14ac:dyDescent="0.25">
      <c r="A218" s="3">
        <v>43010</v>
      </c>
      <c r="B218" s="4">
        <v>2302466222</v>
      </c>
    </row>
    <row r="219" spans="1:2" x14ac:dyDescent="0.25">
      <c r="A219" s="3">
        <v>43009</v>
      </c>
      <c r="B219" s="4">
        <v>2262240982</v>
      </c>
    </row>
    <row r="220" spans="1:2" x14ac:dyDescent="0.25">
      <c r="A220" s="3">
        <v>43008</v>
      </c>
      <c r="B220" s="4">
        <v>2335711873</v>
      </c>
    </row>
    <row r="221" spans="1:2" x14ac:dyDescent="0.25">
      <c r="A221" s="3">
        <v>43007</v>
      </c>
      <c r="B221" s="4">
        <v>2271231640</v>
      </c>
    </row>
    <row r="222" spans="1:2" x14ac:dyDescent="0.25">
      <c r="A222" s="3">
        <v>43006</v>
      </c>
      <c r="B222" s="4">
        <v>2322550475</v>
      </c>
    </row>
    <row r="223" spans="1:2" x14ac:dyDescent="0.25">
      <c r="A223" s="3">
        <v>43005</v>
      </c>
      <c r="B223" s="4">
        <v>2216835229</v>
      </c>
    </row>
    <row r="224" spans="1:2" x14ac:dyDescent="0.25">
      <c r="A224" s="3">
        <v>43004</v>
      </c>
      <c r="B224" s="4">
        <v>2335280449</v>
      </c>
    </row>
    <row r="225" spans="1:2" x14ac:dyDescent="0.25">
      <c r="A225" s="3">
        <v>43003</v>
      </c>
      <c r="B225" s="4">
        <v>2326052499</v>
      </c>
    </row>
    <row r="226" spans="1:2" x14ac:dyDescent="0.25">
      <c r="A226" s="3">
        <v>43002</v>
      </c>
      <c r="B226" s="4">
        <v>2090713193</v>
      </c>
    </row>
    <row r="227" spans="1:2" x14ac:dyDescent="0.25">
      <c r="A227" s="3">
        <v>43001</v>
      </c>
      <c r="B227" s="4">
        <v>2059952125</v>
      </c>
    </row>
    <row r="228" spans="1:2" x14ac:dyDescent="0.25">
      <c r="A228" s="3">
        <v>43000</v>
      </c>
      <c r="B228" s="4">
        <v>2151360174</v>
      </c>
    </row>
    <row r="229" spans="1:2" x14ac:dyDescent="0.25">
      <c r="A229" s="3">
        <v>42999</v>
      </c>
      <c r="B229" s="4">
        <v>2262303878</v>
      </c>
    </row>
    <row r="230" spans="1:2" x14ac:dyDescent="0.25">
      <c r="A230" s="3">
        <v>42998</v>
      </c>
      <c r="B230" s="4">
        <v>2138301304</v>
      </c>
    </row>
    <row r="231" spans="1:2" x14ac:dyDescent="0.25">
      <c r="A231" s="3">
        <v>42997</v>
      </c>
      <c r="B231" s="4">
        <v>2198115038</v>
      </c>
    </row>
    <row r="232" spans="1:2" x14ac:dyDescent="0.25">
      <c r="A232" s="3">
        <v>42996</v>
      </c>
      <c r="B232" s="4">
        <v>2454900233</v>
      </c>
    </row>
    <row r="233" spans="1:2" x14ac:dyDescent="0.25">
      <c r="A233" s="3">
        <v>42995</v>
      </c>
      <c r="B233" s="4">
        <v>2222437200</v>
      </c>
    </row>
    <row r="234" spans="1:2" x14ac:dyDescent="0.25">
      <c r="A234" s="3">
        <v>42994</v>
      </c>
      <c r="B234" s="4">
        <v>2248365161</v>
      </c>
    </row>
    <row r="235" spans="1:2" x14ac:dyDescent="0.25">
      <c r="A235" s="3">
        <v>42993</v>
      </c>
      <c r="B235" s="4">
        <v>2407698801</v>
      </c>
    </row>
    <row r="236" spans="1:2" x14ac:dyDescent="0.25">
      <c r="A236" s="3">
        <v>42992</v>
      </c>
      <c r="B236" s="4">
        <v>2185205622</v>
      </c>
    </row>
    <row r="237" spans="1:2" x14ac:dyDescent="0.25">
      <c r="A237" s="3">
        <v>42991</v>
      </c>
      <c r="B237" s="4">
        <v>2179790567</v>
      </c>
    </row>
    <row r="238" spans="1:2" x14ac:dyDescent="0.25">
      <c r="A238" s="3">
        <v>42990</v>
      </c>
      <c r="B238" s="4">
        <v>2123036302</v>
      </c>
    </row>
    <row r="239" spans="1:2" x14ac:dyDescent="0.25">
      <c r="A239" s="3">
        <v>42989</v>
      </c>
      <c r="B239" s="4">
        <v>1866012150</v>
      </c>
    </row>
    <row r="240" spans="1:2" x14ac:dyDescent="0.25">
      <c r="A240" s="3">
        <v>42988</v>
      </c>
      <c r="B240" s="4">
        <v>1703681565</v>
      </c>
    </row>
    <row r="241" spans="1:2" x14ac:dyDescent="0.25">
      <c r="A241" s="3">
        <v>42987</v>
      </c>
      <c r="B241" s="4">
        <v>1759708107</v>
      </c>
    </row>
    <row r="242" spans="1:2" x14ac:dyDescent="0.25">
      <c r="A242" s="3">
        <v>42986</v>
      </c>
      <c r="B242" s="4">
        <v>1790009152</v>
      </c>
    </row>
    <row r="243" spans="1:2" x14ac:dyDescent="0.25">
      <c r="A243" s="3">
        <v>42985</v>
      </c>
      <c r="B243" s="4">
        <v>1788028323</v>
      </c>
    </row>
    <row r="244" spans="1:2" x14ac:dyDescent="0.25">
      <c r="A244" s="3">
        <v>42984</v>
      </c>
      <c r="B244" s="4">
        <v>1779210741</v>
      </c>
    </row>
    <row r="245" spans="1:2" x14ac:dyDescent="0.25">
      <c r="A245" s="3">
        <v>42983</v>
      </c>
      <c r="B245" s="4">
        <v>1807484257</v>
      </c>
    </row>
    <row r="246" spans="1:2" x14ac:dyDescent="0.25">
      <c r="A246" s="3">
        <v>42982</v>
      </c>
      <c r="B246" s="4">
        <v>1777818960</v>
      </c>
    </row>
    <row r="247" spans="1:2" x14ac:dyDescent="0.25">
      <c r="A247" s="3">
        <v>42981</v>
      </c>
      <c r="B247" s="4">
        <v>1778693870</v>
      </c>
    </row>
    <row r="248" spans="1:2" x14ac:dyDescent="0.25">
      <c r="A248" s="3">
        <v>42980</v>
      </c>
      <c r="B248" s="4">
        <v>1777934410</v>
      </c>
    </row>
    <row r="249" spans="1:2" x14ac:dyDescent="0.25">
      <c r="A249" s="3">
        <v>42979</v>
      </c>
      <c r="B249" s="4">
        <v>2040510851</v>
      </c>
    </row>
    <row r="250" spans="1:2" x14ac:dyDescent="0.25">
      <c r="A250" s="3">
        <v>42978</v>
      </c>
      <c r="B250" s="4">
        <v>2212273713</v>
      </c>
    </row>
    <row r="251" spans="1:2" x14ac:dyDescent="0.25">
      <c r="A251" s="3">
        <v>42977</v>
      </c>
      <c r="B251" s="4">
        <v>2214041188</v>
      </c>
    </row>
    <row r="252" spans="1:2" x14ac:dyDescent="0.25">
      <c r="A252" s="3">
        <v>42976</v>
      </c>
      <c r="B252" s="4">
        <v>2206735491</v>
      </c>
    </row>
    <row r="253" spans="1:2" x14ac:dyDescent="0.25">
      <c r="A253" s="3">
        <v>42975</v>
      </c>
      <c r="B253" s="4">
        <v>2210497472</v>
      </c>
    </row>
    <row r="254" spans="1:2" x14ac:dyDescent="0.25">
      <c r="A254" s="3">
        <v>42974</v>
      </c>
      <c r="B254" s="4">
        <v>2193468051</v>
      </c>
    </row>
    <row r="255" spans="1:2" x14ac:dyDescent="0.25">
      <c r="A255" s="3">
        <v>42973</v>
      </c>
      <c r="B255" s="4">
        <v>2228309320</v>
      </c>
    </row>
    <row r="256" spans="1:2" x14ac:dyDescent="0.25">
      <c r="A256" s="3">
        <v>42972</v>
      </c>
      <c r="B256" s="4">
        <v>2223741828</v>
      </c>
    </row>
    <row r="257" spans="1:2" x14ac:dyDescent="0.25">
      <c r="A257" s="3">
        <v>42971</v>
      </c>
      <c r="B257" s="4">
        <v>2123931230</v>
      </c>
    </row>
    <row r="258" spans="1:2" x14ac:dyDescent="0.25">
      <c r="A258" s="3">
        <v>42970</v>
      </c>
      <c r="B258" s="4">
        <v>1985018460</v>
      </c>
    </row>
    <row r="259" spans="1:2" x14ac:dyDescent="0.25">
      <c r="A259" s="3">
        <v>42968</v>
      </c>
      <c r="B259" s="4">
        <v>2116732568</v>
      </c>
    </row>
    <row r="260" spans="1:2" x14ac:dyDescent="0.25">
      <c r="A260" s="3">
        <v>42967</v>
      </c>
      <c r="B260" s="4">
        <v>1881944855</v>
      </c>
    </row>
    <row r="261" spans="1:2" x14ac:dyDescent="0.25">
      <c r="A261" s="3">
        <v>42966</v>
      </c>
      <c r="B261" s="4">
        <v>1853880571</v>
      </c>
    </row>
    <row r="262" spans="1:2" x14ac:dyDescent="0.25">
      <c r="A262" s="3">
        <v>42965</v>
      </c>
      <c r="B262" s="4">
        <v>1868795814</v>
      </c>
    </row>
    <row r="263" spans="1:2" x14ac:dyDescent="0.25">
      <c r="A263" s="3">
        <v>42969</v>
      </c>
      <c r="B263" s="4">
        <v>1984987044</v>
      </c>
    </row>
    <row r="264" spans="1:2" x14ac:dyDescent="0.25">
      <c r="A264" s="3">
        <v>42964</v>
      </c>
      <c r="B264" s="4">
        <v>1839497575</v>
      </c>
    </row>
    <row r="265" spans="1:2" x14ac:dyDescent="0.25">
      <c r="A265" s="3">
        <v>42963</v>
      </c>
      <c r="B265" s="4">
        <v>1941680992</v>
      </c>
    </row>
    <row r="266" spans="1:2" x14ac:dyDescent="0.25">
      <c r="A266" s="3">
        <v>42962</v>
      </c>
      <c r="B266" s="4">
        <v>2028286797</v>
      </c>
    </row>
    <row r="267" spans="1:2" x14ac:dyDescent="0.25">
      <c r="A267" s="3">
        <v>42961</v>
      </c>
      <c r="B267" s="4">
        <v>2023849060</v>
      </c>
    </row>
    <row r="268" spans="1:2" x14ac:dyDescent="0.25">
      <c r="A268" s="3">
        <v>42960</v>
      </c>
      <c r="B268" s="4">
        <v>2000466975</v>
      </c>
    </row>
    <row r="269" spans="1:2" x14ac:dyDescent="0.25">
      <c r="A269" s="3">
        <v>42959</v>
      </c>
      <c r="B269" s="4">
        <v>1960148968</v>
      </c>
    </row>
    <row r="270" spans="1:2" x14ac:dyDescent="0.25">
      <c r="A270" s="3">
        <v>42958</v>
      </c>
      <c r="B270" s="4">
        <v>1919878597</v>
      </c>
    </row>
    <row r="271" spans="1:2" x14ac:dyDescent="0.25">
      <c r="A271" s="3">
        <v>42957</v>
      </c>
      <c r="B271" s="4">
        <v>1969265154</v>
      </c>
    </row>
    <row r="272" spans="1:2" x14ac:dyDescent="0.25">
      <c r="A272" s="3">
        <v>42956</v>
      </c>
      <c r="B272" s="4">
        <v>1979155761</v>
      </c>
    </row>
    <row r="273" spans="1:2" x14ac:dyDescent="0.25">
      <c r="A273" s="3">
        <v>42955</v>
      </c>
      <c r="B273" s="4">
        <v>1967705995</v>
      </c>
    </row>
    <row r="274" spans="1:2" x14ac:dyDescent="0.25">
      <c r="A274" s="3">
        <v>42954</v>
      </c>
      <c r="B274" s="4">
        <v>1925834382</v>
      </c>
    </row>
    <row r="275" spans="1:2" x14ac:dyDescent="0.25">
      <c r="A275" s="3">
        <v>42953</v>
      </c>
      <c r="B275" s="4">
        <v>1648320507</v>
      </c>
    </row>
    <row r="276" spans="1:2" x14ac:dyDescent="0.25">
      <c r="A276" s="3">
        <v>42952</v>
      </c>
      <c r="B276" s="4">
        <v>1774670913</v>
      </c>
    </row>
    <row r="277" spans="1:2" x14ac:dyDescent="0.25">
      <c r="A277" s="3">
        <v>42951</v>
      </c>
      <c r="B277" s="4">
        <v>1834573126</v>
      </c>
    </row>
    <row r="278" spans="1:2" x14ac:dyDescent="0.25">
      <c r="A278" s="3">
        <v>42950</v>
      </c>
      <c r="B278" s="4">
        <v>1732571661</v>
      </c>
    </row>
    <row r="279" spans="1:2" x14ac:dyDescent="0.25">
      <c r="A279" s="3">
        <v>42949</v>
      </c>
      <c r="B279" s="4">
        <v>1835859544</v>
      </c>
    </row>
    <row r="280" spans="1:2" x14ac:dyDescent="0.25">
      <c r="A280" s="3">
        <v>42948</v>
      </c>
      <c r="B280" s="4">
        <v>1906958155</v>
      </c>
    </row>
    <row r="281" spans="1:2" x14ac:dyDescent="0.25">
      <c r="A281" s="3">
        <v>42947</v>
      </c>
      <c r="B281" s="4">
        <v>1896712042</v>
      </c>
    </row>
    <row r="282" spans="1:2" x14ac:dyDescent="0.25">
      <c r="A282" s="3">
        <v>42946</v>
      </c>
      <c r="B282" s="4">
        <v>1907727205</v>
      </c>
    </row>
    <row r="283" spans="1:2" x14ac:dyDescent="0.25">
      <c r="A283" s="3">
        <v>42945</v>
      </c>
      <c r="B283" s="4">
        <v>1990036793</v>
      </c>
    </row>
    <row r="284" spans="1:2" x14ac:dyDescent="0.25">
      <c r="A284" s="3">
        <v>42944</v>
      </c>
      <c r="B284" s="4">
        <v>1928385339</v>
      </c>
    </row>
    <row r="285" spans="1:2" x14ac:dyDescent="0.25">
      <c r="A285" s="3">
        <v>42943</v>
      </c>
      <c r="B285" s="4">
        <v>1914784527</v>
      </c>
    </row>
    <row r="286" spans="1:2" x14ac:dyDescent="0.25">
      <c r="A286" s="3">
        <v>42942</v>
      </c>
      <c r="B286" s="4">
        <v>1949633047</v>
      </c>
    </row>
    <row r="287" spans="1:2" x14ac:dyDescent="0.25">
      <c r="A287" s="3">
        <v>42941</v>
      </c>
      <c r="B287" s="4">
        <v>2146559343</v>
      </c>
    </row>
    <row r="288" spans="1:2" x14ac:dyDescent="0.25">
      <c r="A288" s="3">
        <v>42940</v>
      </c>
      <c r="B288" s="4">
        <v>2090556079</v>
      </c>
    </row>
    <row r="289" spans="1:2" x14ac:dyDescent="0.25">
      <c r="A289" s="3">
        <v>42939</v>
      </c>
      <c r="B289" s="4">
        <v>1968388369</v>
      </c>
    </row>
    <row r="290" spans="1:2" x14ac:dyDescent="0.25">
      <c r="A290" s="3">
        <v>42938</v>
      </c>
      <c r="B290" s="4">
        <v>2052289924</v>
      </c>
    </row>
    <row r="291" spans="1:2" x14ac:dyDescent="0.25">
      <c r="A291" s="3">
        <v>42937</v>
      </c>
      <c r="B291" s="4">
        <v>1975213964</v>
      </c>
    </row>
    <row r="292" spans="1:2" x14ac:dyDescent="0.25">
      <c r="A292" s="3">
        <v>42936</v>
      </c>
      <c r="B292" s="4">
        <v>2099579361</v>
      </c>
    </row>
    <row r="293" spans="1:2" x14ac:dyDescent="0.25">
      <c r="A293" s="3">
        <v>42935</v>
      </c>
      <c r="B293" s="4">
        <v>2139781419</v>
      </c>
    </row>
    <row r="294" spans="1:2" x14ac:dyDescent="0.25">
      <c r="A294" s="3">
        <v>42934</v>
      </c>
      <c r="B294" s="4">
        <v>2022540158</v>
      </c>
    </row>
    <row r="295" spans="1:2" x14ac:dyDescent="0.25">
      <c r="A295" s="3">
        <v>42933</v>
      </c>
      <c r="B295" s="4">
        <v>2219031395</v>
      </c>
    </row>
    <row r="296" spans="1:2" x14ac:dyDescent="0.25">
      <c r="A296" s="3">
        <v>42932</v>
      </c>
      <c r="B296" s="4">
        <v>2173588255</v>
      </c>
    </row>
    <row r="297" spans="1:2" x14ac:dyDescent="0.25">
      <c r="A297" s="3">
        <v>42931</v>
      </c>
      <c r="B297" s="4">
        <v>2154082600</v>
      </c>
    </row>
    <row r="298" spans="1:2" x14ac:dyDescent="0.25">
      <c r="A298" s="3">
        <v>42930</v>
      </c>
      <c r="B298" s="4">
        <v>2192213940</v>
      </c>
    </row>
    <row r="299" spans="1:2" x14ac:dyDescent="0.25">
      <c r="A299" s="3">
        <v>42929</v>
      </c>
      <c r="B299" s="4">
        <v>2175807421</v>
      </c>
    </row>
    <row r="300" spans="1:2" x14ac:dyDescent="0.25">
      <c r="A300" s="3">
        <v>42928</v>
      </c>
      <c r="B300" s="4">
        <v>2227432718</v>
      </c>
    </row>
    <row r="301" spans="1:2" x14ac:dyDescent="0.25">
      <c r="A301" s="3">
        <v>42927</v>
      </c>
      <c r="B301" s="4">
        <v>2269924264</v>
      </c>
    </row>
    <row r="302" spans="1:2" x14ac:dyDescent="0.25">
      <c r="A302" s="3">
        <v>42926</v>
      </c>
      <c r="B302" s="4">
        <v>2308215045</v>
      </c>
    </row>
    <row r="303" spans="1:2" x14ac:dyDescent="0.25">
      <c r="A303" s="3">
        <v>42925</v>
      </c>
      <c r="B303" s="4">
        <v>2297361363</v>
      </c>
    </row>
    <row r="304" spans="1:2" x14ac:dyDescent="0.25">
      <c r="A304" s="3">
        <v>42924</v>
      </c>
      <c r="B304" s="4">
        <v>2265542302</v>
      </c>
    </row>
    <row r="305" spans="1:2" x14ac:dyDescent="0.25">
      <c r="A305" s="3">
        <v>42923</v>
      </c>
      <c r="B305" s="4">
        <v>2232129141</v>
      </c>
    </row>
    <row r="306" spans="1:2" x14ac:dyDescent="0.25">
      <c r="A306" s="3">
        <v>42922</v>
      </c>
      <c r="B306" s="4">
        <v>2236397130</v>
      </c>
    </row>
    <row r="307" spans="1:2" x14ac:dyDescent="0.25">
      <c r="A307" s="3">
        <v>42921</v>
      </c>
      <c r="B307" s="4">
        <v>2277193341</v>
      </c>
    </row>
    <row r="308" spans="1:2" x14ac:dyDescent="0.25">
      <c r="A308" s="3">
        <v>42920</v>
      </c>
      <c r="B308" s="4">
        <v>2229664138</v>
      </c>
    </row>
    <row r="309" spans="1:2" x14ac:dyDescent="0.25">
      <c r="A309" s="3">
        <v>42919</v>
      </c>
      <c r="B309" s="4">
        <v>2212612186</v>
      </c>
    </row>
    <row r="310" spans="1:2" x14ac:dyDescent="0.25">
      <c r="A310" s="3">
        <v>42918</v>
      </c>
      <c r="B310" s="4">
        <v>1974025818</v>
      </c>
    </row>
    <row r="311" spans="1:2" x14ac:dyDescent="0.25">
      <c r="A311" s="3">
        <v>42917</v>
      </c>
      <c r="B311" s="4">
        <v>2001219062</v>
      </c>
    </row>
    <row r="312" spans="1:2" x14ac:dyDescent="0.25">
      <c r="A312" s="3">
        <v>42916</v>
      </c>
      <c r="B312" s="4">
        <v>2039915890</v>
      </c>
    </row>
    <row r="313" spans="1:2" x14ac:dyDescent="0.25">
      <c r="A313" s="3">
        <v>42915</v>
      </c>
      <c r="B313" s="4">
        <v>2126562553</v>
      </c>
    </row>
    <row r="314" spans="1:2" x14ac:dyDescent="0.25">
      <c r="A314" s="3">
        <v>42914</v>
      </c>
      <c r="B314" s="4">
        <v>1729723883</v>
      </c>
    </row>
    <row r="315" spans="1:2" x14ac:dyDescent="0.25">
      <c r="A315" s="3">
        <v>42913</v>
      </c>
      <c r="B315" s="4">
        <v>1698133549</v>
      </c>
    </row>
    <row r="316" spans="1:2" x14ac:dyDescent="0.25">
      <c r="A316" s="3">
        <v>42912</v>
      </c>
      <c r="B316" s="4">
        <v>1723920274</v>
      </c>
    </row>
    <row r="317" spans="1:2" x14ac:dyDescent="0.25">
      <c r="A317" s="3">
        <v>42911</v>
      </c>
      <c r="B317" s="4">
        <v>1548713125</v>
      </c>
    </row>
    <row r="318" spans="1:2" x14ac:dyDescent="0.25">
      <c r="A318" s="3">
        <v>42910</v>
      </c>
      <c r="B318" s="4">
        <v>1582245920</v>
      </c>
    </row>
    <row r="319" spans="1:2" x14ac:dyDescent="0.25">
      <c r="A319" s="3">
        <v>42909</v>
      </c>
      <c r="B319" s="4">
        <v>1895764891</v>
      </c>
    </row>
    <row r="320" spans="1:2" x14ac:dyDescent="0.25">
      <c r="A320" s="3">
        <v>42908</v>
      </c>
      <c r="B320" s="4">
        <v>1742114230</v>
      </c>
    </row>
    <row r="321" spans="1:2" x14ac:dyDescent="0.25">
      <c r="A321" s="3">
        <v>42907</v>
      </c>
      <c r="B321" s="4">
        <v>1868467879</v>
      </c>
    </row>
    <row r="322" spans="1:2" x14ac:dyDescent="0.25">
      <c r="A322" s="3">
        <v>42906</v>
      </c>
      <c r="B322" s="4">
        <v>1973428253</v>
      </c>
    </row>
    <row r="323" spans="1:2" x14ac:dyDescent="0.25">
      <c r="A323" s="3">
        <v>42905</v>
      </c>
      <c r="B323" s="4">
        <v>1779206689</v>
      </c>
    </row>
    <row r="324" spans="1:2" x14ac:dyDescent="0.25">
      <c r="A324" s="3">
        <v>42904</v>
      </c>
      <c r="B324" s="4">
        <v>1657349892</v>
      </c>
    </row>
    <row r="325" spans="1:2" x14ac:dyDescent="0.25">
      <c r="A325" s="3">
        <v>42903</v>
      </c>
      <c r="B325" s="4">
        <v>1656399407</v>
      </c>
    </row>
    <row r="326" spans="1:2" x14ac:dyDescent="0.25">
      <c r="A326" s="3">
        <v>42902</v>
      </c>
      <c r="B326" s="4">
        <v>1745324080</v>
      </c>
    </row>
    <row r="327" spans="1:2" x14ac:dyDescent="0.25">
      <c r="A327" s="3">
        <v>42901</v>
      </c>
      <c r="B327" s="4">
        <v>1725683020</v>
      </c>
    </row>
    <row r="328" spans="1:2" x14ac:dyDescent="0.25">
      <c r="A328" s="3">
        <v>42900</v>
      </c>
      <c r="B328" s="4">
        <v>1793110426</v>
      </c>
    </row>
    <row r="329" spans="1:2" x14ac:dyDescent="0.25">
      <c r="A329" s="3">
        <v>42899</v>
      </c>
      <c r="B329" s="4">
        <v>2205116779</v>
      </c>
    </row>
    <row r="330" spans="1:2" x14ac:dyDescent="0.25">
      <c r="A330" s="3">
        <v>42898</v>
      </c>
      <c r="B330" s="4">
        <v>1974271476</v>
      </c>
    </row>
    <row r="331" spans="1:2" x14ac:dyDescent="0.25">
      <c r="A331" s="3">
        <v>42897</v>
      </c>
      <c r="B331" s="4">
        <v>1853462325</v>
      </c>
    </row>
    <row r="332" spans="1:2" x14ac:dyDescent="0.25">
      <c r="A332" s="3">
        <v>42896</v>
      </c>
      <c r="B332" s="4">
        <v>1846455720</v>
      </c>
    </row>
    <row r="333" spans="1:2" x14ac:dyDescent="0.25">
      <c r="A333" s="3">
        <v>42895</v>
      </c>
      <c r="B333" s="4">
        <v>2009818155</v>
      </c>
    </row>
    <row r="334" spans="1:2" x14ac:dyDescent="0.25">
      <c r="A334" s="3">
        <v>42894</v>
      </c>
      <c r="B334" s="4">
        <v>2107385201</v>
      </c>
    </row>
    <row r="335" spans="1:2" x14ac:dyDescent="0.25">
      <c r="A335" s="3">
        <v>42893</v>
      </c>
      <c r="B335" s="4">
        <v>2225326734</v>
      </c>
    </row>
    <row r="336" spans="1:2" x14ac:dyDescent="0.25">
      <c r="A336" s="3">
        <v>42892</v>
      </c>
      <c r="B336" s="4">
        <v>2231850276</v>
      </c>
    </row>
    <row r="337" spans="1:2" x14ac:dyDescent="0.25">
      <c r="A337" s="3">
        <v>42891</v>
      </c>
      <c r="B337" s="4">
        <v>2154684149</v>
      </c>
    </row>
    <row r="338" spans="1:2" x14ac:dyDescent="0.25">
      <c r="A338" s="3">
        <v>42890</v>
      </c>
      <c r="B338" s="4">
        <v>2007840940</v>
      </c>
    </row>
    <row r="339" spans="1:2" x14ac:dyDescent="0.25">
      <c r="A339" s="3">
        <v>42889</v>
      </c>
      <c r="B339" s="4">
        <v>2006368673</v>
      </c>
    </row>
    <row r="340" spans="1:2" x14ac:dyDescent="0.25">
      <c r="A340" s="3">
        <v>42888</v>
      </c>
      <c r="B340" s="4">
        <v>2151848284</v>
      </c>
    </row>
    <row r="341" spans="1:2" x14ac:dyDescent="0.25">
      <c r="A341" s="3">
        <v>42887</v>
      </c>
      <c r="B341" s="4">
        <v>1986861963</v>
      </c>
    </row>
    <row r="342" spans="1:2" x14ac:dyDescent="0.25">
      <c r="A342" s="3">
        <v>42886</v>
      </c>
      <c r="B342" s="4">
        <v>2232066508</v>
      </c>
    </row>
    <row r="343" spans="1:2" x14ac:dyDescent="0.25">
      <c r="A343" s="3">
        <v>42885</v>
      </c>
      <c r="B343" s="4">
        <v>2113888501</v>
      </c>
    </row>
    <row r="344" spans="1:2" x14ac:dyDescent="0.25">
      <c r="A344" s="3">
        <v>42884</v>
      </c>
      <c r="B344" s="4">
        <v>2204358113</v>
      </c>
    </row>
    <row r="345" spans="1:2" x14ac:dyDescent="0.25">
      <c r="A345" s="3">
        <v>42883</v>
      </c>
      <c r="B345" s="4">
        <v>2074728299</v>
      </c>
    </row>
    <row r="346" spans="1:2" x14ac:dyDescent="0.25">
      <c r="A346" s="3">
        <v>42882</v>
      </c>
      <c r="B346" s="4">
        <v>2050906857</v>
      </c>
    </row>
    <row r="347" spans="1:2" x14ac:dyDescent="0.25">
      <c r="A347" s="3">
        <v>42881</v>
      </c>
      <c r="B347" s="4">
        <v>2023344265</v>
      </c>
    </row>
    <row r="348" spans="1:2" x14ac:dyDescent="0.25">
      <c r="A348" s="3">
        <v>42880</v>
      </c>
      <c r="B348" s="4">
        <v>2086320373</v>
      </c>
    </row>
    <row r="349" spans="1:2" x14ac:dyDescent="0.25">
      <c r="A349" s="3">
        <v>42879</v>
      </c>
      <c r="B349" s="4">
        <v>2239068070</v>
      </c>
    </row>
    <row r="350" spans="1:2" x14ac:dyDescent="0.25">
      <c r="A350" s="3">
        <v>42877</v>
      </c>
      <c r="B350" s="4">
        <v>2185460580</v>
      </c>
    </row>
    <row r="351" spans="1:2" x14ac:dyDescent="0.25">
      <c r="A351" s="3">
        <v>42876</v>
      </c>
      <c r="B351" s="4">
        <v>2011450536</v>
      </c>
    </row>
    <row r="352" spans="1:2" x14ac:dyDescent="0.25">
      <c r="A352" s="3">
        <v>42875</v>
      </c>
      <c r="B352" s="4">
        <v>2122526191</v>
      </c>
    </row>
    <row r="353" spans="1:2" x14ac:dyDescent="0.25">
      <c r="A353" s="3">
        <v>42874</v>
      </c>
      <c r="B353" s="4">
        <v>2243236208</v>
      </c>
    </row>
    <row r="354" spans="1:2" x14ac:dyDescent="0.25">
      <c r="A354" s="3">
        <v>42873</v>
      </c>
      <c r="B354" s="4">
        <v>2207897647</v>
      </c>
    </row>
    <row r="355" spans="1:2" x14ac:dyDescent="0.25">
      <c r="A355" s="3">
        <v>42872</v>
      </c>
      <c r="B355" s="4">
        <v>2265959622</v>
      </c>
    </row>
    <row r="356" spans="1:2" x14ac:dyDescent="0.25">
      <c r="A356" s="3">
        <v>42871</v>
      </c>
      <c r="B356" s="4">
        <v>2164244406</v>
      </c>
    </row>
    <row r="357" spans="1:2" x14ac:dyDescent="0.25">
      <c r="A357" s="3">
        <v>42870</v>
      </c>
      <c r="B357" s="4">
        <v>2384536044</v>
      </c>
    </row>
    <row r="358" spans="1:2" x14ac:dyDescent="0.25">
      <c r="A358" s="3">
        <v>42869</v>
      </c>
      <c r="B358" s="4">
        <v>1953967735</v>
      </c>
    </row>
    <row r="359" spans="1:2" x14ac:dyDescent="0.25">
      <c r="A359" s="3">
        <v>42868</v>
      </c>
      <c r="B359" s="4">
        <v>2003663700</v>
      </c>
    </row>
    <row r="360" spans="1:2" x14ac:dyDescent="0.25">
      <c r="A360" s="3">
        <v>42867</v>
      </c>
      <c r="B360" s="4">
        <v>2316134972</v>
      </c>
    </row>
    <row r="361" spans="1:2" x14ac:dyDescent="0.25">
      <c r="A361" s="3">
        <v>42866</v>
      </c>
      <c r="B361" s="4">
        <v>2314990875</v>
      </c>
    </row>
    <row r="362" spans="1:2" x14ac:dyDescent="0.25">
      <c r="A362" s="3">
        <v>42865</v>
      </c>
      <c r="B362" s="4">
        <v>2500468482</v>
      </c>
    </row>
    <row r="363" spans="1:2" x14ac:dyDescent="0.25">
      <c r="A363" s="3">
        <v>42864</v>
      </c>
      <c r="B363" s="4">
        <v>2782750767</v>
      </c>
    </row>
    <row r="364" spans="1:2" x14ac:dyDescent="0.25">
      <c r="A364" s="3">
        <v>42863</v>
      </c>
      <c r="B364" s="4">
        <v>2539290899</v>
      </c>
    </row>
    <row r="365" spans="1:2" x14ac:dyDescent="0.25">
      <c r="A365" s="3">
        <v>42862</v>
      </c>
      <c r="B365" s="4">
        <v>2202802728</v>
      </c>
    </row>
    <row r="366" spans="1:2" x14ac:dyDescent="0.25">
      <c r="A366" s="3">
        <v>42861</v>
      </c>
      <c r="B366" s="4">
        <v>2313572483</v>
      </c>
    </row>
    <row r="367" spans="1:2" x14ac:dyDescent="0.25">
      <c r="A367" s="3">
        <v>42860</v>
      </c>
      <c r="B367" s="4">
        <v>2474050477</v>
      </c>
    </row>
    <row r="368" spans="1:2" x14ac:dyDescent="0.25">
      <c r="A368" s="3">
        <v>42859</v>
      </c>
      <c r="B368" s="4">
        <v>2573906014</v>
      </c>
    </row>
    <row r="369" spans="1:2" x14ac:dyDescent="0.25">
      <c r="A369" s="3">
        <v>42858</v>
      </c>
      <c r="B369" s="4">
        <v>2719472090</v>
      </c>
    </row>
    <row r="370" spans="1:2" x14ac:dyDescent="0.25">
      <c r="A370" s="3">
        <v>42857</v>
      </c>
      <c r="B370" s="4">
        <v>2746339964</v>
      </c>
    </row>
    <row r="371" spans="1:2" x14ac:dyDescent="0.25">
      <c r="A371" s="3">
        <v>42856</v>
      </c>
      <c r="B371" s="4">
        <v>2659865204</v>
      </c>
    </row>
    <row r="372" spans="1:2" x14ac:dyDescent="0.25">
      <c r="A372" s="3">
        <v>42855</v>
      </c>
      <c r="B372" s="4">
        <v>2577681002</v>
      </c>
    </row>
    <row r="373" spans="1:2" x14ac:dyDescent="0.25">
      <c r="A373" s="3">
        <v>42854</v>
      </c>
      <c r="B373" s="4">
        <v>2642072567</v>
      </c>
    </row>
    <row r="374" spans="1:2" x14ac:dyDescent="0.25">
      <c r="A374" s="3">
        <v>42853</v>
      </c>
      <c r="B374" s="4">
        <v>3086480473</v>
      </c>
    </row>
    <row r="375" spans="1:2" x14ac:dyDescent="0.25">
      <c r="A375" s="3">
        <v>42852</v>
      </c>
      <c r="B375" s="4">
        <v>3328401509</v>
      </c>
    </row>
    <row r="376" spans="1:2" x14ac:dyDescent="0.25">
      <c r="A376" s="3">
        <v>42851</v>
      </c>
      <c r="B376" s="4">
        <v>3398176436</v>
      </c>
    </row>
    <row r="377" spans="1:2" x14ac:dyDescent="0.25">
      <c r="A377" s="3">
        <v>42849</v>
      </c>
      <c r="B377" s="4">
        <v>2853820816</v>
      </c>
    </row>
    <row r="378" spans="1:2" x14ac:dyDescent="0.25">
      <c r="A378" s="3">
        <v>42848</v>
      </c>
      <c r="B378" s="4">
        <v>2486879484</v>
      </c>
    </row>
    <row r="379" spans="1:2" x14ac:dyDescent="0.25">
      <c r="A379" s="3">
        <v>42847</v>
      </c>
      <c r="B379" s="4">
        <v>2547188361</v>
      </c>
    </row>
    <row r="380" spans="1:2" x14ac:dyDescent="0.25">
      <c r="A380" s="3">
        <v>42846</v>
      </c>
      <c r="B380" s="4">
        <v>2765972922</v>
      </c>
    </row>
    <row r="381" spans="1:2" x14ac:dyDescent="0.25">
      <c r="A381" s="3">
        <v>42845</v>
      </c>
      <c r="B381" s="4">
        <v>2925210491</v>
      </c>
    </row>
    <row r="382" spans="1:2" x14ac:dyDescent="0.25">
      <c r="A382" s="3">
        <v>42850</v>
      </c>
      <c r="B382" s="4">
        <v>3186934556</v>
      </c>
    </row>
    <row r="383" spans="1:2" x14ac:dyDescent="0.25">
      <c r="A383" s="3">
        <v>42844</v>
      </c>
      <c r="B383" s="4">
        <v>3084798382</v>
      </c>
    </row>
    <row r="384" spans="1:2" x14ac:dyDescent="0.25">
      <c r="A384" s="3">
        <v>42843</v>
      </c>
      <c r="B384" s="4">
        <v>2951096903</v>
      </c>
    </row>
    <row r="385" spans="1:2" x14ac:dyDescent="0.25">
      <c r="A385" s="3">
        <v>42842</v>
      </c>
      <c r="B385" s="4">
        <v>2768937028</v>
      </c>
    </row>
    <row r="386" spans="1:2" x14ac:dyDescent="0.25">
      <c r="A386" s="3">
        <v>42841</v>
      </c>
      <c r="B386" s="4">
        <v>2597716575</v>
      </c>
    </row>
    <row r="387" spans="1:2" x14ac:dyDescent="0.25">
      <c r="A387" s="3">
        <v>42840</v>
      </c>
      <c r="B387" s="4">
        <v>2622744183</v>
      </c>
    </row>
    <row r="388" spans="1:2" x14ac:dyDescent="0.25">
      <c r="A388" s="3">
        <v>42839</v>
      </c>
      <c r="B388" s="4">
        <v>2703218560</v>
      </c>
    </row>
    <row r="389" spans="1:2" x14ac:dyDescent="0.25">
      <c r="A389" s="3">
        <v>42838</v>
      </c>
      <c r="B389" s="4">
        <v>2987531482</v>
      </c>
    </row>
    <row r="390" spans="1:2" x14ac:dyDescent="0.25">
      <c r="A390" s="3">
        <v>42837</v>
      </c>
      <c r="B390" s="4">
        <v>2690110537</v>
      </c>
    </row>
    <row r="391" spans="1:2" x14ac:dyDescent="0.25">
      <c r="A391" s="3">
        <v>42835</v>
      </c>
      <c r="B391" s="4">
        <v>2725368601</v>
      </c>
    </row>
    <row r="392" spans="1:2" x14ac:dyDescent="0.25">
      <c r="A392" s="3">
        <v>42834</v>
      </c>
      <c r="B392" s="4">
        <v>2321506657</v>
      </c>
    </row>
    <row r="393" spans="1:2" x14ac:dyDescent="0.25">
      <c r="A393" s="3">
        <v>42833</v>
      </c>
      <c r="B393" s="4">
        <v>2535914925</v>
      </c>
    </row>
    <row r="394" spans="1:2" x14ac:dyDescent="0.25">
      <c r="A394" s="3">
        <v>42832</v>
      </c>
      <c r="B394" s="4">
        <v>3035749156</v>
      </c>
    </row>
    <row r="395" spans="1:2" x14ac:dyDescent="0.25">
      <c r="A395" s="3">
        <v>42831</v>
      </c>
      <c r="B395" s="4">
        <v>3081122288</v>
      </c>
    </row>
    <row r="396" spans="1:2" x14ac:dyDescent="0.25">
      <c r="A396" s="3">
        <v>42830</v>
      </c>
      <c r="B396" s="4">
        <v>3020738561</v>
      </c>
    </row>
    <row r="397" spans="1:2" x14ac:dyDescent="0.25">
      <c r="A397" s="3">
        <v>42829</v>
      </c>
      <c r="B397" s="4">
        <v>2942318861</v>
      </c>
    </row>
    <row r="398" spans="1:2" x14ac:dyDescent="0.25">
      <c r="A398" s="3">
        <v>42828</v>
      </c>
      <c r="B398" s="4">
        <v>2700457892</v>
      </c>
    </row>
    <row r="399" spans="1:2" x14ac:dyDescent="0.25">
      <c r="A399" s="3">
        <v>42827</v>
      </c>
      <c r="B399" s="4">
        <v>2501455678</v>
      </c>
    </row>
    <row r="400" spans="1:2" x14ac:dyDescent="0.25">
      <c r="A400" s="3">
        <v>42826</v>
      </c>
      <c r="B400" s="4">
        <v>2716514645</v>
      </c>
    </row>
    <row r="401" spans="1:2" x14ac:dyDescent="0.25">
      <c r="A401" s="3">
        <v>42825</v>
      </c>
      <c r="B401" s="4">
        <v>2566597842</v>
      </c>
    </row>
    <row r="402" spans="1:2" x14ac:dyDescent="0.25">
      <c r="A402" s="3">
        <v>42824</v>
      </c>
      <c r="B402" s="4">
        <v>2457504126</v>
      </c>
    </row>
    <row r="403" spans="1:2" x14ac:dyDescent="0.25">
      <c r="A403" s="3">
        <v>42823</v>
      </c>
      <c r="B403" s="4">
        <v>2529081779</v>
      </c>
    </row>
    <row r="404" spans="1:2" x14ac:dyDescent="0.25">
      <c r="A404" s="3">
        <v>42822</v>
      </c>
      <c r="B404" s="4">
        <v>2820518630</v>
      </c>
    </row>
    <row r="405" spans="1:2" x14ac:dyDescent="0.25">
      <c r="A405" s="3">
        <v>42821</v>
      </c>
      <c r="B405" s="4">
        <v>2792397313</v>
      </c>
    </row>
    <row r="406" spans="1:2" x14ac:dyDescent="0.25">
      <c r="A406" s="3">
        <v>42820</v>
      </c>
      <c r="B406" s="4">
        <v>2400269365</v>
      </c>
    </row>
    <row r="407" spans="1:2" x14ac:dyDescent="0.25">
      <c r="A407" s="3">
        <v>42819</v>
      </c>
      <c r="B407" s="4">
        <v>2494323987</v>
      </c>
    </row>
    <row r="408" spans="1:2" x14ac:dyDescent="0.25">
      <c r="A408" s="3">
        <v>42818</v>
      </c>
      <c r="B408" s="4">
        <v>2941221207</v>
      </c>
    </row>
    <row r="409" spans="1:2" x14ac:dyDescent="0.25">
      <c r="A409" s="3">
        <v>42817</v>
      </c>
      <c r="B409" s="4">
        <v>3155560638</v>
      </c>
    </row>
    <row r="410" spans="1:2" x14ac:dyDescent="0.25">
      <c r="A410" s="3">
        <v>42816</v>
      </c>
      <c r="B410" s="4">
        <v>3286253606</v>
      </c>
    </row>
    <row r="411" spans="1:2" x14ac:dyDescent="0.25">
      <c r="A411" s="3">
        <v>42815</v>
      </c>
      <c r="B411" s="4">
        <v>3011124951</v>
      </c>
    </row>
    <row r="412" spans="1:2" x14ac:dyDescent="0.25">
      <c r="A412" s="3">
        <v>42814</v>
      </c>
      <c r="B412" s="4">
        <v>2750565086</v>
      </c>
    </row>
    <row r="413" spans="1:2" x14ac:dyDescent="0.25">
      <c r="A413" s="3">
        <v>42813</v>
      </c>
      <c r="B413" s="4">
        <v>2627656503</v>
      </c>
    </row>
    <row r="414" spans="1:2" x14ac:dyDescent="0.25">
      <c r="A414" s="3">
        <v>42812</v>
      </c>
      <c r="B414" s="4">
        <v>2737581472</v>
      </c>
    </row>
    <row r="415" spans="1:2" x14ac:dyDescent="0.25">
      <c r="A415" s="3">
        <v>42811</v>
      </c>
      <c r="B415" s="4">
        <v>2930511059</v>
      </c>
    </row>
    <row r="416" spans="1:2" x14ac:dyDescent="0.25">
      <c r="A416" s="3">
        <v>42810</v>
      </c>
      <c r="B416" s="4">
        <v>2869168877</v>
      </c>
    </row>
    <row r="417" spans="1:2" x14ac:dyDescent="0.25">
      <c r="A417" s="3">
        <v>42809</v>
      </c>
      <c r="B417" s="4">
        <v>2712536730</v>
      </c>
    </row>
    <row r="418" spans="1:2" x14ac:dyDescent="0.25">
      <c r="A418" s="3">
        <v>42808</v>
      </c>
      <c r="B418" s="4">
        <v>432264844</v>
      </c>
    </row>
    <row r="419" spans="1:2" x14ac:dyDescent="0.25">
      <c r="A419" s="3">
        <v>42807</v>
      </c>
      <c r="B419" s="4">
        <v>20565784</v>
      </c>
    </row>
    <row r="420" spans="1:2" x14ac:dyDescent="0.25">
      <c r="A420" s="3">
        <v>42806</v>
      </c>
      <c r="B420" s="4">
        <v>2806998302</v>
      </c>
    </row>
    <row r="421" spans="1:2" x14ac:dyDescent="0.25">
      <c r="A421" s="3">
        <v>42805</v>
      </c>
      <c r="B421" s="4">
        <v>1393350516</v>
      </c>
    </row>
    <row r="422" spans="1:2" x14ac:dyDescent="0.25">
      <c r="A422" s="3">
        <v>42803</v>
      </c>
      <c r="B422" s="4">
        <v>1286814855</v>
      </c>
    </row>
    <row r="423" spans="1:2" x14ac:dyDescent="0.25">
      <c r="A423" s="3">
        <v>42802</v>
      </c>
      <c r="B423" s="4">
        <v>564471927</v>
      </c>
    </row>
    <row r="424" spans="1:2" x14ac:dyDescent="0.25">
      <c r="A424" s="3">
        <v>42804</v>
      </c>
      <c r="B424" s="4">
        <v>2992808281</v>
      </c>
    </row>
    <row r="425" spans="1:2" x14ac:dyDescent="0.25">
      <c r="A425" s="3">
        <v>42798</v>
      </c>
      <c r="B425" s="4">
        <v>3025447683</v>
      </c>
    </row>
    <row r="426" spans="1:2" x14ac:dyDescent="0.25">
      <c r="A426" s="3">
        <v>42797</v>
      </c>
      <c r="B426" s="4">
        <v>3377021496</v>
      </c>
    </row>
    <row r="427" spans="1:2" x14ac:dyDescent="0.25">
      <c r="A427" s="3">
        <v>42796</v>
      </c>
      <c r="B427" s="4">
        <v>1205037267</v>
      </c>
    </row>
    <row r="428" spans="1:2" x14ac:dyDescent="0.25">
      <c r="A428" s="3">
        <v>42795</v>
      </c>
      <c r="B428" s="4">
        <v>744106250</v>
      </c>
    </row>
    <row r="429" spans="1:2" x14ac:dyDescent="0.25">
      <c r="A429" s="3">
        <v>42799</v>
      </c>
      <c r="B429" s="4">
        <v>3098263318</v>
      </c>
    </row>
    <row r="430" spans="1:2" x14ac:dyDescent="0.25">
      <c r="A430" s="3">
        <v>42794</v>
      </c>
      <c r="B430" s="4">
        <v>3517056266</v>
      </c>
    </row>
    <row r="431" spans="1:2" x14ac:dyDescent="0.25">
      <c r="A431" s="3">
        <v>42793</v>
      </c>
      <c r="B431" s="4">
        <v>3435467150</v>
      </c>
    </row>
    <row r="432" spans="1:2" x14ac:dyDescent="0.25">
      <c r="A432" s="3">
        <v>42792</v>
      </c>
      <c r="B432" s="4">
        <v>2740591258</v>
      </c>
    </row>
    <row r="433" spans="1:2" x14ac:dyDescent="0.25">
      <c r="A433" s="3">
        <v>42791</v>
      </c>
      <c r="B433" s="4">
        <v>2915602804</v>
      </c>
    </row>
    <row r="434" spans="1:2" x14ac:dyDescent="0.25">
      <c r="A434" s="3">
        <v>42790</v>
      </c>
      <c r="B434" s="4">
        <v>3176789784</v>
      </c>
    </row>
    <row r="435" spans="1:2" x14ac:dyDescent="0.25">
      <c r="A435" s="3">
        <v>42789</v>
      </c>
      <c r="B435" s="4">
        <v>3062472389</v>
      </c>
    </row>
    <row r="436" spans="1:2" x14ac:dyDescent="0.25">
      <c r="A436" s="3">
        <v>42788</v>
      </c>
      <c r="B436" s="4">
        <v>2926405873</v>
      </c>
    </row>
    <row r="437" spans="1:2" x14ac:dyDescent="0.25">
      <c r="A437" s="3">
        <v>42787</v>
      </c>
      <c r="B437" s="4">
        <v>2924772562</v>
      </c>
    </row>
    <row r="438" spans="1:2" x14ac:dyDescent="0.25">
      <c r="A438" s="3">
        <v>42786</v>
      </c>
      <c r="B438" s="4">
        <v>2896725274</v>
      </c>
    </row>
    <row r="439" spans="1:2" x14ac:dyDescent="0.25">
      <c r="A439" s="3">
        <v>42785</v>
      </c>
      <c r="B439" s="4">
        <v>2893248358</v>
      </c>
    </row>
    <row r="440" spans="1:2" x14ac:dyDescent="0.25">
      <c r="A440" s="3">
        <v>42784</v>
      </c>
      <c r="B440" s="4">
        <v>2955062570</v>
      </c>
    </row>
    <row r="441" spans="1:2" x14ac:dyDescent="0.25">
      <c r="A441" s="3">
        <v>42783</v>
      </c>
      <c r="B441" s="4">
        <v>3086634269</v>
      </c>
    </row>
    <row r="442" spans="1:2" x14ac:dyDescent="0.25">
      <c r="A442" s="3">
        <v>42782</v>
      </c>
      <c r="B442" s="4">
        <v>3107341039</v>
      </c>
    </row>
    <row r="443" spans="1:2" x14ac:dyDescent="0.25">
      <c r="A443" s="3">
        <v>42781</v>
      </c>
      <c r="B443" s="4">
        <v>3242696517</v>
      </c>
    </row>
    <row r="444" spans="1:2" x14ac:dyDescent="0.25">
      <c r="A444" s="3">
        <v>42780</v>
      </c>
      <c r="B444" s="4">
        <v>3583018145</v>
      </c>
    </row>
    <row r="445" spans="1:2" x14ac:dyDescent="0.25">
      <c r="A445" s="3">
        <v>42779</v>
      </c>
      <c r="B445" s="4">
        <v>3440975367</v>
      </c>
    </row>
    <row r="446" spans="1:2" x14ac:dyDescent="0.25">
      <c r="A446" s="3">
        <v>42778</v>
      </c>
      <c r="B446" s="4">
        <v>3570717882</v>
      </c>
    </row>
    <row r="447" spans="1:2" x14ac:dyDescent="0.25">
      <c r="A447" s="3">
        <v>42777</v>
      </c>
      <c r="B447" s="4">
        <v>3770950177</v>
      </c>
    </row>
    <row r="448" spans="1:2" x14ac:dyDescent="0.25">
      <c r="A448" s="3">
        <v>42776</v>
      </c>
      <c r="B448" s="4">
        <v>4143710888</v>
      </c>
    </row>
    <row r="449" spans="1:2" x14ac:dyDescent="0.25">
      <c r="A449" s="3">
        <v>42775</v>
      </c>
      <c r="B449" s="4">
        <v>4014399257</v>
      </c>
    </row>
    <row r="450" spans="1:2" x14ac:dyDescent="0.25">
      <c r="A450" s="3">
        <v>42774</v>
      </c>
      <c r="B450" s="4">
        <v>3718386879</v>
      </c>
    </row>
    <row r="451" spans="1:2" x14ac:dyDescent="0.25">
      <c r="A451" s="3">
        <v>42773</v>
      </c>
      <c r="B451" s="4">
        <v>3544174933</v>
      </c>
    </row>
    <row r="452" spans="1:2" x14ac:dyDescent="0.25">
      <c r="A452" s="3">
        <v>42772</v>
      </c>
      <c r="B452" s="4">
        <v>3623196050</v>
      </c>
    </row>
    <row r="453" spans="1:2" x14ac:dyDescent="0.25">
      <c r="A453" s="3">
        <v>42771</v>
      </c>
      <c r="B453" s="4">
        <v>3677517938</v>
      </c>
    </row>
    <row r="454" spans="1:2" x14ac:dyDescent="0.25">
      <c r="A454" s="3">
        <v>42770</v>
      </c>
      <c r="B454" s="4">
        <v>3583511677</v>
      </c>
    </row>
    <row r="455" spans="1:2" x14ac:dyDescent="0.25">
      <c r="A455" s="3">
        <v>42769</v>
      </c>
      <c r="B455" s="4">
        <v>3455035397</v>
      </c>
    </row>
    <row r="456" spans="1:2" x14ac:dyDescent="0.25">
      <c r="A456" s="3">
        <v>42768</v>
      </c>
      <c r="B456" s="4">
        <v>3443325806</v>
      </c>
    </row>
    <row r="457" spans="1:2" x14ac:dyDescent="0.25">
      <c r="A457" s="3">
        <v>42767</v>
      </c>
      <c r="B457" s="4">
        <v>3487882078</v>
      </c>
    </row>
    <row r="458" spans="1:2" x14ac:dyDescent="0.25">
      <c r="A458" s="3">
        <v>42766</v>
      </c>
      <c r="B458" s="4">
        <v>3654544713</v>
      </c>
    </row>
    <row r="459" spans="1:2" x14ac:dyDescent="0.25">
      <c r="A459" s="3">
        <v>42765</v>
      </c>
      <c r="B459" s="4">
        <v>3554845773</v>
      </c>
    </row>
    <row r="460" spans="1:2" x14ac:dyDescent="0.25">
      <c r="A460" s="3">
        <v>42764</v>
      </c>
      <c r="B460" s="4">
        <v>3615759875</v>
      </c>
    </row>
    <row r="461" spans="1:2" x14ac:dyDescent="0.25">
      <c r="A461" s="3">
        <v>42763</v>
      </c>
      <c r="B461" s="4">
        <v>3606393373</v>
      </c>
    </row>
    <row r="462" spans="1:2" x14ac:dyDescent="0.25">
      <c r="A462" s="3">
        <v>42762</v>
      </c>
      <c r="B462" s="4">
        <v>4065505707</v>
      </c>
    </row>
    <row r="463" spans="1:2" x14ac:dyDescent="0.25">
      <c r="A463" s="3">
        <v>42761</v>
      </c>
      <c r="B463" s="4">
        <v>4215769926</v>
      </c>
    </row>
    <row r="464" spans="1:2" x14ac:dyDescent="0.25">
      <c r="A464" s="3">
        <v>42760</v>
      </c>
      <c r="B464" s="4">
        <v>3736311449</v>
      </c>
    </row>
    <row r="465" spans="1:2" x14ac:dyDescent="0.25">
      <c r="A465" s="3">
        <v>42759</v>
      </c>
      <c r="B465" s="4">
        <v>3778761838</v>
      </c>
    </row>
    <row r="466" spans="1:2" x14ac:dyDescent="0.25">
      <c r="A466" s="3">
        <v>42758</v>
      </c>
      <c r="B466" s="4">
        <v>4013353292</v>
      </c>
    </row>
    <row r="467" spans="1:2" x14ac:dyDescent="0.25">
      <c r="A467" s="3">
        <v>42757</v>
      </c>
      <c r="B467" s="4">
        <v>3884105339</v>
      </c>
    </row>
    <row r="468" spans="1:2" x14ac:dyDescent="0.25">
      <c r="A468" s="3">
        <v>42756</v>
      </c>
      <c r="B468" s="4">
        <v>3827055736</v>
      </c>
    </row>
    <row r="469" spans="1:2" x14ac:dyDescent="0.25">
      <c r="A469" s="3">
        <v>42755</v>
      </c>
      <c r="B469" s="4">
        <v>3839351134</v>
      </c>
    </row>
    <row r="470" spans="1:2" x14ac:dyDescent="0.25">
      <c r="A470" s="3">
        <v>42754</v>
      </c>
      <c r="B470" s="4">
        <v>3833933943</v>
      </c>
    </row>
    <row r="471" spans="1:2" x14ac:dyDescent="0.25">
      <c r="A471" s="3">
        <v>42753</v>
      </c>
      <c r="B471" s="4">
        <v>3824616550</v>
      </c>
    </row>
    <row r="472" spans="1:2" x14ac:dyDescent="0.25">
      <c r="A472" s="3">
        <v>42752</v>
      </c>
      <c r="B472" s="4">
        <v>3799160194</v>
      </c>
    </row>
    <row r="473" spans="1:2" x14ac:dyDescent="0.25">
      <c r="A473" s="3">
        <v>42751</v>
      </c>
      <c r="B473" s="4">
        <v>3650718288</v>
      </c>
    </row>
    <row r="474" spans="1:2" x14ac:dyDescent="0.25">
      <c r="A474" s="3">
        <v>42750</v>
      </c>
      <c r="B474" s="4">
        <v>3569053551</v>
      </c>
    </row>
    <row r="475" spans="1:2" x14ac:dyDescent="0.25">
      <c r="A475" s="3">
        <v>42749</v>
      </c>
      <c r="B475" s="4">
        <v>3663199992</v>
      </c>
    </row>
    <row r="476" spans="1:2" x14ac:dyDescent="0.25">
      <c r="A476" s="3">
        <v>42748</v>
      </c>
      <c r="B476" s="4">
        <v>3941303094</v>
      </c>
    </row>
    <row r="477" spans="1:2" x14ac:dyDescent="0.25">
      <c r="A477" s="3">
        <v>42747</v>
      </c>
      <c r="B477" s="4">
        <v>3806614741</v>
      </c>
    </row>
    <row r="478" spans="1:2" x14ac:dyDescent="0.25">
      <c r="A478" s="3">
        <v>42746</v>
      </c>
      <c r="B478" s="4">
        <v>3453147372</v>
      </c>
    </row>
    <row r="479" spans="1:2" x14ac:dyDescent="0.25">
      <c r="A479" s="3">
        <v>42745</v>
      </c>
      <c r="B479" s="4">
        <v>3362199686</v>
      </c>
    </row>
    <row r="480" spans="1:2" x14ac:dyDescent="0.25">
      <c r="A480" s="3">
        <v>42744</v>
      </c>
      <c r="B480" s="4">
        <v>3408168113</v>
      </c>
    </row>
    <row r="481" spans="1:2" x14ac:dyDescent="0.25">
      <c r="A481" s="3">
        <v>42743</v>
      </c>
      <c r="B481" s="4">
        <v>3261010634</v>
      </c>
    </row>
    <row r="482" spans="1:2" x14ac:dyDescent="0.25">
      <c r="A482" s="3">
        <v>42742</v>
      </c>
      <c r="B482" s="4">
        <v>3392382777</v>
      </c>
    </row>
    <row r="483" spans="1:2" x14ac:dyDescent="0.25">
      <c r="A483" s="3">
        <v>42741</v>
      </c>
      <c r="B483" s="4">
        <v>3904146311</v>
      </c>
    </row>
    <row r="484" spans="1:2" x14ac:dyDescent="0.25">
      <c r="A484" s="3">
        <v>42740</v>
      </c>
      <c r="B484" s="4">
        <v>4144305711</v>
      </c>
    </row>
    <row r="485" spans="1:2" x14ac:dyDescent="0.25">
      <c r="A485" s="3">
        <v>42739</v>
      </c>
      <c r="B485" s="4">
        <v>3786867000</v>
      </c>
    </row>
    <row r="486" spans="1:2" x14ac:dyDescent="0.25">
      <c r="A486" s="3">
        <v>42738</v>
      </c>
      <c r="B486" s="4">
        <v>3801268934</v>
      </c>
    </row>
    <row r="487" spans="1:2" x14ac:dyDescent="0.25">
      <c r="A487" s="3">
        <v>42737</v>
      </c>
      <c r="B487" s="4">
        <v>3707800641</v>
      </c>
    </row>
    <row r="488" spans="1:2" x14ac:dyDescent="0.25">
      <c r="A488" s="3">
        <v>42736</v>
      </c>
      <c r="B488" s="4">
        <v>3494488661</v>
      </c>
    </row>
    <row r="489" spans="1:2" x14ac:dyDescent="0.25">
      <c r="A489" s="3">
        <v>42735</v>
      </c>
      <c r="B489" s="4">
        <v>3310879919</v>
      </c>
    </row>
    <row r="490" spans="1:2" x14ac:dyDescent="0.25">
      <c r="A490" s="3">
        <v>42734</v>
      </c>
      <c r="B490" s="4">
        <v>3450008685</v>
      </c>
    </row>
    <row r="491" spans="1:2" x14ac:dyDescent="0.25">
      <c r="A491" s="3">
        <v>42733</v>
      </c>
      <c r="B491" s="4">
        <v>3532273334</v>
      </c>
    </row>
    <row r="492" spans="1:2" x14ac:dyDescent="0.25">
      <c r="A492" s="3">
        <v>42732</v>
      </c>
      <c r="B492" s="4">
        <v>3603105321</v>
      </c>
    </row>
    <row r="493" spans="1:2" x14ac:dyDescent="0.25">
      <c r="A493" s="3">
        <v>42730</v>
      </c>
      <c r="B493" s="4">
        <v>2994703469</v>
      </c>
    </row>
    <row r="494" spans="1:2" x14ac:dyDescent="0.25">
      <c r="A494" s="3">
        <v>42729</v>
      </c>
      <c r="B494" s="4">
        <v>2889971312</v>
      </c>
    </row>
    <row r="495" spans="1:2" x14ac:dyDescent="0.25">
      <c r="A495" s="3">
        <v>42728</v>
      </c>
      <c r="B495" s="4">
        <v>3247630713</v>
      </c>
    </row>
    <row r="496" spans="1:2" x14ac:dyDescent="0.25">
      <c r="A496" s="3">
        <v>42727</v>
      </c>
      <c r="B496" s="4">
        <v>3020952386</v>
      </c>
    </row>
    <row r="497" spans="1:2" x14ac:dyDescent="0.25">
      <c r="A497" s="3">
        <v>42731</v>
      </c>
      <c r="B497" s="4">
        <v>3449133336</v>
      </c>
    </row>
    <row r="498" spans="1:2" x14ac:dyDescent="0.25">
      <c r="A498" s="3">
        <v>42726</v>
      </c>
      <c r="B498" s="4">
        <v>3316171266</v>
      </c>
    </row>
    <row r="499" spans="1:2" x14ac:dyDescent="0.25">
      <c r="A499" s="3">
        <v>42724</v>
      </c>
      <c r="B499" s="4">
        <v>3522298501</v>
      </c>
    </row>
    <row r="500" spans="1:2" x14ac:dyDescent="0.25">
      <c r="A500" s="3">
        <v>42723</v>
      </c>
      <c r="B500" s="4">
        <v>3537273689</v>
      </c>
    </row>
    <row r="501" spans="1:2" x14ac:dyDescent="0.25">
      <c r="A501" s="3">
        <v>42722</v>
      </c>
      <c r="B501" s="4">
        <v>3219196403</v>
      </c>
    </row>
    <row r="502" spans="1:2" x14ac:dyDescent="0.25">
      <c r="A502" s="3">
        <v>42721</v>
      </c>
      <c r="B502" s="4">
        <v>3224247217</v>
      </c>
    </row>
    <row r="503" spans="1:2" x14ac:dyDescent="0.25">
      <c r="A503" s="3">
        <v>42725</v>
      </c>
      <c r="B503" s="4">
        <v>3328269715</v>
      </c>
    </row>
    <row r="504" spans="1:2" x14ac:dyDescent="0.25">
      <c r="A504" s="3">
        <v>42720</v>
      </c>
      <c r="B504" s="4">
        <v>3280443100</v>
      </c>
    </row>
    <row r="505" spans="1:2" x14ac:dyDescent="0.25">
      <c r="A505" s="3">
        <v>42719</v>
      </c>
      <c r="B505" s="4">
        <v>3221157755</v>
      </c>
    </row>
    <row r="506" spans="1:2" x14ac:dyDescent="0.25">
      <c r="A506" s="3">
        <v>42718</v>
      </c>
      <c r="B506" s="4">
        <v>3172107826</v>
      </c>
    </row>
    <row r="507" spans="1:2" x14ac:dyDescent="0.25">
      <c r="A507" s="3">
        <v>42717</v>
      </c>
      <c r="B507" s="4">
        <v>3318827071</v>
      </c>
    </row>
    <row r="508" spans="1:2" x14ac:dyDescent="0.25">
      <c r="A508" s="3">
        <v>42716</v>
      </c>
      <c r="B508" s="4">
        <v>3503987243</v>
      </c>
    </row>
    <row r="509" spans="1:2" x14ac:dyDescent="0.25">
      <c r="A509" s="3">
        <v>42715</v>
      </c>
      <c r="B509" s="4">
        <v>3254112634</v>
      </c>
    </row>
    <row r="510" spans="1:2" x14ac:dyDescent="0.25">
      <c r="A510" s="3">
        <v>42714</v>
      </c>
      <c r="B510" s="4">
        <v>2984893413</v>
      </c>
    </row>
    <row r="511" spans="1:2" x14ac:dyDescent="0.25">
      <c r="A511" s="3">
        <v>42713</v>
      </c>
      <c r="B511" s="4">
        <v>2830656266</v>
      </c>
    </row>
    <row r="512" spans="1:2" x14ac:dyDescent="0.25">
      <c r="A512" s="3">
        <v>42712</v>
      </c>
      <c r="B512" s="4">
        <v>3115266994</v>
      </c>
    </row>
    <row r="513" spans="1:2" x14ac:dyDescent="0.25">
      <c r="A513" s="3">
        <v>42711</v>
      </c>
      <c r="B513" s="4">
        <v>3017067684</v>
      </c>
    </row>
    <row r="514" spans="1:2" x14ac:dyDescent="0.25">
      <c r="A514" s="3">
        <v>42710</v>
      </c>
      <c r="B514" s="4">
        <v>3697352219</v>
      </c>
    </row>
    <row r="515" spans="1:2" x14ac:dyDescent="0.25">
      <c r="A515" s="3">
        <v>42709</v>
      </c>
      <c r="B515" s="4">
        <v>4150131463</v>
      </c>
    </row>
    <row r="516" spans="1:2" x14ac:dyDescent="0.25">
      <c r="A516" s="3">
        <v>42708</v>
      </c>
      <c r="B516" s="4">
        <v>3565028209</v>
      </c>
    </row>
    <row r="517" spans="1:2" x14ac:dyDescent="0.25">
      <c r="A517" s="3">
        <v>42707</v>
      </c>
      <c r="B517" s="4">
        <v>3561829562</v>
      </c>
    </row>
    <row r="518" spans="1:2" x14ac:dyDescent="0.25">
      <c r="A518" s="3">
        <v>42706</v>
      </c>
      <c r="B518" s="4">
        <v>3757051224</v>
      </c>
    </row>
    <row r="519" spans="1:2" x14ac:dyDescent="0.25">
      <c r="A519" s="3">
        <v>42705</v>
      </c>
      <c r="B519" s="4">
        <v>3865202236</v>
      </c>
    </row>
    <row r="520" spans="1:2" x14ac:dyDescent="0.25">
      <c r="A520" s="3">
        <v>42704</v>
      </c>
      <c r="B520" s="4">
        <v>4001907889</v>
      </c>
    </row>
    <row r="521" spans="1:2" x14ac:dyDescent="0.25">
      <c r="A521" s="3">
        <v>42703</v>
      </c>
      <c r="B521" s="4">
        <v>4034601529</v>
      </c>
    </row>
    <row r="522" spans="1:2" x14ac:dyDescent="0.25">
      <c r="A522" s="3">
        <v>42702</v>
      </c>
      <c r="B522" s="4">
        <v>3581357963</v>
      </c>
    </row>
    <row r="523" spans="1:2" x14ac:dyDescent="0.25">
      <c r="A523" s="3">
        <v>42701</v>
      </c>
      <c r="B523" s="4">
        <v>3399062579</v>
      </c>
    </row>
    <row r="524" spans="1:2" x14ac:dyDescent="0.25">
      <c r="A524" s="3">
        <v>42700</v>
      </c>
      <c r="B524" s="4">
        <v>3480762126</v>
      </c>
    </row>
    <row r="525" spans="1:2" x14ac:dyDescent="0.25">
      <c r="A525" s="3">
        <v>42699</v>
      </c>
      <c r="B525" s="4">
        <v>3493464954</v>
      </c>
    </row>
    <row r="526" spans="1:2" x14ac:dyDescent="0.25">
      <c r="A526" s="3">
        <v>42698</v>
      </c>
      <c r="B526" s="4">
        <v>3463438450</v>
      </c>
    </row>
    <row r="527" spans="1:2" x14ac:dyDescent="0.25">
      <c r="A527" s="3">
        <v>42697</v>
      </c>
      <c r="B527" s="4">
        <v>3493190919</v>
      </c>
    </row>
    <row r="528" spans="1:2" x14ac:dyDescent="0.25">
      <c r="A528" s="3">
        <v>42696</v>
      </c>
      <c r="B528" s="4">
        <v>3378604650</v>
      </c>
    </row>
    <row r="529" spans="1:2" x14ac:dyDescent="0.25">
      <c r="A529" s="3">
        <v>42695</v>
      </c>
      <c r="B529" s="4">
        <v>3517517339</v>
      </c>
    </row>
    <row r="530" spans="1:2" x14ac:dyDescent="0.25">
      <c r="A530" s="3">
        <v>42694</v>
      </c>
      <c r="B530" s="4">
        <v>3516723658</v>
      </c>
    </row>
    <row r="531" spans="1:2" x14ac:dyDescent="0.25">
      <c r="A531" s="3">
        <v>42693</v>
      </c>
      <c r="B531" s="4">
        <v>3387261806</v>
      </c>
    </row>
    <row r="532" spans="1:2" x14ac:dyDescent="0.25">
      <c r="A532" s="3">
        <v>42692</v>
      </c>
      <c r="B532" s="4">
        <v>3507567212</v>
      </c>
    </row>
    <row r="533" spans="1:2" x14ac:dyDescent="0.25">
      <c r="A533" s="3">
        <v>42691</v>
      </c>
      <c r="B533" s="4">
        <v>3318180308</v>
      </c>
    </row>
    <row r="534" spans="1:2" x14ac:dyDescent="0.25">
      <c r="A534" s="3">
        <v>42690</v>
      </c>
      <c r="B534" s="4">
        <v>2983178611</v>
      </c>
    </row>
    <row r="535" spans="1:2" x14ac:dyDescent="0.25">
      <c r="A535" s="3">
        <v>42689</v>
      </c>
      <c r="B535" s="4">
        <v>2989995870</v>
      </c>
    </row>
    <row r="536" spans="1:2" x14ac:dyDescent="0.25">
      <c r="A536" s="3">
        <v>42688</v>
      </c>
      <c r="B536" s="4">
        <v>3059844670</v>
      </c>
    </row>
    <row r="537" spans="1:2" x14ac:dyDescent="0.25">
      <c r="A537" s="3">
        <v>42687</v>
      </c>
      <c r="B537" s="4">
        <v>3079055395</v>
      </c>
    </row>
    <row r="538" spans="1:2" x14ac:dyDescent="0.25">
      <c r="A538" s="3">
        <v>42686</v>
      </c>
      <c r="B538" s="4">
        <v>3040863506</v>
      </c>
    </row>
    <row r="539" spans="1:2" x14ac:dyDescent="0.25">
      <c r="A539" s="3">
        <v>42685</v>
      </c>
      <c r="B539" s="4">
        <v>3336647127</v>
      </c>
    </row>
    <row r="540" spans="1:2" x14ac:dyDescent="0.25">
      <c r="A540" s="3">
        <v>42684</v>
      </c>
      <c r="B540" s="4">
        <v>3544716536</v>
      </c>
    </row>
    <row r="541" spans="1:2" x14ac:dyDescent="0.25">
      <c r="A541" s="3">
        <v>42683</v>
      </c>
      <c r="B541" s="4">
        <v>3541916887</v>
      </c>
    </row>
    <row r="542" spans="1:2" x14ac:dyDescent="0.25">
      <c r="A542" s="3">
        <v>42682</v>
      </c>
      <c r="B542" s="4">
        <v>3674951654</v>
      </c>
    </row>
    <row r="543" spans="1:2" x14ac:dyDescent="0.25">
      <c r="A543" s="3">
        <v>42681</v>
      </c>
      <c r="B543" s="4">
        <v>3531338174</v>
      </c>
    </row>
    <row r="544" spans="1:2" x14ac:dyDescent="0.25">
      <c r="A544" s="3">
        <v>42680</v>
      </c>
      <c r="B544" s="4">
        <v>3038269827</v>
      </c>
    </row>
    <row r="545" spans="1:2" x14ac:dyDescent="0.25">
      <c r="A545" s="3">
        <v>42679</v>
      </c>
      <c r="B545" s="4">
        <v>2820872239</v>
      </c>
    </row>
    <row r="546" spans="1:2" x14ac:dyDescent="0.25">
      <c r="A546" s="3">
        <v>42678</v>
      </c>
      <c r="B546" s="4">
        <v>3106322958</v>
      </c>
    </row>
    <row r="547" spans="1:2" x14ac:dyDescent="0.25">
      <c r="A547" s="3">
        <v>42677</v>
      </c>
      <c r="B547" s="4">
        <v>3194887423</v>
      </c>
    </row>
    <row r="548" spans="1:2" x14ac:dyDescent="0.25">
      <c r="A548" s="3">
        <v>42676</v>
      </c>
      <c r="B548" s="4">
        <v>3085179228</v>
      </c>
    </row>
    <row r="549" spans="1:2" x14ac:dyDescent="0.25">
      <c r="A549" s="3">
        <v>42675</v>
      </c>
      <c r="B549" s="4">
        <v>2910831222</v>
      </c>
    </row>
    <row r="550" spans="1:2" x14ac:dyDescent="0.25">
      <c r="A550" s="3">
        <v>42674</v>
      </c>
      <c r="B550" s="4">
        <v>2689548491</v>
      </c>
    </row>
    <row r="551" spans="1:2" x14ac:dyDescent="0.25">
      <c r="A551" s="3">
        <v>42673</v>
      </c>
      <c r="B551" s="4">
        <v>2608803456</v>
      </c>
    </row>
    <row r="552" spans="1:2" x14ac:dyDescent="0.25">
      <c r="A552" s="3">
        <v>42672</v>
      </c>
      <c r="B552" s="4">
        <v>2593173112</v>
      </c>
    </row>
    <row r="553" spans="1:2" x14ac:dyDescent="0.25">
      <c r="A553" s="3">
        <v>42671</v>
      </c>
      <c r="B553" s="4">
        <v>2628895161</v>
      </c>
    </row>
    <row r="554" spans="1:2" x14ac:dyDescent="0.25">
      <c r="A554" s="3">
        <v>42670</v>
      </c>
      <c r="B554" s="4">
        <v>2626782353</v>
      </c>
    </row>
    <row r="555" spans="1:2" x14ac:dyDescent="0.25">
      <c r="A555" s="3">
        <v>42669</v>
      </c>
      <c r="B555" s="4">
        <v>2705555605</v>
      </c>
    </row>
    <row r="556" spans="1:2" x14ac:dyDescent="0.25">
      <c r="A556" s="3">
        <v>42668</v>
      </c>
      <c r="B556" s="4">
        <v>2860979578</v>
      </c>
    </row>
    <row r="557" spans="1:2" x14ac:dyDescent="0.25">
      <c r="A557" s="3">
        <v>42667</v>
      </c>
      <c r="B557" s="4">
        <v>2877275967</v>
      </c>
    </row>
    <row r="558" spans="1:2" x14ac:dyDescent="0.25">
      <c r="A558" s="3">
        <v>42666</v>
      </c>
      <c r="B558" s="4">
        <v>2793547028</v>
      </c>
    </row>
    <row r="559" spans="1:2" x14ac:dyDescent="0.25">
      <c r="A559" s="3">
        <v>42665</v>
      </c>
      <c r="B559" s="4">
        <v>2696385144</v>
      </c>
    </row>
    <row r="560" spans="1:2" x14ac:dyDescent="0.25">
      <c r="A560" s="3">
        <v>42664</v>
      </c>
      <c r="B560" s="4">
        <v>2752696443</v>
      </c>
    </row>
    <row r="561" spans="1:2" x14ac:dyDescent="0.25">
      <c r="A561" s="3">
        <v>42663</v>
      </c>
      <c r="B561" s="4">
        <v>2765264416</v>
      </c>
    </row>
    <row r="562" spans="1:2" x14ac:dyDescent="0.25">
      <c r="A562" s="3">
        <v>42662</v>
      </c>
      <c r="B562" s="4">
        <v>2725796848</v>
      </c>
    </row>
    <row r="563" spans="1:2" x14ac:dyDescent="0.25">
      <c r="A563" s="3">
        <v>42661</v>
      </c>
      <c r="B563" s="4">
        <v>2668441595</v>
      </c>
    </row>
    <row r="564" spans="1:2" x14ac:dyDescent="0.25">
      <c r="A564" s="3">
        <v>42660</v>
      </c>
      <c r="B564" s="4">
        <v>2604015546</v>
      </c>
    </row>
    <row r="565" spans="1:2" x14ac:dyDescent="0.25">
      <c r="A565" s="3">
        <v>42659</v>
      </c>
      <c r="B565" s="4">
        <v>2573783958</v>
      </c>
    </row>
    <row r="566" spans="1:2" x14ac:dyDescent="0.25">
      <c r="A566" s="3">
        <v>42658</v>
      </c>
      <c r="B566" s="4">
        <v>2597710542</v>
      </c>
    </row>
    <row r="567" spans="1:2" x14ac:dyDescent="0.25">
      <c r="A567" s="3">
        <v>42657</v>
      </c>
      <c r="B567" s="4">
        <v>2687746710</v>
      </c>
    </row>
    <row r="568" spans="1:2" x14ac:dyDescent="0.25">
      <c r="A568" s="3">
        <v>42656</v>
      </c>
      <c r="B568" s="4">
        <v>2681223630</v>
      </c>
    </row>
    <row r="569" spans="1:2" x14ac:dyDescent="0.25">
      <c r="A569" s="3">
        <v>42655</v>
      </c>
      <c r="B569" s="4">
        <v>2646257097</v>
      </c>
    </row>
    <row r="570" spans="1:2" x14ac:dyDescent="0.25">
      <c r="A570" s="3">
        <v>42654</v>
      </c>
      <c r="B570" s="4">
        <v>2818271408</v>
      </c>
    </row>
    <row r="571" spans="1:2" x14ac:dyDescent="0.25">
      <c r="A571" s="3">
        <v>42653</v>
      </c>
      <c r="B571" s="4">
        <v>2729779343</v>
      </c>
    </row>
    <row r="572" spans="1:2" x14ac:dyDescent="0.25">
      <c r="A572" s="3">
        <v>42652</v>
      </c>
      <c r="B572" s="4">
        <v>2527523035</v>
      </c>
    </row>
    <row r="573" spans="1:2" x14ac:dyDescent="0.25">
      <c r="A573" s="3">
        <v>42651</v>
      </c>
      <c r="B573" s="4">
        <v>2509530571</v>
      </c>
    </row>
    <row r="574" spans="1:2" x14ac:dyDescent="0.25">
      <c r="A574" s="3">
        <v>42650</v>
      </c>
      <c r="B574" s="4">
        <v>2498442868</v>
      </c>
    </row>
    <row r="575" spans="1:2" x14ac:dyDescent="0.25">
      <c r="A575" s="3">
        <v>42649</v>
      </c>
      <c r="B575" s="4">
        <v>2503026884</v>
      </c>
    </row>
    <row r="576" spans="1:2" x14ac:dyDescent="0.25">
      <c r="A576" s="3">
        <v>42648</v>
      </c>
      <c r="B576" s="4">
        <v>2201567068</v>
      </c>
    </row>
    <row r="577" spans="1:2" x14ac:dyDescent="0.25">
      <c r="A577" s="3">
        <v>42647</v>
      </c>
      <c r="B577" s="4">
        <v>2166007281</v>
      </c>
    </row>
    <row r="578" spans="1:2" x14ac:dyDescent="0.25">
      <c r="A578" s="3">
        <v>42646</v>
      </c>
      <c r="B578" s="4">
        <v>2252138421</v>
      </c>
    </row>
    <row r="579" spans="1:2" x14ac:dyDescent="0.25">
      <c r="A579" s="3">
        <v>42645</v>
      </c>
      <c r="B579" s="4">
        <v>2125176403</v>
      </c>
    </row>
    <row r="580" spans="1:2" x14ac:dyDescent="0.25">
      <c r="A580" s="3">
        <v>42644</v>
      </c>
      <c r="B580" s="4">
        <v>2235491561</v>
      </c>
    </row>
    <row r="581" spans="1:2" x14ac:dyDescent="0.25">
      <c r="A581" s="3">
        <v>42643</v>
      </c>
      <c r="B581" s="4">
        <v>2218482906</v>
      </c>
    </row>
    <row r="582" spans="1:2" x14ac:dyDescent="0.25">
      <c r="A582" s="3">
        <v>42642</v>
      </c>
      <c r="B582" s="4">
        <v>2073020747</v>
      </c>
    </row>
    <row r="583" spans="1:2" x14ac:dyDescent="0.25">
      <c r="A583" s="3">
        <v>42641</v>
      </c>
      <c r="B583" s="4">
        <v>2043277720</v>
      </c>
    </row>
    <row r="584" spans="1:2" x14ac:dyDescent="0.25">
      <c r="A584" s="3">
        <v>42640</v>
      </c>
      <c r="B584" s="4">
        <v>2223841397</v>
      </c>
    </row>
    <row r="585" spans="1:2" x14ac:dyDescent="0.25">
      <c r="A585" s="3">
        <v>42639</v>
      </c>
      <c r="B585" s="4">
        <v>2335594972</v>
      </c>
    </row>
    <row r="586" spans="1:2" x14ac:dyDescent="0.25">
      <c r="A586" s="3">
        <v>42638</v>
      </c>
      <c r="B586" s="4">
        <v>2119772842</v>
      </c>
    </row>
    <row r="587" spans="1:2" x14ac:dyDescent="0.25">
      <c r="A587" s="3">
        <v>42637</v>
      </c>
      <c r="B587" s="4">
        <v>2108309112</v>
      </c>
    </row>
    <row r="588" spans="1:2" x14ac:dyDescent="0.25">
      <c r="A588" s="3">
        <v>42636</v>
      </c>
      <c r="B588" s="4">
        <v>2199163650</v>
      </c>
    </row>
    <row r="589" spans="1:2" x14ac:dyDescent="0.25">
      <c r="A589" s="3">
        <v>42635</v>
      </c>
      <c r="B589" s="4">
        <v>2213129048</v>
      </c>
    </row>
    <row r="590" spans="1:2" x14ac:dyDescent="0.25">
      <c r="A590" s="3">
        <v>42634</v>
      </c>
      <c r="B590" s="4">
        <v>2352224058</v>
      </c>
    </row>
    <row r="591" spans="1:2" x14ac:dyDescent="0.25">
      <c r="A591" s="3">
        <v>42633</v>
      </c>
      <c r="B591" s="4">
        <v>2358091402</v>
      </c>
    </row>
    <row r="592" spans="1:2" x14ac:dyDescent="0.25">
      <c r="A592" s="3">
        <v>42632</v>
      </c>
      <c r="B592" s="4">
        <v>2271096977</v>
      </c>
    </row>
    <row r="593" spans="1:2" x14ac:dyDescent="0.25">
      <c r="A593" s="3">
        <v>42631</v>
      </c>
      <c r="B593" s="4">
        <v>1974223467</v>
      </c>
    </row>
    <row r="594" spans="1:2" x14ac:dyDescent="0.25">
      <c r="A594" s="3">
        <v>42630</v>
      </c>
      <c r="B594" s="4">
        <v>1984007117</v>
      </c>
    </row>
    <row r="595" spans="1:2" x14ac:dyDescent="0.25">
      <c r="A595" s="3">
        <v>42629</v>
      </c>
      <c r="B595" s="4">
        <v>2106617626</v>
      </c>
    </row>
    <row r="596" spans="1:2" x14ac:dyDescent="0.25">
      <c r="A596" s="3">
        <v>42628</v>
      </c>
      <c r="B596" s="4">
        <v>2225017185</v>
      </c>
    </row>
    <row r="597" spans="1:2" x14ac:dyDescent="0.25">
      <c r="A597" s="3">
        <v>42627</v>
      </c>
      <c r="B597" s="4">
        <v>2262467606</v>
      </c>
    </row>
    <row r="598" spans="1:2" x14ac:dyDescent="0.25">
      <c r="A598" s="3">
        <v>42626</v>
      </c>
      <c r="B598" s="4">
        <v>2247493733</v>
      </c>
    </row>
    <row r="599" spans="1:2" x14ac:dyDescent="0.25">
      <c r="A599" s="3">
        <v>42625</v>
      </c>
      <c r="B599" s="4">
        <v>2439735814</v>
      </c>
    </row>
    <row r="600" spans="1:2" x14ac:dyDescent="0.25">
      <c r="A600" s="3">
        <v>42624</v>
      </c>
      <c r="B600" s="4">
        <v>2133696490</v>
      </c>
    </row>
    <row r="601" spans="1:2" x14ac:dyDescent="0.25">
      <c r="A601" s="3">
        <v>42623</v>
      </c>
      <c r="B601" s="4">
        <v>2185322305</v>
      </c>
    </row>
    <row r="602" spans="1:2" x14ac:dyDescent="0.25">
      <c r="A602" s="3">
        <v>42622</v>
      </c>
      <c r="B602" s="4">
        <v>2246231989</v>
      </c>
    </row>
    <row r="603" spans="1:2" x14ac:dyDescent="0.25">
      <c r="A603" s="3">
        <v>42621</v>
      </c>
      <c r="B603" s="4">
        <v>2296920295</v>
      </c>
    </row>
    <row r="604" spans="1:2" x14ac:dyDescent="0.25">
      <c r="A604" s="3">
        <v>42620</v>
      </c>
      <c r="B604" s="4">
        <v>2217047252</v>
      </c>
    </row>
    <row r="605" spans="1:2" x14ac:dyDescent="0.25">
      <c r="A605" s="3">
        <v>42619</v>
      </c>
      <c r="B605" s="4">
        <v>2258168013</v>
      </c>
    </row>
    <row r="606" spans="1:2" x14ac:dyDescent="0.25">
      <c r="A606" s="3">
        <v>42618</v>
      </c>
      <c r="B606" s="4">
        <v>2313633423</v>
      </c>
    </row>
    <row r="607" spans="1:2" x14ac:dyDescent="0.25">
      <c r="A607" s="3">
        <v>42617</v>
      </c>
      <c r="B607" s="4">
        <v>2127410693</v>
      </c>
    </row>
    <row r="608" spans="1:2" x14ac:dyDescent="0.25">
      <c r="A608" s="3">
        <v>42616</v>
      </c>
      <c r="B608" s="4">
        <v>2115025849</v>
      </c>
    </row>
    <row r="609" spans="1:2" x14ac:dyDescent="0.25">
      <c r="A609" s="3">
        <v>42615</v>
      </c>
      <c r="B609" s="4">
        <v>2311142199</v>
      </c>
    </row>
    <row r="610" spans="1:2" x14ac:dyDescent="0.25">
      <c r="A610" s="3">
        <v>42614</v>
      </c>
      <c r="B610" s="4">
        <v>2227732195</v>
      </c>
    </row>
    <row r="611" spans="1:2" x14ac:dyDescent="0.25">
      <c r="A611" s="3">
        <v>42613</v>
      </c>
      <c r="B611" s="4">
        <v>2154916145</v>
      </c>
    </row>
    <row r="612" spans="1:2" x14ac:dyDescent="0.25">
      <c r="A612" s="3">
        <v>42612</v>
      </c>
      <c r="B612" s="4">
        <v>2067962517</v>
      </c>
    </row>
    <row r="613" spans="1:2" x14ac:dyDescent="0.25">
      <c r="A613" s="3">
        <v>42611</v>
      </c>
      <c r="B613" s="4">
        <v>2035276896</v>
      </c>
    </row>
    <row r="614" spans="1:2" x14ac:dyDescent="0.25">
      <c r="A614" s="3">
        <v>42610</v>
      </c>
      <c r="B614" s="4">
        <v>1866316606</v>
      </c>
    </row>
    <row r="615" spans="1:2" x14ac:dyDescent="0.25">
      <c r="A615" s="3">
        <v>42609</v>
      </c>
      <c r="B615" s="4">
        <v>1878005905</v>
      </c>
    </row>
    <row r="616" spans="1:2" x14ac:dyDescent="0.25">
      <c r="A616" s="3">
        <v>42608</v>
      </c>
      <c r="B616" s="4">
        <v>2038988490</v>
      </c>
    </row>
    <row r="617" spans="1:2" x14ac:dyDescent="0.25">
      <c r="A617" s="3">
        <v>42607</v>
      </c>
      <c r="B617" s="4">
        <v>2095987998</v>
      </c>
    </row>
    <row r="618" spans="1:2" x14ac:dyDescent="0.25">
      <c r="A618" s="3">
        <v>42606</v>
      </c>
      <c r="B618" s="4">
        <v>2005126894</v>
      </c>
    </row>
    <row r="619" spans="1:2" x14ac:dyDescent="0.25">
      <c r="A619" s="3">
        <v>42604</v>
      </c>
      <c r="B619" s="4">
        <v>1919849200</v>
      </c>
    </row>
    <row r="620" spans="1:2" x14ac:dyDescent="0.25">
      <c r="A620" s="3">
        <v>42603</v>
      </c>
      <c r="B620" s="4">
        <v>1744030243</v>
      </c>
    </row>
    <row r="621" spans="1:2" x14ac:dyDescent="0.25">
      <c r="A621" s="3">
        <v>42602</v>
      </c>
      <c r="B621" s="4">
        <v>1655770475</v>
      </c>
    </row>
    <row r="622" spans="1:2" x14ac:dyDescent="0.25">
      <c r="A622" s="3">
        <v>42601</v>
      </c>
      <c r="B622" s="4">
        <v>1885097052</v>
      </c>
    </row>
    <row r="623" spans="1:2" x14ac:dyDescent="0.25">
      <c r="A623" s="3">
        <v>42600</v>
      </c>
      <c r="B623" s="4">
        <v>1998337019</v>
      </c>
    </row>
    <row r="624" spans="1:2" x14ac:dyDescent="0.25">
      <c r="A624" s="3">
        <v>42599</v>
      </c>
      <c r="B624" s="4">
        <v>1962332329</v>
      </c>
    </row>
    <row r="625" spans="1:2" x14ac:dyDescent="0.25">
      <c r="A625" s="3">
        <v>42598</v>
      </c>
      <c r="B625" s="4">
        <v>1833385722</v>
      </c>
    </row>
    <row r="626" spans="1:2" x14ac:dyDescent="0.25">
      <c r="A626" s="3">
        <v>42597</v>
      </c>
      <c r="B626" s="4">
        <v>1698541591</v>
      </c>
    </row>
    <row r="627" spans="1:2" x14ac:dyDescent="0.25">
      <c r="A627" s="3">
        <v>42596</v>
      </c>
      <c r="B627" s="4">
        <v>1760152569</v>
      </c>
    </row>
    <row r="628" spans="1:2" x14ac:dyDescent="0.25">
      <c r="A628" s="3">
        <v>42595</v>
      </c>
      <c r="B628" s="4">
        <v>1776029355</v>
      </c>
    </row>
    <row r="629" spans="1:2" x14ac:dyDescent="0.25">
      <c r="A629" s="3">
        <v>42594</v>
      </c>
      <c r="B629" s="4">
        <v>1593125817</v>
      </c>
    </row>
    <row r="630" spans="1:2" x14ac:dyDescent="0.25">
      <c r="A630" s="3">
        <v>42593</v>
      </c>
      <c r="B630" s="4">
        <v>1178551780</v>
      </c>
    </row>
    <row r="631" spans="1:2" x14ac:dyDescent="0.25">
      <c r="A631" s="3">
        <v>42592</v>
      </c>
      <c r="B631" s="4">
        <v>1838512619</v>
      </c>
    </row>
    <row r="632" spans="1:2" x14ac:dyDescent="0.25">
      <c r="A632" s="3">
        <v>42591</v>
      </c>
      <c r="B632" s="4">
        <v>1612007546</v>
      </c>
    </row>
    <row r="633" spans="1:2" x14ac:dyDescent="0.25">
      <c r="A633" s="3">
        <v>42590</v>
      </c>
      <c r="B633" s="4">
        <v>1474687924</v>
      </c>
    </row>
    <row r="634" spans="1:2" x14ac:dyDescent="0.25">
      <c r="A634" s="3">
        <v>42589</v>
      </c>
      <c r="B634" s="4">
        <v>1369871604</v>
      </c>
    </row>
    <row r="635" spans="1:2" x14ac:dyDescent="0.25">
      <c r="A635" s="3">
        <v>42588</v>
      </c>
      <c r="B635" s="4">
        <v>1358420847</v>
      </c>
    </row>
    <row r="636" spans="1:2" x14ac:dyDescent="0.25">
      <c r="A636" s="3">
        <v>42587</v>
      </c>
      <c r="B636" s="4">
        <v>1725713614</v>
      </c>
    </row>
    <row r="637" spans="1:2" x14ac:dyDescent="0.25">
      <c r="A637" s="3">
        <v>42586</v>
      </c>
      <c r="B637" s="4">
        <v>1796227578</v>
      </c>
    </row>
    <row r="638" spans="1:2" x14ac:dyDescent="0.25">
      <c r="A638" s="3">
        <v>42585</v>
      </c>
      <c r="B638" s="4">
        <v>1797167126</v>
      </c>
    </row>
    <row r="639" spans="1:2" x14ac:dyDescent="0.25">
      <c r="A639" s="3">
        <v>42584</v>
      </c>
      <c r="B639" s="4">
        <v>1996882154</v>
      </c>
    </row>
    <row r="640" spans="1:2" x14ac:dyDescent="0.25">
      <c r="A640" s="3">
        <v>42583</v>
      </c>
      <c r="B640" s="4">
        <v>1901584791</v>
      </c>
    </row>
    <row r="641" spans="1:2" x14ac:dyDescent="0.25">
      <c r="A641" s="3">
        <v>42582</v>
      </c>
      <c r="B641" s="4">
        <v>2034852987</v>
      </c>
    </row>
    <row r="642" spans="1:2" x14ac:dyDescent="0.25">
      <c r="A642" s="3">
        <v>42581</v>
      </c>
      <c r="B642" s="4">
        <v>2189814710</v>
      </c>
    </row>
    <row r="643" spans="1:2" x14ac:dyDescent="0.25">
      <c r="A643" s="3">
        <v>42580</v>
      </c>
      <c r="B643" s="4">
        <v>2141694241</v>
      </c>
    </row>
    <row r="644" spans="1:2" x14ac:dyDescent="0.25">
      <c r="A644" s="3">
        <v>42579</v>
      </c>
      <c r="B644" s="4">
        <v>2228450760</v>
      </c>
    </row>
    <row r="645" spans="1:2" x14ac:dyDescent="0.25">
      <c r="A645" s="3">
        <v>42578</v>
      </c>
      <c r="B645" s="4">
        <v>1994876933</v>
      </c>
    </row>
    <row r="646" spans="1:2" x14ac:dyDescent="0.25">
      <c r="A646" s="3">
        <v>42577</v>
      </c>
      <c r="B646" s="4">
        <v>2009733766</v>
      </c>
    </row>
    <row r="647" spans="1:2" x14ac:dyDescent="0.25">
      <c r="A647" s="3">
        <v>42576</v>
      </c>
      <c r="B647" s="4">
        <v>1992641650</v>
      </c>
    </row>
    <row r="648" spans="1:2" x14ac:dyDescent="0.25">
      <c r="A648" s="3">
        <v>42575</v>
      </c>
      <c r="B648" s="4">
        <v>2073729302</v>
      </c>
    </row>
    <row r="649" spans="1:2" x14ac:dyDescent="0.25">
      <c r="A649" s="3">
        <v>42574</v>
      </c>
      <c r="B649" s="4">
        <v>2043069597</v>
      </c>
    </row>
    <row r="650" spans="1:2" x14ac:dyDescent="0.25">
      <c r="A650" s="3">
        <v>42573</v>
      </c>
      <c r="B650" s="4">
        <v>2111514079</v>
      </c>
    </row>
    <row r="651" spans="1:2" x14ac:dyDescent="0.25">
      <c r="A651" s="3">
        <v>42572</v>
      </c>
      <c r="B651" s="4">
        <v>2066021789</v>
      </c>
    </row>
    <row r="652" spans="1:2" x14ac:dyDescent="0.25">
      <c r="A652" s="3">
        <v>42571</v>
      </c>
      <c r="B652" s="4">
        <v>2097874116</v>
      </c>
    </row>
    <row r="653" spans="1:2" x14ac:dyDescent="0.25">
      <c r="A653" s="3">
        <v>42570</v>
      </c>
      <c r="B653" s="4">
        <v>2049245087</v>
      </c>
    </row>
    <row r="654" spans="1:2" x14ac:dyDescent="0.25">
      <c r="A654" s="3">
        <v>42569</v>
      </c>
      <c r="B654" s="4">
        <v>2123543112</v>
      </c>
    </row>
    <row r="655" spans="1:2" x14ac:dyDescent="0.25">
      <c r="A655" s="3">
        <v>42568</v>
      </c>
      <c r="B655" s="4">
        <v>2070929840</v>
      </c>
    </row>
    <row r="656" spans="1:2" x14ac:dyDescent="0.25">
      <c r="A656" s="3">
        <v>42567</v>
      </c>
      <c r="B656" s="4">
        <v>2105060737</v>
      </c>
    </row>
    <row r="657" spans="1:2" x14ac:dyDescent="0.25">
      <c r="A657" s="3">
        <v>42566</v>
      </c>
      <c r="B657" s="4">
        <v>2251098748</v>
      </c>
    </row>
    <row r="658" spans="1:2" x14ac:dyDescent="0.25">
      <c r="A658" s="3">
        <v>42565</v>
      </c>
      <c r="B658" s="4">
        <v>2278537990</v>
      </c>
    </row>
    <row r="659" spans="1:2" x14ac:dyDescent="0.25">
      <c r="A659" s="3">
        <v>42564</v>
      </c>
      <c r="B659" s="4">
        <v>2219633231</v>
      </c>
    </row>
    <row r="660" spans="1:2" x14ac:dyDescent="0.25">
      <c r="A660" s="3">
        <v>42563</v>
      </c>
      <c r="B660" s="4">
        <v>2257585676</v>
      </c>
    </row>
    <row r="661" spans="1:2" x14ac:dyDescent="0.25">
      <c r="A661" s="3">
        <v>42562</v>
      </c>
      <c r="B661" s="4">
        <v>2100503980</v>
      </c>
    </row>
    <row r="662" spans="1:2" x14ac:dyDescent="0.25">
      <c r="A662" s="3">
        <v>42561</v>
      </c>
      <c r="B662" s="4">
        <v>2046721915</v>
      </c>
    </row>
    <row r="663" spans="1:2" x14ac:dyDescent="0.25">
      <c r="A663" s="3">
        <v>42560</v>
      </c>
      <c r="B663" s="4">
        <v>2127867198</v>
      </c>
    </row>
    <row r="664" spans="1:2" x14ac:dyDescent="0.25">
      <c r="A664" s="3">
        <v>42559</v>
      </c>
      <c r="B664" s="4">
        <v>2174356288</v>
      </c>
    </row>
    <row r="665" spans="1:2" x14ac:dyDescent="0.25">
      <c r="A665" s="3">
        <v>42558</v>
      </c>
      <c r="B665" s="4">
        <v>2218647813</v>
      </c>
    </row>
    <row r="666" spans="1:2" x14ac:dyDescent="0.25">
      <c r="A666" s="3">
        <v>42557</v>
      </c>
      <c r="B666" s="4">
        <v>2215145392</v>
      </c>
    </row>
    <row r="667" spans="1:2" x14ac:dyDescent="0.25">
      <c r="A667" s="3">
        <v>42556</v>
      </c>
      <c r="B667" s="4">
        <v>2205928606</v>
      </c>
    </row>
    <row r="668" spans="1:2" x14ac:dyDescent="0.25">
      <c r="A668" s="3">
        <v>42555</v>
      </c>
      <c r="B668" s="4">
        <v>2228108819</v>
      </c>
    </row>
    <row r="669" spans="1:2" x14ac:dyDescent="0.25">
      <c r="A669" s="3">
        <v>42554</v>
      </c>
      <c r="B669" s="4">
        <v>2154648753</v>
      </c>
    </row>
    <row r="670" spans="1:2" x14ac:dyDescent="0.25">
      <c r="A670" s="3">
        <v>42553</v>
      </c>
      <c r="B670" s="4">
        <v>2136134385</v>
      </c>
    </row>
    <row r="671" spans="1:2" x14ac:dyDescent="0.25">
      <c r="A671" s="3">
        <v>42552</v>
      </c>
      <c r="B671" s="4">
        <v>2136793316</v>
      </c>
    </row>
    <row r="672" spans="1:2" x14ac:dyDescent="0.25">
      <c r="A672" s="3">
        <v>42551</v>
      </c>
      <c r="B672" s="4">
        <v>2013369142</v>
      </c>
    </row>
    <row r="673" spans="1:2" x14ac:dyDescent="0.25">
      <c r="A673" s="3">
        <v>42550</v>
      </c>
      <c r="B673" s="4">
        <v>1845371646</v>
      </c>
    </row>
    <row r="674" spans="1:2" x14ac:dyDescent="0.25">
      <c r="A674" s="3">
        <v>42549</v>
      </c>
      <c r="B674" s="4">
        <v>1820733470</v>
      </c>
    </row>
    <row r="675" spans="1:2" x14ac:dyDescent="0.25">
      <c r="A675" s="3">
        <v>42548</v>
      </c>
      <c r="B675" s="4">
        <v>1861274825</v>
      </c>
    </row>
    <row r="676" spans="1:2" x14ac:dyDescent="0.25">
      <c r="A676" s="3">
        <v>42547</v>
      </c>
      <c r="B676" s="4">
        <v>1731873997</v>
      </c>
    </row>
    <row r="677" spans="1:2" x14ac:dyDescent="0.25">
      <c r="A677" s="3">
        <v>42546</v>
      </c>
      <c r="B677" s="4">
        <v>1729777245</v>
      </c>
    </row>
    <row r="678" spans="1:2" x14ac:dyDescent="0.25">
      <c r="A678" s="3">
        <v>42545</v>
      </c>
      <c r="B678" s="4">
        <v>1776051443</v>
      </c>
    </row>
    <row r="679" spans="1:2" x14ac:dyDescent="0.25">
      <c r="A679" s="3">
        <v>42543</v>
      </c>
      <c r="B679" s="4">
        <v>1924057149</v>
      </c>
    </row>
    <row r="680" spans="1:2" x14ac:dyDescent="0.25">
      <c r="A680" s="3">
        <v>42542</v>
      </c>
      <c r="B680" s="4">
        <v>2006350899</v>
      </c>
    </row>
    <row r="681" spans="1:2" x14ac:dyDescent="0.25">
      <c r="A681" s="3">
        <v>42544</v>
      </c>
      <c r="B681" s="4">
        <v>1863685786</v>
      </c>
    </row>
    <row r="682" spans="1:2" x14ac:dyDescent="0.25">
      <c r="A682" s="3">
        <v>42541</v>
      </c>
      <c r="B682" s="4">
        <v>2019454830</v>
      </c>
    </row>
    <row r="683" spans="1:2" x14ac:dyDescent="0.25">
      <c r="A683" s="3">
        <v>42540</v>
      </c>
      <c r="B683" s="4">
        <v>2096931493</v>
      </c>
    </row>
    <row r="684" spans="1:2" x14ac:dyDescent="0.25">
      <c r="A684" s="3">
        <v>42539</v>
      </c>
      <c r="B684" s="4">
        <v>2406413266</v>
      </c>
    </row>
    <row r="685" spans="1:2" x14ac:dyDescent="0.25">
      <c r="A685" s="3">
        <v>42538</v>
      </c>
      <c r="B685" s="4">
        <v>2324550076</v>
      </c>
    </row>
    <row r="686" spans="1:2" x14ac:dyDescent="0.25">
      <c r="A686" s="3">
        <v>42537</v>
      </c>
      <c r="B686" s="4">
        <v>2159092834</v>
      </c>
    </row>
    <row r="687" spans="1:2" x14ac:dyDescent="0.25">
      <c r="A687" s="3">
        <v>42536</v>
      </c>
      <c r="B687" s="4">
        <v>2209813654</v>
      </c>
    </row>
    <row r="688" spans="1:2" x14ac:dyDescent="0.25">
      <c r="A688" s="3">
        <v>42535</v>
      </c>
      <c r="B688" s="4">
        <v>2275207243</v>
      </c>
    </row>
    <row r="689" spans="1:2" x14ac:dyDescent="0.25">
      <c r="A689" s="3">
        <v>42534</v>
      </c>
      <c r="B689" s="4">
        <v>2236991151</v>
      </c>
    </row>
    <row r="690" spans="1:2" x14ac:dyDescent="0.25">
      <c r="A690" s="3">
        <v>42533</v>
      </c>
      <c r="B690" s="4">
        <v>2064250683</v>
      </c>
    </row>
    <row r="691" spans="1:2" x14ac:dyDescent="0.25">
      <c r="A691" s="3">
        <v>42532</v>
      </c>
      <c r="B691" s="4">
        <v>1973154809</v>
      </c>
    </row>
    <row r="692" spans="1:2" x14ac:dyDescent="0.25">
      <c r="A692" s="3">
        <v>42531</v>
      </c>
      <c r="B692" s="4">
        <v>1927658949</v>
      </c>
    </row>
    <row r="693" spans="1:2" x14ac:dyDescent="0.25">
      <c r="A693" s="3">
        <v>42530</v>
      </c>
      <c r="B693" s="4">
        <v>2062640218</v>
      </c>
    </row>
    <row r="694" spans="1:2" x14ac:dyDescent="0.25">
      <c r="A694" s="3">
        <v>42529</v>
      </c>
      <c r="B694" s="4">
        <v>2038573302</v>
      </c>
    </row>
    <row r="695" spans="1:2" x14ac:dyDescent="0.25">
      <c r="A695" s="3">
        <v>42528</v>
      </c>
      <c r="B695" s="4">
        <v>2023934167</v>
      </c>
    </row>
    <row r="696" spans="1:2" x14ac:dyDescent="0.25">
      <c r="A696" s="3">
        <v>42527</v>
      </c>
      <c r="B696" s="4">
        <v>1945066817</v>
      </c>
    </row>
    <row r="697" spans="1:2" x14ac:dyDescent="0.25">
      <c r="A697" s="3">
        <v>42526</v>
      </c>
      <c r="B697" s="4">
        <v>1861265851</v>
      </c>
    </row>
    <row r="698" spans="1:2" x14ac:dyDescent="0.25">
      <c r="A698" s="3">
        <v>42525</v>
      </c>
      <c r="B698" s="4">
        <v>1993970445</v>
      </c>
    </row>
    <row r="699" spans="1:2" x14ac:dyDescent="0.25">
      <c r="A699" s="3">
        <v>42524</v>
      </c>
      <c r="B699" s="4">
        <v>2218372227</v>
      </c>
    </row>
    <row r="700" spans="1:2" x14ac:dyDescent="0.25">
      <c r="A700" s="3">
        <v>42523</v>
      </c>
      <c r="B700" s="4">
        <v>2180833439</v>
      </c>
    </row>
    <row r="701" spans="1:2" x14ac:dyDescent="0.25">
      <c r="A701" s="3">
        <v>42522</v>
      </c>
      <c r="B701" s="4">
        <v>2212030508</v>
      </c>
    </row>
    <row r="702" spans="1:2" x14ac:dyDescent="0.25">
      <c r="A702" s="3">
        <v>42521</v>
      </c>
      <c r="B702" s="4">
        <v>2175326125</v>
      </c>
    </row>
    <row r="703" spans="1:2" x14ac:dyDescent="0.25">
      <c r="A703" s="3">
        <v>42520</v>
      </c>
      <c r="B703" s="4">
        <v>2190504965</v>
      </c>
    </row>
    <row r="704" spans="1:2" x14ac:dyDescent="0.25">
      <c r="A704" s="3">
        <v>42519</v>
      </c>
      <c r="B704" s="4">
        <v>1988227286</v>
      </c>
    </row>
    <row r="705" spans="1:2" x14ac:dyDescent="0.25">
      <c r="A705" s="3">
        <v>42518</v>
      </c>
      <c r="B705" s="4">
        <v>1959117685</v>
      </c>
    </row>
    <row r="706" spans="1:2" x14ac:dyDescent="0.25">
      <c r="A706" s="3">
        <v>42517</v>
      </c>
      <c r="B706" s="4">
        <v>2452140242</v>
      </c>
    </row>
    <row r="707" spans="1:2" x14ac:dyDescent="0.25">
      <c r="A707" s="3">
        <v>42516</v>
      </c>
      <c r="B707" s="4">
        <v>2667183742</v>
      </c>
    </row>
    <row r="708" spans="1:2" x14ac:dyDescent="0.25">
      <c r="A708" s="3">
        <v>42515</v>
      </c>
      <c r="B708" s="4">
        <v>2778791159</v>
      </c>
    </row>
    <row r="709" spans="1:2" x14ac:dyDescent="0.25">
      <c r="A709" s="3">
        <v>42513</v>
      </c>
      <c r="B709" s="4">
        <v>2482645333</v>
      </c>
    </row>
    <row r="710" spans="1:2" x14ac:dyDescent="0.25">
      <c r="A710" s="3">
        <v>42512</v>
      </c>
      <c r="B710" s="4">
        <v>2233970273</v>
      </c>
    </row>
    <row r="711" spans="1:2" x14ac:dyDescent="0.25">
      <c r="A711" s="3">
        <v>42511</v>
      </c>
      <c r="B711" s="4">
        <v>2281337162</v>
      </c>
    </row>
    <row r="712" spans="1:2" x14ac:dyDescent="0.25">
      <c r="A712" s="3">
        <v>42510</v>
      </c>
      <c r="B712" s="4">
        <v>2346530878</v>
      </c>
    </row>
    <row r="713" spans="1:2" x14ac:dyDescent="0.25">
      <c r="A713" s="3">
        <v>42509</v>
      </c>
      <c r="B713" s="4">
        <v>2521022088</v>
      </c>
    </row>
    <row r="714" spans="1:2" x14ac:dyDescent="0.25">
      <c r="A714" s="3">
        <v>42508</v>
      </c>
      <c r="B714" s="4">
        <v>2714183543</v>
      </c>
    </row>
    <row r="715" spans="1:2" x14ac:dyDescent="0.25">
      <c r="A715" s="3">
        <v>42507</v>
      </c>
      <c r="B715" s="4">
        <v>2563559039</v>
      </c>
    </row>
    <row r="716" spans="1:2" x14ac:dyDescent="0.25">
      <c r="A716" s="3">
        <v>42506</v>
      </c>
      <c r="B716" s="4">
        <v>2561902221</v>
      </c>
    </row>
    <row r="717" spans="1:2" x14ac:dyDescent="0.25">
      <c r="A717" s="3">
        <v>42505</v>
      </c>
      <c r="B717" s="4">
        <v>2344134100</v>
      </c>
    </row>
    <row r="718" spans="1:2" x14ac:dyDescent="0.25">
      <c r="A718" s="3">
        <v>42504</v>
      </c>
      <c r="B718" s="4">
        <v>2351031236</v>
      </c>
    </row>
    <row r="719" spans="1:2" x14ac:dyDescent="0.25">
      <c r="A719" s="3">
        <v>42503</v>
      </c>
      <c r="B719" s="4">
        <v>2413887827</v>
      </c>
    </row>
    <row r="720" spans="1:2" x14ac:dyDescent="0.25">
      <c r="A720" s="3">
        <v>42502</v>
      </c>
      <c r="B720" s="4">
        <v>2341500112</v>
      </c>
    </row>
    <row r="721" spans="1:2" x14ac:dyDescent="0.25">
      <c r="A721" s="3">
        <v>42501</v>
      </c>
      <c r="B721" s="4">
        <v>2459659172</v>
      </c>
    </row>
    <row r="722" spans="1:2" x14ac:dyDescent="0.25">
      <c r="A722" s="3">
        <v>42500</v>
      </c>
      <c r="B722" s="4">
        <v>2373150510</v>
      </c>
    </row>
    <row r="723" spans="1:2" x14ac:dyDescent="0.25">
      <c r="A723" s="3">
        <v>42499</v>
      </c>
      <c r="B723" s="4">
        <v>2180817780</v>
      </c>
    </row>
    <row r="724" spans="1:2" x14ac:dyDescent="0.25">
      <c r="A724" s="3">
        <v>42498</v>
      </c>
      <c r="B724" s="4">
        <v>1969590328</v>
      </c>
    </row>
    <row r="725" spans="1:2" x14ac:dyDescent="0.25">
      <c r="A725" s="3">
        <v>42497</v>
      </c>
      <c r="B725" s="4">
        <v>2119575671</v>
      </c>
    </row>
    <row r="726" spans="1:2" x14ac:dyDescent="0.25">
      <c r="A726" s="3">
        <v>42496</v>
      </c>
      <c r="B726" s="4">
        <v>2559986818</v>
      </c>
    </row>
    <row r="727" spans="1:2" x14ac:dyDescent="0.25">
      <c r="A727" s="3">
        <v>42495</v>
      </c>
      <c r="B727" s="4">
        <v>2383464235</v>
      </c>
    </row>
    <row r="728" spans="1:2" x14ac:dyDescent="0.25">
      <c r="A728" s="3">
        <v>42494</v>
      </c>
      <c r="B728" s="4">
        <v>1149625222</v>
      </c>
    </row>
    <row r="729" spans="1:2" x14ac:dyDescent="0.25">
      <c r="A729" s="3">
        <v>42493</v>
      </c>
      <c r="B729" s="4">
        <v>2858311615</v>
      </c>
    </row>
    <row r="730" spans="1:2" x14ac:dyDescent="0.25">
      <c r="A730" s="3">
        <v>42492</v>
      </c>
      <c r="B730" s="4">
        <v>2612068179</v>
      </c>
    </row>
    <row r="731" spans="1:2" x14ac:dyDescent="0.25">
      <c r="A731" s="3">
        <v>42491</v>
      </c>
      <c r="B731" s="4">
        <v>2630114904</v>
      </c>
    </row>
    <row r="732" spans="1:2" x14ac:dyDescent="0.25">
      <c r="A732" s="3">
        <v>42490</v>
      </c>
      <c r="B732" s="4">
        <v>2743214234</v>
      </c>
    </row>
    <row r="733" spans="1:2" x14ac:dyDescent="0.25">
      <c r="A733" s="3">
        <v>42489</v>
      </c>
      <c r="B733" s="4">
        <v>3027114784</v>
      </c>
    </row>
    <row r="734" spans="1:2" x14ac:dyDescent="0.25">
      <c r="A734" s="3">
        <v>42487</v>
      </c>
      <c r="B734" s="4">
        <v>3326008261</v>
      </c>
    </row>
    <row r="735" spans="1:2" x14ac:dyDescent="0.25">
      <c r="A735" s="3">
        <v>42485</v>
      </c>
      <c r="B735" s="4">
        <v>2971236596</v>
      </c>
    </row>
    <row r="736" spans="1:2" x14ac:dyDescent="0.25">
      <c r="A736" s="3">
        <v>42484</v>
      </c>
      <c r="B736" s="4">
        <v>2715479140</v>
      </c>
    </row>
    <row r="737" spans="1:2" x14ac:dyDescent="0.25">
      <c r="A737" s="3">
        <v>42483</v>
      </c>
      <c r="B737" s="4">
        <v>2648029663</v>
      </c>
    </row>
    <row r="738" spans="1:2" x14ac:dyDescent="0.25">
      <c r="A738" s="3">
        <v>42482</v>
      </c>
      <c r="B738" s="4">
        <v>2844803800</v>
      </c>
    </row>
    <row r="739" spans="1:2" x14ac:dyDescent="0.25">
      <c r="A739" s="3">
        <v>42481</v>
      </c>
      <c r="B739" s="4">
        <v>2681160311</v>
      </c>
    </row>
    <row r="740" spans="1:2" x14ac:dyDescent="0.25">
      <c r="A740" s="3">
        <v>42480</v>
      </c>
      <c r="B740" s="4">
        <v>2745617930</v>
      </c>
    </row>
    <row r="741" spans="1:2" x14ac:dyDescent="0.25">
      <c r="A741" s="3">
        <v>42479</v>
      </c>
      <c r="B741" s="4">
        <v>2677514259</v>
      </c>
    </row>
    <row r="742" spans="1:2" x14ac:dyDescent="0.25">
      <c r="A742" s="3">
        <v>42478</v>
      </c>
      <c r="B742" s="4">
        <v>2922629994</v>
      </c>
    </row>
    <row r="743" spans="1:2" x14ac:dyDescent="0.25">
      <c r="A743" s="3">
        <v>42477</v>
      </c>
      <c r="B743" s="4">
        <v>2758985618</v>
      </c>
    </row>
    <row r="744" spans="1:2" x14ac:dyDescent="0.25">
      <c r="A744" s="3">
        <v>42476</v>
      </c>
      <c r="B744" s="4">
        <v>2883280490</v>
      </c>
    </row>
    <row r="745" spans="1:2" x14ac:dyDescent="0.25">
      <c r="A745" s="3">
        <v>42475</v>
      </c>
      <c r="B745" s="4">
        <v>2943085782</v>
      </c>
    </row>
    <row r="746" spans="1:2" x14ac:dyDescent="0.25">
      <c r="A746" s="3">
        <v>42474</v>
      </c>
      <c r="B746" s="4">
        <v>2770638249</v>
      </c>
    </row>
    <row r="747" spans="1:2" x14ac:dyDescent="0.25">
      <c r="A747" s="3">
        <v>42473</v>
      </c>
      <c r="B747" s="4">
        <v>2792648937</v>
      </c>
    </row>
    <row r="748" spans="1:2" x14ac:dyDescent="0.25">
      <c r="A748" s="3">
        <v>42472</v>
      </c>
      <c r="B748" s="4">
        <v>2999316751</v>
      </c>
    </row>
    <row r="749" spans="1:2" x14ac:dyDescent="0.25">
      <c r="A749" s="3">
        <v>42471</v>
      </c>
      <c r="B749" s="4">
        <v>2794596156</v>
      </c>
    </row>
    <row r="750" spans="1:2" x14ac:dyDescent="0.25">
      <c r="A750" s="3">
        <v>42470</v>
      </c>
      <c r="B750" s="4">
        <v>2742734322</v>
      </c>
    </row>
    <row r="751" spans="1:2" x14ac:dyDescent="0.25">
      <c r="A751" s="3">
        <v>42469</v>
      </c>
      <c r="B751" s="4">
        <v>2810346816</v>
      </c>
    </row>
    <row r="752" spans="1:2" x14ac:dyDescent="0.25">
      <c r="A752" s="3">
        <v>42468</v>
      </c>
      <c r="B752" s="4">
        <v>2996980631</v>
      </c>
    </row>
    <row r="753" spans="1:2" x14ac:dyDescent="0.25">
      <c r="A753" s="3">
        <v>42467</v>
      </c>
      <c r="B753" s="4">
        <v>3164639873</v>
      </c>
    </row>
    <row r="754" spans="1:2" x14ac:dyDescent="0.25">
      <c r="A754" s="3">
        <v>42466</v>
      </c>
      <c r="B754" s="4">
        <v>2976658368</v>
      </c>
    </row>
    <row r="755" spans="1:2" x14ac:dyDescent="0.25">
      <c r="A755" s="3">
        <v>42465</v>
      </c>
      <c r="B755" s="4">
        <v>2746491280</v>
      </c>
    </row>
    <row r="756" spans="1:2" x14ac:dyDescent="0.25">
      <c r="A756" s="3">
        <v>42464</v>
      </c>
      <c r="B756" s="4">
        <v>2862112352</v>
      </c>
    </row>
    <row r="757" spans="1:2" x14ac:dyDescent="0.25">
      <c r="A757" s="3">
        <v>42463</v>
      </c>
      <c r="B757" s="4">
        <v>2893226015</v>
      </c>
    </row>
    <row r="758" spans="1:2" x14ac:dyDescent="0.25">
      <c r="A758" s="3">
        <v>42462</v>
      </c>
      <c r="B758" s="4">
        <v>2850050000</v>
      </c>
    </row>
    <row r="759" spans="1:2" x14ac:dyDescent="0.25">
      <c r="A759" s="3">
        <v>42461</v>
      </c>
      <c r="B759" s="4">
        <v>3133350747</v>
      </c>
    </row>
    <row r="760" spans="1:2" x14ac:dyDescent="0.25">
      <c r="A760" s="3">
        <v>42460</v>
      </c>
      <c r="B760" s="4">
        <v>2987702927</v>
      </c>
    </row>
    <row r="761" spans="1:2" x14ac:dyDescent="0.25">
      <c r="A761" s="3">
        <v>42459</v>
      </c>
      <c r="B761" s="4">
        <v>3152636783</v>
      </c>
    </row>
    <row r="762" spans="1:2" x14ac:dyDescent="0.25">
      <c r="A762" s="3">
        <v>42458</v>
      </c>
      <c r="B762" s="4">
        <v>3062995334</v>
      </c>
    </row>
    <row r="763" spans="1:2" x14ac:dyDescent="0.25">
      <c r="A763" s="3">
        <v>42457</v>
      </c>
      <c r="B763" s="4">
        <v>3001610183</v>
      </c>
    </row>
    <row r="764" spans="1:2" x14ac:dyDescent="0.25">
      <c r="A764" s="3">
        <v>42456</v>
      </c>
      <c r="B764" s="4">
        <v>2927145318</v>
      </c>
    </row>
    <row r="765" spans="1:2" x14ac:dyDescent="0.25">
      <c r="A765" s="3">
        <v>42455</v>
      </c>
      <c r="B765" s="4">
        <v>2871283357</v>
      </c>
    </row>
    <row r="766" spans="1:2" x14ac:dyDescent="0.25">
      <c r="A766" s="3">
        <v>42454</v>
      </c>
      <c r="B766" s="4">
        <v>2789385026</v>
      </c>
    </row>
    <row r="767" spans="1:2" x14ac:dyDescent="0.25">
      <c r="A767" s="3">
        <v>42453</v>
      </c>
      <c r="B767" s="4">
        <v>3127309869</v>
      </c>
    </row>
    <row r="768" spans="1:2" x14ac:dyDescent="0.25">
      <c r="A768" s="3">
        <v>42452</v>
      </c>
      <c r="B768" s="4">
        <v>3313353324</v>
      </c>
    </row>
    <row r="769" spans="1:2" x14ac:dyDescent="0.25">
      <c r="A769" s="3">
        <v>42450</v>
      </c>
      <c r="B769" s="4">
        <v>3130777011</v>
      </c>
    </row>
    <row r="770" spans="1:2" x14ac:dyDescent="0.25">
      <c r="A770" s="3">
        <v>42448</v>
      </c>
      <c r="B770" s="4">
        <v>3081424960</v>
      </c>
    </row>
    <row r="771" spans="1:2" x14ac:dyDescent="0.25">
      <c r="A771" s="3">
        <v>42447</v>
      </c>
      <c r="B771" s="4">
        <v>3364593126</v>
      </c>
    </row>
    <row r="772" spans="1:2" x14ac:dyDescent="0.25">
      <c r="A772" s="3">
        <v>42446</v>
      </c>
      <c r="B772" s="4">
        <v>3101482465</v>
      </c>
    </row>
    <row r="773" spans="1:2" x14ac:dyDescent="0.25">
      <c r="A773" s="3">
        <v>42445</v>
      </c>
      <c r="B773" s="4">
        <v>3211360431</v>
      </c>
    </row>
    <row r="774" spans="1:2" x14ac:dyDescent="0.25">
      <c r="A774" s="3">
        <v>42444</v>
      </c>
      <c r="B774" s="4">
        <v>3240226785</v>
      </c>
    </row>
    <row r="775" spans="1:2" x14ac:dyDescent="0.25">
      <c r="A775" s="3">
        <v>42443</v>
      </c>
      <c r="B775" s="4">
        <v>3163641743</v>
      </c>
    </row>
    <row r="776" spans="1:2" x14ac:dyDescent="0.25">
      <c r="A776" s="3">
        <v>42442</v>
      </c>
      <c r="B776" s="4">
        <v>2940796703</v>
      </c>
    </row>
    <row r="777" spans="1:2" x14ac:dyDescent="0.25">
      <c r="A777" s="3">
        <v>42441</v>
      </c>
      <c r="B777" s="4">
        <v>3003701919</v>
      </c>
    </row>
    <row r="778" spans="1:2" x14ac:dyDescent="0.25">
      <c r="A778" s="3">
        <v>42440</v>
      </c>
      <c r="B778" s="4">
        <v>3245068222</v>
      </c>
    </row>
    <row r="779" spans="1:2" x14ac:dyDescent="0.25">
      <c r="A779" s="3">
        <v>42439</v>
      </c>
      <c r="B779" s="4">
        <v>3501665935</v>
      </c>
    </row>
    <row r="780" spans="1:2" x14ac:dyDescent="0.25">
      <c r="A780" s="3">
        <v>42438</v>
      </c>
      <c r="B780" s="4">
        <v>3523949853</v>
      </c>
    </row>
    <row r="781" spans="1:2" x14ac:dyDescent="0.25">
      <c r="A781" s="3">
        <v>42437</v>
      </c>
      <c r="B781" s="4">
        <v>3573816875</v>
      </c>
    </row>
    <row r="782" spans="1:2" x14ac:dyDescent="0.25">
      <c r="A782" s="3">
        <v>42436</v>
      </c>
      <c r="B782" s="4">
        <v>3588712781</v>
      </c>
    </row>
    <row r="783" spans="1:2" x14ac:dyDescent="0.25">
      <c r="A783" s="3">
        <v>42435</v>
      </c>
      <c r="B783" s="4">
        <v>3440387148</v>
      </c>
    </row>
    <row r="784" spans="1:2" x14ac:dyDescent="0.25">
      <c r="A784" s="3">
        <v>42434</v>
      </c>
      <c r="B784" s="4">
        <v>3329287128</v>
      </c>
    </row>
    <row r="785" spans="1:2" x14ac:dyDescent="0.25">
      <c r="A785" s="3">
        <v>42433</v>
      </c>
      <c r="B785" s="4">
        <v>3407906599</v>
      </c>
    </row>
    <row r="786" spans="1:2" x14ac:dyDescent="0.25">
      <c r="A786" s="3">
        <v>42432</v>
      </c>
      <c r="B786" s="4">
        <v>3308570590</v>
      </c>
    </row>
    <row r="787" spans="1:2" x14ac:dyDescent="0.25">
      <c r="A787" s="3">
        <v>42431</v>
      </c>
      <c r="B787" s="4">
        <v>3317454757</v>
      </c>
    </row>
    <row r="788" spans="1:2" x14ac:dyDescent="0.25">
      <c r="A788" s="3">
        <v>42430</v>
      </c>
      <c r="B788" s="4">
        <v>2997705934</v>
      </c>
    </row>
    <row r="789" spans="1:2" x14ac:dyDescent="0.25">
      <c r="A789" s="3">
        <v>42429</v>
      </c>
      <c r="B789" s="4">
        <v>3403469358</v>
      </c>
    </row>
    <row r="790" spans="1:2" x14ac:dyDescent="0.25">
      <c r="A790" s="3">
        <v>42428</v>
      </c>
      <c r="B790" s="4">
        <v>3341667843</v>
      </c>
    </row>
    <row r="791" spans="1:2" x14ac:dyDescent="0.25">
      <c r="A791" s="3">
        <v>42427</v>
      </c>
      <c r="B791" s="4">
        <v>3438489180</v>
      </c>
    </row>
    <row r="792" spans="1:2" x14ac:dyDescent="0.25">
      <c r="A792" s="3">
        <v>42426</v>
      </c>
      <c r="B792" s="4">
        <v>3532279102</v>
      </c>
    </row>
    <row r="793" spans="1:2" x14ac:dyDescent="0.25">
      <c r="A793" s="3">
        <v>42425</v>
      </c>
      <c r="B793" s="4">
        <v>3642909354</v>
      </c>
    </row>
    <row r="794" spans="1:2" x14ac:dyDescent="0.25">
      <c r="A794" s="3">
        <v>42424</v>
      </c>
      <c r="B794" s="4">
        <v>3554695326</v>
      </c>
    </row>
    <row r="795" spans="1:2" x14ac:dyDescent="0.25">
      <c r="A795" s="3">
        <v>42423</v>
      </c>
      <c r="B795" s="4">
        <v>3331595888</v>
      </c>
    </row>
    <row r="796" spans="1:2" x14ac:dyDescent="0.25">
      <c r="A796" s="3">
        <v>42422</v>
      </c>
      <c r="B796" s="4">
        <v>3191336351</v>
      </c>
    </row>
    <row r="797" spans="1:2" x14ac:dyDescent="0.25">
      <c r="A797" s="3">
        <v>42421</v>
      </c>
      <c r="B797" s="4">
        <v>2851798364</v>
      </c>
    </row>
    <row r="798" spans="1:2" x14ac:dyDescent="0.25">
      <c r="A798" s="3">
        <v>42420</v>
      </c>
      <c r="B798" s="4">
        <v>3051690584</v>
      </c>
    </row>
    <row r="799" spans="1:2" x14ac:dyDescent="0.25">
      <c r="A799" s="3">
        <v>42419</v>
      </c>
      <c r="B799" s="4">
        <v>3304374281</v>
      </c>
    </row>
    <row r="800" spans="1:2" x14ac:dyDescent="0.25">
      <c r="A800" s="3">
        <v>42418</v>
      </c>
      <c r="B800" s="4">
        <v>2354861580</v>
      </c>
    </row>
    <row r="801" spans="1:2" x14ac:dyDescent="0.25">
      <c r="A801" s="3">
        <v>42417</v>
      </c>
      <c r="B801" s="4">
        <v>3720837233</v>
      </c>
    </row>
    <row r="802" spans="1:2" x14ac:dyDescent="0.25">
      <c r="A802" s="3">
        <v>42416</v>
      </c>
      <c r="B802" s="4">
        <v>3574189392</v>
      </c>
    </row>
    <row r="803" spans="1:2" x14ac:dyDescent="0.25">
      <c r="A803" s="3">
        <v>42415</v>
      </c>
      <c r="B803" s="4">
        <v>3753381717</v>
      </c>
    </row>
    <row r="804" spans="1:2" x14ac:dyDescent="0.25">
      <c r="A804" s="3">
        <v>42414</v>
      </c>
      <c r="B804" s="4">
        <v>3363014424</v>
      </c>
    </row>
    <row r="805" spans="1:2" x14ac:dyDescent="0.25">
      <c r="A805" s="3">
        <v>42413</v>
      </c>
      <c r="B805" s="4">
        <v>3325748133</v>
      </c>
    </row>
    <row r="806" spans="1:2" x14ac:dyDescent="0.25">
      <c r="A806" s="3">
        <v>42412</v>
      </c>
      <c r="B806" s="4">
        <v>3633981506</v>
      </c>
    </row>
    <row r="807" spans="1:2" x14ac:dyDescent="0.25">
      <c r="A807" s="3">
        <v>42411</v>
      </c>
      <c r="B807" s="4">
        <v>3655638642</v>
      </c>
    </row>
    <row r="808" spans="1:2" x14ac:dyDescent="0.25">
      <c r="A808" s="3">
        <v>42410</v>
      </c>
      <c r="B808" s="4">
        <v>3481741356</v>
      </c>
    </row>
    <row r="809" spans="1:2" x14ac:dyDescent="0.25">
      <c r="A809" s="3">
        <v>42409</v>
      </c>
      <c r="B809" s="4">
        <v>3354463828</v>
      </c>
    </row>
    <row r="810" spans="1:2" x14ac:dyDescent="0.25">
      <c r="A810" s="3">
        <v>42408</v>
      </c>
      <c r="B810" s="4">
        <v>3254941025</v>
      </c>
    </row>
    <row r="811" spans="1:2" x14ac:dyDescent="0.25">
      <c r="A811" s="3">
        <v>42407</v>
      </c>
      <c r="B811" s="4">
        <v>2865720585</v>
      </c>
    </row>
    <row r="812" spans="1:2" x14ac:dyDescent="0.25">
      <c r="A812" s="3">
        <v>42406</v>
      </c>
      <c r="B812" s="4">
        <v>2853706316</v>
      </c>
    </row>
    <row r="813" spans="1:2" x14ac:dyDescent="0.25">
      <c r="A813" s="3">
        <v>42405</v>
      </c>
      <c r="B813" s="4">
        <v>2924622942</v>
      </c>
    </row>
    <row r="814" spans="1:2" x14ac:dyDescent="0.25">
      <c r="A814" s="3">
        <v>42404</v>
      </c>
      <c r="B814" s="4">
        <v>3220849126</v>
      </c>
    </row>
    <row r="815" spans="1:2" x14ac:dyDescent="0.25">
      <c r="A815" s="3">
        <v>42403</v>
      </c>
      <c r="B815" s="4">
        <v>3458781659</v>
      </c>
    </row>
    <row r="816" spans="1:2" x14ac:dyDescent="0.25">
      <c r="A816" s="3">
        <v>42402</v>
      </c>
      <c r="B816" s="4">
        <v>3151954834</v>
      </c>
    </row>
    <row r="817" spans="1:2" x14ac:dyDescent="0.25">
      <c r="A817" s="3">
        <v>42401</v>
      </c>
      <c r="B817" s="4">
        <v>2992370043</v>
      </c>
    </row>
    <row r="818" spans="1:2" x14ac:dyDescent="0.25">
      <c r="A818" s="3">
        <v>42400</v>
      </c>
      <c r="B818" s="4">
        <v>2964996126</v>
      </c>
    </row>
    <row r="819" spans="1:2" x14ac:dyDescent="0.25">
      <c r="A819" s="3">
        <v>42399</v>
      </c>
      <c r="B819" s="4">
        <v>3058269810</v>
      </c>
    </row>
    <row r="820" spans="1:2" x14ac:dyDescent="0.25">
      <c r="A820" s="3">
        <v>42398</v>
      </c>
      <c r="B820" s="4">
        <v>3036562366</v>
      </c>
    </row>
    <row r="821" spans="1:2" x14ac:dyDescent="0.25">
      <c r="A821" s="3">
        <v>42397</v>
      </c>
      <c r="B821" s="4">
        <v>3224069966</v>
      </c>
    </row>
    <row r="822" spans="1:2" x14ac:dyDescent="0.25">
      <c r="A822" s="3">
        <v>42396</v>
      </c>
      <c r="B822" s="4">
        <v>3043177030</v>
      </c>
    </row>
    <row r="823" spans="1:2" x14ac:dyDescent="0.25">
      <c r="A823" s="3">
        <v>42395</v>
      </c>
      <c r="B823" s="4">
        <v>3019805869</v>
      </c>
    </row>
    <row r="824" spans="1:2" x14ac:dyDescent="0.25">
      <c r="A824" s="3">
        <v>42394</v>
      </c>
      <c r="B824" s="4">
        <v>2904294569</v>
      </c>
    </row>
    <row r="825" spans="1:2" x14ac:dyDescent="0.25">
      <c r="A825" s="3">
        <v>42393</v>
      </c>
      <c r="B825" s="4">
        <v>2816697590</v>
      </c>
    </row>
    <row r="826" spans="1:2" x14ac:dyDescent="0.25">
      <c r="A826" s="3">
        <v>42392</v>
      </c>
      <c r="B826" s="4">
        <v>3088516952</v>
      </c>
    </row>
    <row r="827" spans="1:2" x14ac:dyDescent="0.25">
      <c r="A827" s="3">
        <v>42391</v>
      </c>
      <c r="B827" s="4">
        <v>3542519416</v>
      </c>
    </row>
    <row r="828" spans="1:2" x14ac:dyDescent="0.25">
      <c r="A828" s="3">
        <v>42390</v>
      </c>
      <c r="B828" s="4">
        <v>3969412826</v>
      </c>
    </row>
    <row r="829" spans="1:2" x14ac:dyDescent="0.25">
      <c r="A829" s="3">
        <v>42389</v>
      </c>
      <c r="B829" s="4">
        <v>4079650606</v>
      </c>
    </row>
    <row r="830" spans="1:2" x14ac:dyDescent="0.25">
      <c r="A830" s="3">
        <v>42388</v>
      </c>
      <c r="B830" s="4">
        <v>4089578169</v>
      </c>
    </row>
    <row r="831" spans="1:2" x14ac:dyDescent="0.25">
      <c r="A831" s="3">
        <v>42387</v>
      </c>
      <c r="B831" s="4">
        <v>3961462516</v>
      </c>
    </row>
    <row r="832" spans="1:2" x14ac:dyDescent="0.25">
      <c r="A832" s="3">
        <v>42386</v>
      </c>
      <c r="B832" s="4">
        <v>3624836390</v>
      </c>
    </row>
    <row r="833" spans="1:2" x14ac:dyDescent="0.25">
      <c r="A833" s="3">
        <v>42385</v>
      </c>
      <c r="B833" s="4">
        <v>3802318735</v>
      </c>
    </row>
    <row r="834" spans="1:2" x14ac:dyDescent="0.25">
      <c r="A834" s="3">
        <v>42384</v>
      </c>
      <c r="B834" s="4">
        <v>3887529411</v>
      </c>
    </row>
    <row r="835" spans="1:2" x14ac:dyDescent="0.25">
      <c r="A835" s="3">
        <v>42383</v>
      </c>
      <c r="B835" s="4">
        <v>3839123588</v>
      </c>
    </row>
    <row r="836" spans="1:2" x14ac:dyDescent="0.25">
      <c r="A836" s="3">
        <v>42382</v>
      </c>
      <c r="B836" s="4">
        <v>3700495224</v>
      </c>
    </row>
    <row r="837" spans="1:2" x14ac:dyDescent="0.25">
      <c r="A837" s="3">
        <v>42381</v>
      </c>
      <c r="B837" s="4">
        <v>3564820675</v>
      </c>
    </row>
    <row r="838" spans="1:2" x14ac:dyDescent="0.25">
      <c r="A838" s="3">
        <v>42380</v>
      </c>
      <c r="B838" s="4">
        <v>3494174195</v>
      </c>
    </row>
    <row r="839" spans="1:2" x14ac:dyDescent="0.25">
      <c r="A839" s="3">
        <v>42379</v>
      </c>
      <c r="B839" s="4">
        <v>2988286666</v>
      </c>
    </row>
    <row r="840" spans="1:2" x14ac:dyDescent="0.25">
      <c r="A840" s="3">
        <v>42378</v>
      </c>
      <c r="B840" s="4">
        <v>2963220949</v>
      </c>
    </row>
    <row r="841" spans="1:2" x14ac:dyDescent="0.25">
      <c r="A841" s="3">
        <v>42377</v>
      </c>
      <c r="B841" s="4">
        <v>3444558550</v>
      </c>
    </row>
    <row r="842" spans="1:2" x14ac:dyDescent="0.25">
      <c r="A842" s="3">
        <v>42376</v>
      </c>
      <c r="B842" s="4">
        <v>3265006123</v>
      </c>
    </row>
    <row r="843" spans="1:2" x14ac:dyDescent="0.25">
      <c r="A843" s="3">
        <v>42375</v>
      </c>
      <c r="B843" s="4">
        <v>3139553885</v>
      </c>
    </row>
    <row r="844" spans="1:2" x14ac:dyDescent="0.25">
      <c r="A844" s="3">
        <v>42374</v>
      </c>
      <c r="B844" s="4">
        <v>3190685643</v>
      </c>
    </row>
    <row r="845" spans="1:2" x14ac:dyDescent="0.25">
      <c r="A845" s="3">
        <v>42373</v>
      </c>
      <c r="B845" s="4">
        <v>3094563454</v>
      </c>
    </row>
    <row r="846" spans="1:2" x14ac:dyDescent="0.25">
      <c r="A846" s="3">
        <v>42372</v>
      </c>
      <c r="B846" s="4">
        <v>2828295858</v>
      </c>
    </row>
    <row r="847" spans="1:2" x14ac:dyDescent="0.25">
      <c r="A847" s="3">
        <v>42371</v>
      </c>
      <c r="B847" s="4">
        <v>2909406563</v>
      </c>
    </row>
    <row r="848" spans="1:2" x14ac:dyDescent="0.25">
      <c r="A848" s="3">
        <v>42370</v>
      </c>
      <c r="B848" s="4">
        <v>3027410565</v>
      </c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0"/>
  <sheetViews>
    <sheetView workbookViewId="0">
      <selection activeCell="B7" sqref="B7"/>
    </sheetView>
  </sheetViews>
  <sheetFormatPr defaultColWidth="9" defaultRowHeight="15" x14ac:dyDescent="0.25"/>
  <cols>
    <col min="1" max="1" width="10.7109375" bestFit="1" customWidth="1"/>
    <col min="2" max="2" width="7.5703125" bestFit="1" customWidth="1"/>
    <col min="3" max="3" width="7.42578125" bestFit="1" customWidth="1"/>
    <col min="4" max="4" width="8" bestFit="1" customWidth="1"/>
  </cols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 s="1">
        <v>43232</v>
      </c>
      <c r="B2" t="s">
        <v>3</v>
      </c>
      <c r="C2" s="2">
        <v>55.530999999999999</v>
      </c>
    </row>
    <row r="3" spans="1:3" x14ac:dyDescent="0.25">
      <c r="A3" s="1">
        <v>43232</v>
      </c>
      <c r="B3" t="s">
        <v>4</v>
      </c>
      <c r="C3" s="2">
        <v>56.856000000000002</v>
      </c>
    </row>
    <row r="4" spans="1:3" x14ac:dyDescent="0.25">
      <c r="A4" s="1">
        <v>43232</v>
      </c>
      <c r="B4" t="s">
        <v>5</v>
      </c>
      <c r="C4" s="2">
        <v>54.206000000000003</v>
      </c>
    </row>
    <row r="5" spans="1:3" x14ac:dyDescent="0.25">
      <c r="A5" s="1">
        <v>43231</v>
      </c>
      <c r="B5" t="s">
        <v>3</v>
      </c>
      <c r="C5" s="2">
        <v>54.989000000000004</v>
      </c>
    </row>
    <row r="6" spans="1:3" x14ac:dyDescent="0.25">
      <c r="A6" s="1">
        <v>43231</v>
      </c>
      <c r="B6" t="s">
        <v>4</v>
      </c>
      <c r="C6" s="2">
        <v>56.314</v>
      </c>
    </row>
    <row r="7" spans="1:3" x14ac:dyDescent="0.25">
      <c r="A7" s="1">
        <v>43231</v>
      </c>
      <c r="B7" t="s">
        <v>5</v>
      </c>
      <c r="C7" s="2">
        <v>53.664000000000001</v>
      </c>
    </row>
    <row r="8" spans="1:3" x14ac:dyDescent="0.25">
      <c r="A8" s="1">
        <v>43230</v>
      </c>
      <c r="B8" t="s">
        <v>3</v>
      </c>
      <c r="C8" s="2">
        <v>53.414999999999999</v>
      </c>
    </row>
    <row r="9" spans="1:3" x14ac:dyDescent="0.25">
      <c r="A9" s="1">
        <v>43230</v>
      </c>
      <c r="B9" t="s">
        <v>4</v>
      </c>
      <c r="C9" s="2">
        <v>54.74</v>
      </c>
    </row>
    <row r="10" spans="1:3" x14ac:dyDescent="0.25">
      <c r="A10" s="1">
        <v>43230</v>
      </c>
      <c r="B10" t="s">
        <v>5</v>
      </c>
      <c r="C10" s="2">
        <v>52.09</v>
      </c>
    </row>
    <row r="11" spans="1:3" x14ac:dyDescent="0.25">
      <c r="A11" s="1">
        <v>43229</v>
      </c>
      <c r="B11" t="s">
        <v>3</v>
      </c>
      <c r="C11" s="2">
        <v>52.234000000000002</v>
      </c>
    </row>
    <row r="12" spans="1:3" x14ac:dyDescent="0.25">
      <c r="A12" s="1">
        <v>43229</v>
      </c>
      <c r="B12" t="s">
        <v>4</v>
      </c>
      <c r="C12" s="2">
        <v>53.559000000000005</v>
      </c>
    </row>
    <row r="13" spans="1:3" x14ac:dyDescent="0.25">
      <c r="A13" s="1">
        <v>43229</v>
      </c>
      <c r="B13" t="s">
        <v>5</v>
      </c>
      <c r="C13" s="2">
        <v>50.908999999999999</v>
      </c>
    </row>
    <row r="14" spans="1:3" x14ac:dyDescent="0.25">
      <c r="A14" s="1">
        <v>43228</v>
      </c>
      <c r="B14" t="s">
        <v>3</v>
      </c>
      <c r="C14" s="2">
        <v>53.609000000000002</v>
      </c>
    </row>
    <row r="15" spans="1:3" x14ac:dyDescent="0.25">
      <c r="A15" s="1">
        <v>43228</v>
      </c>
      <c r="B15" t="s">
        <v>4</v>
      </c>
      <c r="C15" s="2">
        <v>54.933</v>
      </c>
    </row>
    <row r="16" spans="1:3" x14ac:dyDescent="0.25">
      <c r="A16" s="1">
        <v>43228</v>
      </c>
      <c r="B16" t="s">
        <v>5</v>
      </c>
      <c r="C16" s="2">
        <v>52.283999999999999</v>
      </c>
    </row>
    <row r="17" spans="1:3" x14ac:dyDescent="0.25">
      <c r="A17" s="1">
        <v>43227</v>
      </c>
      <c r="B17" t="s">
        <v>3</v>
      </c>
      <c r="C17" s="2">
        <v>53.178000000000004</v>
      </c>
    </row>
    <row r="18" spans="1:3" x14ac:dyDescent="0.25">
      <c r="A18" s="1">
        <v>43227</v>
      </c>
      <c r="B18" t="s">
        <v>4</v>
      </c>
      <c r="C18" s="2">
        <v>54.502000000000002</v>
      </c>
    </row>
    <row r="19" spans="1:3" x14ac:dyDescent="0.25">
      <c r="A19" s="1">
        <v>43227</v>
      </c>
      <c r="B19" t="s">
        <v>5</v>
      </c>
      <c r="C19" s="2">
        <v>51.853000000000002</v>
      </c>
    </row>
    <row r="20" spans="1:3" x14ac:dyDescent="0.25">
      <c r="A20" s="1">
        <v>43226</v>
      </c>
      <c r="B20" t="s">
        <v>3</v>
      </c>
      <c r="C20" s="2">
        <v>52.606000000000002</v>
      </c>
    </row>
    <row r="21" spans="1:3" x14ac:dyDescent="0.25">
      <c r="A21" s="1">
        <v>43226</v>
      </c>
      <c r="B21" t="s">
        <v>4</v>
      </c>
      <c r="C21" s="2">
        <v>53.931000000000004</v>
      </c>
    </row>
    <row r="22" spans="1:3" x14ac:dyDescent="0.25">
      <c r="A22" s="1">
        <v>43226</v>
      </c>
      <c r="B22" t="s">
        <v>5</v>
      </c>
      <c r="C22" s="2">
        <v>51.282000000000004</v>
      </c>
    </row>
    <row r="23" spans="1:3" x14ac:dyDescent="0.25">
      <c r="A23" s="1">
        <v>43225</v>
      </c>
      <c r="B23" t="s">
        <v>3</v>
      </c>
      <c r="C23" s="2">
        <v>52.948999999999998</v>
      </c>
    </row>
    <row r="24" spans="1:3" x14ac:dyDescent="0.25">
      <c r="A24" s="1">
        <v>43225</v>
      </c>
      <c r="B24" t="s">
        <v>4</v>
      </c>
      <c r="C24" s="2">
        <v>54.274000000000001</v>
      </c>
    </row>
    <row r="25" spans="1:3" x14ac:dyDescent="0.25">
      <c r="A25" s="1">
        <v>43225</v>
      </c>
      <c r="B25" t="s">
        <v>5</v>
      </c>
      <c r="C25" s="2">
        <v>51.624000000000002</v>
      </c>
    </row>
    <row r="26" spans="1:3" x14ac:dyDescent="0.25">
      <c r="A26" s="1">
        <v>43224</v>
      </c>
      <c r="B26" t="s">
        <v>3</v>
      </c>
      <c r="C26" s="2">
        <v>53.606000000000002</v>
      </c>
    </row>
    <row r="27" spans="1:3" x14ac:dyDescent="0.25">
      <c r="A27" s="1">
        <v>43224</v>
      </c>
      <c r="B27" t="s">
        <v>4</v>
      </c>
      <c r="C27" s="2">
        <v>54.93</v>
      </c>
    </row>
    <row r="28" spans="1:3" x14ac:dyDescent="0.25">
      <c r="A28" s="1">
        <v>43224</v>
      </c>
      <c r="B28" t="s">
        <v>5</v>
      </c>
      <c r="C28" s="2">
        <v>52.280999999999999</v>
      </c>
    </row>
    <row r="29" spans="1:3" x14ac:dyDescent="0.25">
      <c r="A29" s="1">
        <v>43223</v>
      </c>
      <c r="B29" t="s">
        <v>3</v>
      </c>
      <c r="C29" s="2">
        <v>52.794000000000004</v>
      </c>
    </row>
    <row r="30" spans="1:3" x14ac:dyDescent="0.25">
      <c r="A30" s="1">
        <v>43223</v>
      </c>
      <c r="B30" t="s">
        <v>4</v>
      </c>
      <c r="C30" s="2">
        <v>54.118000000000002</v>
      </c>
    </row>
    <row r="31" spans="1:3" x14ac:dyDescent="0.25">
      <c r="A31" s="1">
        <v>43223</v>
      </c>
      <c r="B31" t="s">
        <v>5</v>
      </c>
      <c r="C31" s="2">
        <v>51.469000000000001</v>
      </c>
    </row>
    <row r="32" spans="1:3" x14ac:dyDescent="0.25">
      <c r="A32" s="1">
        <v>43222</v>
      </c>
      <c r="B32" t="s">
        <v>3</v>
      </c>
      <c r="C32" s="2">
        <v>53.433</v>
      </c>
    </row>
    <row r="33" spans="1:3" x14ac:dyDescent="0.25">
      <c r="A33" s="1">
        <v>43222</v>
      </c>
      <c r="B33" t="s">
        <v>4</v>
      </c>
      <c r="C33" s="2">
        <v>54.756999999999998</v>
      </c>
    </row>
    <row r="34" spans="1:3" x14ac:dyDescent="0.25">
      <c r="A34" s="1">
        <v>43222</v>
      </c>
      <c r="B34" t="s">
        <v>5</v>
      </c>
      <c r="C34" s="2">
        <v>52.108000000000004</v>
      </c>
    </row>
    <row r="35" spans="1:3" x14ac:dyDescent="0.25">
      <c r="A35" s="1">
        <v>43221</v>
      </c>
      <c r="B35" t="s">
        <v>3</v>
      </c>
      <c r="C35" s="2">
        <v>53.069000000000003</v>
      </c>
    </row>
    <row r="36" spans="1:3" x14ac:dyDescent="0.25">
      <c r="A36" s="1">
        <v>43221</v>
      </c>
      <c r="B36" t="s">
        <v>4</v>
      </c>
      <c r="C36" s="2">
        <v>54.393999999999998</v>
      </c>
    </row>
    <row r="37" spans="1:3" x14ac:dyDescent="0.25">
      <c r="A37" s="1">
        <v>43221</v>
      </c>
      <c r="B37" t="s">
        <v>5</v>
      </c>
      <c r="C37" s="2">
        <v>51.745000000000005</v>
      </c>
    </row>
    <row r="38" spans="1:3" x14ac:dyDescent="0.25">
      <c r="A38" s="1">
        <v>43220</v>
      </c>
      <c r="B38" t="s">
        <v>3</v>
      </c>
      <c r="C38" s="2">
        <v>54.069000000000003</v>
      </c>
    </row>
    <row r="39" spans="1:3" x14ac:dyDescent="0.25">
      <c r="A39" s="1">
        <v>43220</v>
      </c>
      <c r="B39" t="s">
        <v>4</v>
      </c>
      <c r="C39" s="2">
        <v>55.393000000000001</v>
      </c>
    </row>
    <row r="40" spans="1:3" x14ac:dyDescent="0.25">
      <c r="A40" s="1">
        <v>43220</v>
      </c>
      <c r="B40" t="s">
        <v>5</v>
      </c>
      <c r="C40" s="2">
        <v>52.744</v>
      </c>
    </row>
    <row r="41" spans="1:3" x14ac:dyDescent="0.25">
      <c r="A41" s="1">
        <v>43219</v>
      </c>
      <c r="B41" t="s">
        <v>3</v>
      </c>
      <c r="C41" s="2">
        <v>54.033999999999999</v>
      </c>
    </row>
    <row r="42" spans="1:3" x14ac:dyDescent="0.25">
      <c r="A42" s="1">
        <v>43219</v>
      </c>
      <c r="B42" t="s">
        <v>4</v>
      </c>
      <c r="C42" s="2">
        <v>55.358000000000004</v>
      </c>
    </row>
    <row r="43" spans="1:3" x14ac:dyDescent="0.25">
      <c r="A43" s="1">
        <v>43219</v>
      </c>
      <c r="B43" t="s">
        <v>5</v>
      </c>
      <c r="C43" s="2">
        <v>52.709000000000003</v>
      </c>
    </row>
    <row r="44" spans="1:3" x14ac:dyDescent="0.25">
      <c r="A44" s="1">
        <v>43218</v>
      </c>
      <c r="B44" t="s">
        <v>3</v>
      </c>
      <c r="C44" s="2">
        <v>54.201000000000001</v>
      </c>
    </row>
    <row r="45" spans="1:3" x14ac:dyDescent="0.25">
      <c r="A45" s="1">
        <v>43218</v>
      </c>
      <c r="B45" t="s">
        <v>4</v>
      </c>
      <c r="C45" s="2">
        <v>55.524999999999999</v>
      </c>
    </row>
    <row r="46" spans="1:3" x14ac:dyDescent="0.25">
      <c r="A46" s="1">
        <v>43218</v>
      </c>
      <c r="B46" t="s">
        <v>5</v>
      </c>
      <c r="C46" s="2">
        <v>52.875999999999998</v>
      </c>
    </row>
    <row r="47" spans="1:3" x14ac:dyDescent="0.25">
      <c r="A47" s="1">
        <v>43217</v>
      </c>
      <c r="B47" t="s">
        <v>3</v>
      </c>
      <c r="C47" s="2">
        <v>53.925000000000004</v>
      </c>
    </row>
    <row r="48" spans="1:3" x14ac:dyDescent="0.25">
      <c r="A48" s="1">
        <v>43217</v>
      </c>
      <c r="B48" t="s">
        <v>4</v>
      </c>
      <c r="C48" s="2">
        <v>55.25</v>
      </c>
    </row>
    <row r="49" spans="1:3" x14ac:dyDescent="0.25">
      <c r="A49" s="1">
        <v>43217</v>
      </c>
      <c r="B49" t="s">
        <v>5</v>
      </c>
      <c r="C49" s="2">
        <v>52.6</v>
      </c>
    </row>
    <row r="50" spans="1:3" x14ac:dyDescent="0.25">
      <c r="A50" s="1">
        <v>43216</v>
      </c>
      <c r="B50" t="s">
        <v>3</v>
      </c>
      <c r="C50" s="2">
        <v>52.114000000000004</v>
      </c>
    </row>
    <row r="51" spans="1:3" x14ac:dyDescent="0.25">
      <c r="A51" s="1">
        <v>43216</v>
      </c>
      <c r="B51" t="s">
        <v>4</v>
      </c>
      <c r="C51" s="2">
        <v>53.439</v>
      </c>
    </row>
    <row r="52" spans="1:3" x14ac:dyDescent="0.25">
      <c r="A52" s="1">
        <v>43216</v>
      </c>
      <c r="B52" t="s">
        <v>5</v>
      </c>
      <c r="C52" s="2">
        <v>50.789000000000001</v>
      </c>
    </row>
    <row r="53" spans="1:3" x14ac:dyDescent="0.25">
      <c r="A53" s="1">
        <v>43215</v>
      </c>
      <c r="B53" t="s">
        <v>3</v>
      </c>
      <c r="C53" s="2">
        <v>50.686999999999998</v>
      </c>
    </row>
    <row r="54" spans="1:3" x14ac:dyDescent="0.25">
      <c r="A54" s="1">
        <v>43215</v>
      </c>
      <c r="B54" t="s">
        <v>4</v>
      </c>
      <c r="C54" s="2">
        <v>52.011000000000003</v>
      </c>
    </row>
    <row r="55" spans="1:3" x14ac:dyDescent="0.25">
      <c r="A55" s="1">
        <v>43215</v>
      </c>
      <c r="B55" t="s">
        <v>5</v>
      </c>
      <c r="C55" s="2">
        <v>49.362000000000002</v>
      </c>
    </row>
    <row r="56" spans="1:3" x14ac:dyDescent="0.25">
      <c r="A56" s="1">
        <v>43214</v>
      </c>
      <c r="B56" t="s">
        <v>3</v>
      </c>
      <c r="C56" s="2">
        <v>51.122999999999998</v>
      </c>
    </row>
    <row r="57" spans="1:3" x14ac:dyDescent="0.25">
      <c r="A57" s="1">
        <v>43214</v>
      </c>
      <c r="B57" t="s">
        <v>4</v>
      </c>
      <c r="C57" s="2">
        <v>52.448</v>
      </c>
    </row>
    <row r="58" spans="1:3" x14ac:dyDescent="0.25">
      <c r="A58" s="1">
        <v>43214</v>
      </c>
      <c r="B58" t="s">
        <v>5</v>
      </c>
      <c r="C58" s="2">
        <v>49.798999999999999</v>
      </c>
    </row>
    <row r="59" spans="1:3" x14ac:dyDescent="0.25">
      <c r="A59" s="1">
        <v>43213</v>
      </c>
      <c r="B59" t="s">
        <v>3</v>
      </c>
      <c r="C59" s="2">
        <v>50.335000000000001</v>
      </c>
    </row>
    <row r="60" spans="1:3" x14ac:dyDescent="0.25">
      <c r="A60" s="1">
        <v>43213</v>
      </c>
      <c r="B60" t="s">
        <v>4</v>
      </c>
      <c r="C60" s="2">
        <v>51.660000000000004</v>
      </c>
    </row>
    <row r="61" spans="1:3" x14ac:dyDescent="0.25">
      <c r="A61" s="1">
        <v>43213</v>
      </c>
      <c r="B61" t="s">
        <v>5</v>
      </c>
      <c r="C61" s="2">
        <v>49.01</v>
      </c>
    </row>
    <row r="62" spans="1:3" x14ac:dyDescent="0.25">
      <c r="A62" s="1">
        <v>43212</v>
      </c>
      <c r="B62" t="s">
        <v>3</v>
      </c>
      <c r="C62" s="2">
        <v>49.036999999999999</v>
      </c>
    </row>
    <row r="63" spans="1:3" x14ac:dyDescent="0.25">
      <c r="A63" s="1">
        <v>43212</v>
      </c>
      <c r="B63" t="s">
        <v>4</v>
      </c>
      <c r="C63" s="2">
        <v>50.361000000000004</v>
      </c>
    </row>
    <row r="64" spans="1:3" x14ac:dyDescent="0.25">
      <c r="A64" s="1">
        <v>43212</v>
      </c>
      <c r="B64" t="s">
        <v>5</v>
      </c>
      <c r="C64" s="2">
        <v>47.712000000000003</v>
      </c>
    </row>
    <row r="65" spans="1:3" x14ac:dyDescent="0.25">
      <c r="A65" s="1">
        <v>43211</v>
      </c>
      <c r="B65" t="s">
        <v>3</v>
      </c>
      <c r="C65" s="2">
        <v>49.154000000000003</v>
      </c>
    </row>
    <row r="66" spans="1:3" x14ac:dyDescent="0.25">
      <c r="A66" s="1">
        <v>43211</v>
      </c>
      <c r="B66" t="s">
        <v>4</v>
      </c>
      <c r="C66" s="2">
        <v>50.478999999999999</v>
      </c>
    </row>
    <row r="67" spans="1:3" x14ac:dyDescent="0.25">
      <c r="A67" s="1">
        <v>43211</v>
      </c>
      <c r="B67" t="s">
        <v>5</v>
      </c>
      <c r="C67" s="2">
        <v>47.829000000000001</v>
      </c>
    </row>
    <row r="68" spans="1:3" x14ac:dyDescent="0.25">
      <c r="A68" s="1">
        <v>43210</v>
      </c>
      <c r="B68" t="s">
        <v>3</v>
      </c>
      <c r="C68" s="2">
        <v>50.977000000000004</v>
      </c>
    </row>
    <row r="69" spans="1:3" x14ac:dyDescent="0.25">
      <c r="A69" s="1">
        <v>43210</v>
      </c>
      <c r="B69" t="s">
        <v>4</v>
      </c>
      <c r="C69" s="2">
        <v>52.301000000000002</v>
      </c>
    </row>
    <row r="70" spans="1:3" x14ac:dyDescent="0.25">
      <c r="A70" s="1">
        <v>43210</v>
      </c>
      <c r="B70" t="s">
        <v>5</v>
      </c>
      <c r="C70" s="2">
        <v>49.652000000000001</v>
      </c>
    </row>
    <row r="71" spans="1:3" x14ac:dyDescent="0.25">
      <c r="A71" s="1">
        <v>43209</v>
      </c>
      <c r="B71" t="s">
        <v>3</v>
      </c>
      <c r="C71" s="2">
        <v>51.663000000000004</v>
      </c>
    </row>
    <row r="72" spans="1:3" x14ac:dyDescent="0.25">
      <c r="A72" s="1">
        <v>43209</v>
      </c>
      <c r="B72" t="s">
        <v>4</v>
      </c>
      <c r="C72" s="2">
        <v>52.999000000000002</v>
      </c>
    </row>
    <row r="73" spans="1:3" x14ac:dyDescent="0.25">
      <c r="A73" s="1">
        <v>43209</v>
      </c>
      <c r="B73" t="s">
        <v>5</v>
      </c>
      <c r="C73" s="2">
        <v>50.338000000000001</v>
      </c>
    </row>
    <row r="74" spans="1:3" x14ac:dyDescent="0.25">
      <c r="A74" s="1">
        <v>43208</v>
      </c>
      <c r="B74" t="s">
        <v>3</v>
      </c>
      <c r="C74" s="2">
        <v>48.550000000000004</v>
      </c>
    </row>
    <row r="75" spans="1:3" x14ac:dyDescent="0.25">
      <c r="A75" s="1">
        <v>43208</v>
      </c>
      <c r="B75" t="s">
        <v>4</v>
      </c>
      <c r="C75" s="2">
        <v>49.875</v>
      </c>
    </row>
    <row r="76" spans="1:3" x14ac:dyDescent="0.25">
      <c r="A76" s="1">
        <v>43208</v>
      </c>
      <c r="B76" t="s">
        <v>5</v>
      </c>
      <c r="C76" s="2">
        <v>47.225000000000001</v>
      </c>
    </row>
    <row r="77" spans="1:3" x14ac:dyDescent="0.25">
      <c r="A77" s="1">
        <v>43207</v>
      </c>
      <c r="B77" t="s">
        <v>3</v>
      </c>
      <c r="C77" s="2">
        <v>50.637</v>
      </c>
    </row>
    <row r="78" spans="1:3" x14ac:dyDescent="0.25">
      <c r="A78" s="1">
        <v>43207</v>
      </c>
      <c r="B78" t="s">
        <v>4</v>
      </c>
      <c r="C78" s="2">
        <v>51.960999999999999</v>
      </c>
    </row>
    <row r="79" spans="1:3" x14ac:dyDescent="0.25">
      <c r="A79" s="1">
        <v>43207</v>
      </c>
      <c r="B79" t="s">
        <v>5</v>
      </c>
      <c r="C79" s="2">
        <v>49.311999999999998</v>
      </c>
    </row>
    <row r="80" spans="1:3" x14ac:dyDescent="0.25">
      <c r="A80" s="1">
        <v>43206</v>
      </c>
      <c r="B80" t="s">
        <v>3</v>
      </c>
      <c r="C80" s="2">
        <v>50.203000000000003</v>
      </c>
    </row>
    <row r="81" spans="1:3" x14ac:dyDescent="0.25">
      <c r="A81" s="1">
        <v>43206</v>
      </c>
      <c r="B81" t="s">
        <v>4</v>
      </c>
      <c r="C81" s="2">
        <v>51.527999999999999</v>
      </c>
    </row>
    <row r="82" spans="1:3" x14ac:dyDescent="0.25">
      <c r="A82" s="1">
        <v>43206</v>
      </c>
      <c r="B82" t="s">
        <v>5</v>
      </c>
      <c r="C82" s="2">
        <v>48.878</v>
      </c>
    </row>
    <row r="83" spans="1:3" x14ac:dyDescent="0.25">
      <c r="A83" s="1">
        <v>43205</v>
      </c>
      <c r="B83" t="s">
        <v>3</v>
      </c>
      <c r="C83" s="2">
        <v>50.457999999999998</v>
      </c>
    </row>
    <row r="84" spans="1:3" x14ac:dyDescent="0.25">
      <c r="A84" s="1">
        <v>43205</v>
      </c>
      <c r="B84" t="s">
        <v>4</v>
      </c>
      <c r="C84" s="2">
        <v>51.783000000000001</v>
      </c>
    </row>
    <row r="85" spans="1:3" x14ac:dyDescent="0.25">
      <c r="A85" s="1">
        <v>43205</v>
      </c>
      <c r="B85" t="s">
        <v>5</v>
      </c>
      <c r="C85" s="2">
        <v>49.01</v>
      </c>
    </row>
    <row r="86" spans="1:3" x14ac:dyDescent="0.25">
      <c r="A86" s="1">
        <v>43204</v>
      </c>
      <c r="B86" t="s">
        <v>3</v>
      </c>
      <c r="C86" s="2">
        <v>49.381999999999998</v>
      </c>
    </row>
    <row r="87" spans="1:3" x14ac:dyDescent="0.25">
      <c r="A87" s="1">
        <v>43204</v>
      </c>
      <c r="B87" t="s">
        <v>4</v>
      </c>
      <c r="C87" s="2">
        <v>50.707000000000001</v>
      </c>
    </row>
    <row r="88" spans="1:3" x14ac:dyDescent="0.25">
      <c r="A88" s="1">
        <v>43204</v>
      </c>
      <c r="B88" t="s">
        <v>5</v>
      </c>
      <c r="C88" s="2">
        <v>48.058</v>
      </c>
    </row>
    <row r="89" spans="1:3" x14ac:dyDescent="0.25">
      <c r="A89" s="1">
        <v>43203</v>
      </c>
      <c r="B89" t="s">
        <v>3</v>
      </c>
      <c r="C89" s="2">
        <v>54.939</v>
      </c>
    </row>
    <row r="90" spans="1:3" x14ac:dyDescent="0.25">
      <c r="A90" s="1">
        <v>43203</v>
      </c>
      <c r="B90" t="s">
        <v>4</v>
      </c>
      <c r="C90" s="2">
        <v>56.264000000000003</v>
      </c>
    </row>
    <row r="91" spans="1:3" x14ac:dyDescent="0.25">
      <c r="A91" s="1">
        <v>43203</v>
      </c>
      <c r="B91" t="s">
        <v>5</v>
      </c>
      <c r="C91" s="2">
        <v>53.614000000000004</v>
      </c>
    </row>
    <row r="92" spans="1:3" x14ac:dyDescent="0.25">
      <c r="A92" s="1">
        <v>43202</v>
      </c>
      <c r="B92" t="s">
        <v>3</v>
      </c>
      <c r="C92" s="2">
        <v>56.088000000000001</v>
      </c>
    </row>
    <row r="93" spans="1:3" x14ac:dyDescent="0.25">
      <c r="A93" s="1">
        <v>43202</v>
      </c>
      <c r="B93" t="s">
        <v>4</v>
      </c>
      <c r="C93" s="2">
        <v>57.413000000000004</v>
      </c>
    </row>
    <row r="94" spans="1:3" x14ac:dyDescent="0.25">
      <c r="A94" s="1">
        <v>43202</v>
      </c>
      <c r="B94" t="s">
        <v>5</v>
      </c>
      <c r="C94" s="2">
        <v>54.762999999999998</v>
      </c>
    </row>
    <row r="95" spans="1:3" x14ac:dyDescent="0.25">
      <c r="A95" s="1">
        <v>43201</v>
      </c>
      <c r="B95" t="s">
        <v>3</v>
      </c>
      <c r="C95" s="2">
        <v>54.511000000000003</v>
      </c>
    </row>
    <row r="96" spans="1:3" x14ac:dyDescent="0.25">
      <c r="A96" s="1">
        <v>43201</v>
      </c>
      <c r="B96" t="s">
        <v>4</v>
      </c>
      <c r="C96" s="2">
        <v>55.835999999999999</v>
      </c>
    </row>
    <row r="97" spans="1:3" x14ac:dyDescent="0.25">
      <c r="A97" s="1">
        <v>43201</v>
      </c>
      <c r="B97" t="s">
        <v>5</v>
      </c>
      <c r="C97" s="2">
        <v>53.186999999999998</v>
      </c>
    </row>
    <row r="98" spans="1:3" x14ac:dyDescent="0.25">
      <c r="A98" s="1">
        <v>43200</v>
      </c>
      <c r="B98" t="s">
        <v>3</v>
      </c>
      <c r="C98" s="2">
        <v>53.737000000000002</v>
      </c>
    </row>
    <row r="99" spans="1:3" x14ac:dyDescent="0.25">
      <c r="A99" s="1">
        <v>43200</v>
      </c>
      <c r="B99" t="s">
        <v>4</v>
      </c>
      <c r="C99" s="2">
        <v>55.061999999999998</v>
      </c>
    </row>
    <row r="100" spans="1:3" x14ac:dyDescent="0.25">
      <c r="A100" s="1">
        <v>43200</v>
      </c>
      <c r="B100" t="s">
        <v>5</v>
      </c>
      <c r="C100" s="2">
        <v>52.413000000000004</v>
      </c>
    </row>
    <row r="101" spans="1:3" x14ac:dyDescent="0.25">
      <c r="A101" s="1">
        <v>43199</v>
      </c>
      <c r="B101" t="s">
        <v>3</v>
      </c>
      <c r="C101" s="2">
        <v>51.923000000000002</v>
      </c>
    </row>
    <row r="102" spans="1:3" x14ac:dyDescent="0.25">
      <c r="A102" s="1">
        <v>43199</v>
      </c>
      <c r="B102" t="s">
        <v>4</v>
      </c>
      <c r="C102" s="2">
        <v>53.248000000000005</v>
      </c>
    </row>
    <row r="103" spans="1:3" x14ac:dyDescent="0.25">
      <c r="A103" s="1">
        <v>43199</v>
      </c>
      <c r="B103" t="s">
        <v>5</v>
      </c>
      <c r="C103" s="2">
        <v>50.599000000000004</v>
      </c>
    </row>
    <row r="104" spans="1:3" x14ac:dyDescent="0.25">
      <c r="A104" s="1">
        <v>43198</v>
      </c>
      <c r="B104" t="s">
        <v>3</v>
      </c>
      <c r="C104" s="2">
        <v>49.47</v>
      </c>
    </row>
    <row r="105" spans="1:3" x14ac:dyDescent="0.25">
      <c r="A105" s="1">
        <v>43198</v>
      </c>
      <c r="B105" t="s">
        <v>4</v>
      </c>
      <c r="C105" s="2">
        <v>50.795000000000002</v>
      </c>
    </row>
    <row r="106" spans="1:3" x14ac:dyDescent="0.25">
      <c r="A106" s="1">
        <v>43198</v>
      </c>
      <c r="B106" t="s">
        <v>5</v>
      </c>
      <c r="C106" s="2">
        <v>47.999000000000002</v>
      </c>
    </row>
    <row r="107" spans="1:3" x14ac:dyDescent="0.25">
      <c r="A107" s="1">
        <v>43197</v>
      </c>
      <c r="B107" t="s">
        <v>3</v>
      </c>
      <c r="C107" s="2">
        <v>49.989000000000004</v>
      </c>
    </row>
    <row r="108" spans="1:3" x14ac:dyDescent="0.25">
      <c r="A108" s="1">
        <v>43197</v>
      </c>
      <c r="B108" t="s">
        <v>4</v>
      </c>
      <c r="C108" s="2">
        <v>51.314</v>
      </c>
    </row>
    <row r="109" spans="1:3" x14ac:dyDescent="0.25">
      <c r="A109" s="1">
        <v>43197</v>
      </c>
      <c r="B109" t="s">
        <v>5</v>
      </c>
      <c r="C109" s="2">
        <v>48.664000000000001</v>
      </c>
    </row>
    <row r="110" spans="1:3" x14ac:dyDescent="0.25">
      <c r="A110" s="1">
        <v>43196</v>
      </c>
      <c r="B110" t="s">
        <v>3</v>
      </c>
      <c r="C110" s="2">
        <v>48.728999999999999</v>
      </c>
    </row>
    <row r="111" spans="1:3" x14ac:dyDescent="0.25">
      <c r="A111" s="1">
        <v>43196</v>
      </c>
      <c r="B111" t="s">
        <v>4</v>
      </c>
      <c r="C111" s="2">
        <v>50.054000000000002</v>
      </c>
    </row>
    <row r="112" spans="1:3" x14ac:dyDescent="0.25">
      <c r="A112" s="1">
        <v>43196</v>
      </c>
      <c r="B112" t="s">
        <v>5</v>
      </c>
      <c r="C112" s="2">
        <v>47.404000000000003</v>
      </c>
    </row>
    <row r="113" spans="1:3" x14ac:dyDescent="0.25">
      <c r="A113" s="1">
        <v>43195</v>
      </c>
      <c r="B113" t="s">
        <v>3</v>
      </c>
      <c r="C113" s="2">
        <v>49.462000000000003</v>
      </c>
    </row>
    <row r="114" spans="1:3" x14ac:dyDescent="0.25">
      <c r="A114" s="1">
        <v>43195</v>
      </c>
      <c r="B114" t="s">
        <v>4</v>
      </c>
      <c r="C114" s="2">
        <v>50.786000000000001</v>
      </c>
    </row>
    <row r="115" spans="1:3" x14ac:dyDescent="0.25">
      <c r="A115" s="1">
        <v>43195</v>
      </c>
      <c r="B115" t="s">
        <v>5</v>
      </c>
      <c r="C115" s="2">
        <v>48.137</v>
      </c>
    </row>
    <row r="116" spans="1:3" x14ac:dyDescent="0.25">
      <c r="A116" s="1">
        <v>43194</v>
      </c>
      <c r="B116" t="s">
        <v>3</v>
      </c>
      <c r="C116" s="2">
        <v>49.218000000000004</v>
      </c>
    </row>
    <row r="117" spans="1:3" x14ac:dyDescent="0.25">
      <c r="A117" s="1">
        <v>43194</v>
      </c>
      <c r="B117" t="s">
        <v>4</v>
      </c>
      <c r="C117" s="2">
        <v>50.542999999999999</v>
      </c>
    </row>
    <row r="118" spans="1:3" x14ac:dyDescent="0.25">
      <c r="A118" s="1">
        <v>43194</v>
      </c>
      <c r="B118" t="s">
        <v>5</v>
      </c>
      <c r="C118" s="2">
        <v>47.893999999999998</v>
      </c>
    </row>
    <row r="119" spans="1:3" x14ac:dyDescent="0.25">
      <c r="A119" s="1">
        <v>43193</v>
      </c>
      <c r="B119" t="s">
        <v>3</v>
      </c>
      <c r="C119" s="2">
        <v>47.99</v>
      </c>
    </row>
    <row r="120" spans="1:3" x14ac:dyDescent="0.25">
      <c r="A120" s="1">
        <v>43193</v>
      </c>
      <c r="B120" t="s">
        <v>4</v>
      </c>
      <c r="C120" s="2">
        <v>49.314999999999998</v>
      </c>
    </row>
    <row r="121" spans="1:3" x14ac:dyDescent="0.25">
      <c r="A121" s="1">
        <v>43193</v>
      </c>
      <c r="B121" t="s">
        <v>5</v>
      </c>
      <c r="C121" s="2">
        <v>46.666000000000004</v>
      </c>
    </row>
    <row r="122" spans="1:3" x14ac:dyDescent="0.25">
      <c r="A122" s="1">
        <v>43192</v>
      </c>
      <c r="B122" t="s">
        <v>3</v>
      </c>
      <c r="C122" s="2">
        <v>52.637999999999998</v>
      </c>
    </row>
    <row r="123" spans="1:3" x14ac:dyDescent="0.25">
      <c r="A123" s="1">
        <v>43192</v>
      </c>
      <c r="B123" t="s">
        <v>4</v>
      </c>
      <c r="C123" s="2">
        <v>53.963000000000001</v>
      </c>
    </row>
    <row r="124" spans="1:3" x14ac:dyDescent="0.25">
      <c r="A124" s="1">
        <v>43192</v>
      </c>
      <c r="B124" t="s">
        <v>5</v>
      </c>
      <c r="C124" s="2">
        <v>51.314</v>
      </c>
    </row>
    <row r="125" spans="1:3" x14ac:dyDescent="0.25">
      <c r="A125" s="1">
        <v>43191</v>
      </c>
      <c r="B125" t="s">
        <v>3</v>
      </c>
      <c r="C125" s="2">
        <v>53.075000000000003</v>
      </c>
    </row>
    <row r="126" spans="1:3" x14ac:dyDescent="0.25">
      <c r="A126" s="1">
        <v>43191</v>
      </c>
      <c r="B126" t="s">
        <v>4</v>
      </c>
      <c r="C126" s="2">
        <v>54.4</v>
      </c>
    </row>
    <row r="127" spans="1:3" x14ac:dyDescent="0.25">
      <c r="A127" s="1">
        <v>43191</v>
      </c>
      <c r="B127" t="s">
        <v>5</v>
      </c>
      <c r="C127" s="2">
        <v>51.75</v>
      </c>
    </row>
    <row r="128" spans="1:3" x14ac:dyDescent="0.25">
      <c r="A128" s="1">
        <v>43190</v>
      </c>
      <c r="B128" t="s">
        <v>3</v>
      </c>
      <c r="C128" s="2">
        <v>49.069000000000003</v>
      </c>
    </row>
    <row r="129" spans="1:3" x14ac:dyDescent="0.25">
      <c r="A129" s="1">
        <v>43190</v>
      </c>
      <c r="B129" t="s">
        <v>4</v>
      </c>
      <c r="C129" s="2">
        <v>50.393999999999998</v>
      </c>
    </row>
    <row r="130" spans="1:3" x14ac:dyDescent="0.25">
      <c r="A130" s="1">
        <v>43190</v>
      </c>
      <c r="B130" t="s">
        <v>5</v>
      </c>
      <c r="C130" s="2">
        <v>47.744</v>
      </c>
    </row>
    <row r="131" spans="1:3" x14ac:dyDescent="0.25">
      <c r="A131" s="1">
        <v>43189</v>
      </c>
      <c r="B131" t="s">
        <v>3</v>
      </c>
      <c r="C131" s="2">
        <v>48.704999999999998</v>
      </c>
    </row>
    <row r="132" spans="1:3" x14ac:dyDescent="0.25">
      <c r="A132" s="1">
        <v>43189</v>
      </c>
      <c r="B132" t="s">
        <v>4</v>
      </c>
      <c r="C132" s="2">
        <v>50.03</v>
      </c>
    </row>
    <row r="133" spans="1:3" x14ac:dyDescent="0.25">
      <c r="A133" s="1">
        <v>43189</v>
      </c>
      <c r="B133" t="s">
        <v>5</v>
      </c>
      <c r="C133" s="2">
        <v>47.381</v>
      </c>
    </row>
    <row r="134" spans="1:3" x14ac:dyDescent="0.25">
      <c r="A134" s="1">
        <v>43188</v>
      </c>
      <c r="B134" t="s">
        <v>3</v>
      </c>
      <c r="C134" s="2">
        <v>51.739000000000004</v>
      </c>
    </row>
    <row r="135" spans="1:3" x14ac:dyDescent="0.25">
      <c r="A135" s="1">
        <v>43188</v>
      </c>
      <c r="B135" t="s">
        <v>4</v>
      </c>
      <c r="C135" s="2">
        <v>53.063000000000002</v>
      </c>
    </row>
    <row r="136" spans="1:3" x14ac:dyDescent="0.25">
      <c r="A136" s="1">
        <v>43188</v>
      </c>
      <c r="B136" t="s">
        <v>5</v>
      </c>
      <c r="C136" s="2">
        <v>50.414000000000001</v>
      </c>
    </row>
    <row r="137" spans="1:3" x14ac:dyDescent="0.25">
      <c r="A137" s="1">
        <v>43187</v>
      </c>
      <c r="B137" t="s">
        <v>3</v>
      </c>
      <c r="C137" s="2">
        <v>48.676000000000002</v>
      </c>
    </row>
    <row r="138" spans="1:3" x14ac:dyDescent="0.25">
      <c r="A138" s="1">
        <v>43187</v>
      </c>
      <c r="B138" t="s">
        <v>4</v>
      </c>
      <c r="C138" s="2">
        <v>50.000999999999998</v>
      </c>
    </row>
    <row r="139" spans="1:3" x14ac:dyDescent="0.25">
      <c r="A139" s="1">
        <v>43187</v>
      </c>
      <c r="B139" t="s">
        <v>5</v>
      </c>
      <c r="C139" s="2">
        <v>47.050000000000004</v>
      </c>
    </row>
    <row r="140" spans="1:3" x14ac:dyDescent="0.25">
      <c r="A140" s="1">
        <v>43186</v>
      </c>
      <c r="B140" t="s">
        <v>3</v>
      </c>
      <c r="C140" s="2">
        <v>50.256</v>
      </c>
    </row>
    <row r="141" spans="1:3" x14ac:dyDescent="0.25">
      <c r="A141" s="1">
        <v>43186</v>
      </c>
      <c r="B141" t="s">
        <v>4</v>
      </c>
      <c r="C141" s="2">
        <v>51.58</v>
      </c>
    </row>
    <row r="142" spans="1:3" x14ac:dyDescent="0.25">
      <c r="A142" s="1">
        <v>43186</v>
      </c>
      <c r="B142" t="s">
        <v>5</v>
      </c>
      <c r="C142" s="2">
        <v>48.931000000000004</v>
      </c>
    </row>
    <row r="143" spans="1:3" x14ac:dyDescent="0.25">
      <c r="A143" s="1">
        <v>43185</v>
      </c>
      <c r="B143" t="s">
        <v>3</v>
      </c>
      <c r="C143" s="2">
        <v>47.948999999999998</v>
      </c>
    </row>
    <row r="144" spans="1:3" x14ac:dyDescent="0.25">
      <c r="A144" s="1">
        <v>43185</v>
      </c>
      <c r="B144" t="s">
        <v>4</v>
      </c>
      <c r="C144" s="2">
        <v>49.274000000000001</v>
      </c>
    </row>
    <row r="145" spans="1:3" x14ac:dyDescent="0.25">
      <c r="A145" s="1">
        <v>43185</v>
      </c>
      <c r="B145" t="s">
        <v>5</v>
      </c>
      <c r="C145" s="2">
        <v>45.76</v>
      </c>
    </row>
    <row r="146" spans="1:3" x14ac:dyDescent="0.25">
      <c r="A146" s="1">
        <v>43184</v>
      </c>
      <c r="B146" t="s">
        <v>3</v>
      </c>
      <c r="C146" s="2">
        <v>49.462000000000003</v>
      </c>
    </row>
    <row r="147" spans="1:3" x14ac:dyDescent="0.25">
      <c r="A147" s="1">
        <v>43184</v>
      </c>
      <c r="B147" t="s">
        <v>4</v>
      </c>
      <c r="C147" s="2">
        <v>50.786000000000001</v>
      </c>
    </row>
    <row r="148" spans="1:3" x14ac:dyDescent="0.25">
      <c r="A148" s="1">
        <v>43184</v>
      </c>
      <c r="B148" t="s">
        <v>5</v>
      </c>
      <c r="C148" s="2">
        <v>47.500999999999998</v>
      </c>
    </row>
    <row r="149" spans="1:3" x14ac:dyDescent="0.25">
      <c r="A149" s="1">
        <v>43183</v>
      </c>
      <c r="B149" t="s">
        <v>3</v>
      </c>
      <c r="C149" s="2">
        <v>52.483000000000004</v>
      </c>
    </row>
    <row r="150" spans="1:3" x14ac:dyDescent="0.25">
      <c r="A150" s="1">
        <v>43183</v>
      </c>
      <c r="B150" t="s">
        <v>4</v>
      </c>
      <c r="C150" s="2">
        <v>53.808</v>
      </c>
    </row>
    <row r="151" spans="1:3" x14ac:dyDescent="0.25">
      <c r="A151" s="1">
        <v>43183</v>
      </c>
      <c r="B151" t="s">
        <v>5</v>
      </c>
      <c r="C151" s="2">
        <v>51.158000000000001</v>
      </c>
    </row>
    <row r="152" spans="1:3" x14ac:dyDescent="0.25">
      <c r="A152" s="1">
        <v>43182</v>
      </c>
      <c r="B152" t="s">
        <v>3</v>
      </c>
      <c r="C152" s="2">
        <v>51.428000000000004</v>
      </c>
    </row>
    <row r="153" spans="1:3" x14ac:dyDescent="0.25">
      <c r="A153" s="1">
        <v>43182</v>
      </c>
      <c r="B153" t="s">
        <v>4</v>
      </c>
      <c r="C153" s="2">
        <v>52.753</v>
      </c>
    </row>
    <row r="154" spans="1:3" x14ac:dyDescent="0.25">
      <c r="A154" s="1">
        <v>43182</v>
      </c>
      <c r="B154" t="s">
        <v>5</v>
      </c>
      <c r="C154" s="2">
        <v>50.000999999999998</v>
      </c>
    </row>
    <row r="155" spans="1:3" x14ac:dyDescent="0.25">
      <c r="A155" s="1">
        <v>43181</v>
      </c>
      <c r="B155" t="s">
        <v>3</v>
      </c>
      <c r="C155" s="2">
        <v>54.373000000000005</v>
      </c>
    </row>
    <row r="156" spans="1:3" x14ac:dyDescent="0.25">
      <c r="A156" s="1">
        <v>43181</v>
      </c>
      <c r="B156" t="s">
        <v>4</v>
      </c>
      <c r="C156" s="2">
        <v>55.698</v>
      </c>
    </row>
    <row r="157" spans="1:3" x14ac:dyDescent="0.25">
      <c r="A157" s="1">
        <v>43181</v>
      </c>
      <c r="B157" t="s">
        <v>5</v>
      </c>
      <c r="C157" s="2">
        <v>53.048999999999999</v>
      </c>
    </row>
    <row r="158" spans="1:3" x14ac:dyDescent="0.25">
      <c r="A158" s="1">
        <v>43180</v>
      </c>
      <c r="B158" t="s">
        <v>3</v>
      </c>
      <c r="C158" s="2">
        <v>54.608000000000004</v>
      </c>
    </row>
    <row r="159" spans="1:3" x14ac:dyDescent="0.25">
      <c r="A159" s="1">
        <v>43180</v>
      </c>
      <c r="B159" t="s">
        <v>4</v>
      </c>
      <c r="C159" s="2">
        <v>55.933</v>
      </c>
    </row>
    <row r="160" spans="1:3" x14ac:dyDescent="0.25">
      <c r="A160" s="1">
        <v>43180</v>
      </c>
      <c r="B160" t="s">
        <v>5</v>
      </c>
      <c r="C160" s="2">
        <v>52.999000000000002</v>
      </c>
    </row>
    <row r="161" spans="1:3" x14ac:dyDescent="0.25">
      <c r="A161" s="1">
        <v>43179</v>
      </c>
      <c r="B161" t="s">
        <v>3</v>
      </c>
      <c r="C161" s="2">
        <v>55.959000000000003</v>
      </c>
    </row>
    <row r="162" spans="1:3" x14ac:dyDescent="0.25">
      <c r="A162" s="1">
        <v>43179</v>
      </c>
      <c r="B162" t="s">
        <v>4</v>
      </c>
      <c r="C162" s="2">
        <v>57.283999999999999</v>
      </c>
    </row>
    <row r="163" spans="1:3" x14ac:dyDescent="0.25">
      <c r="A163" s="1">
        <v>43179</v>
      </c>
      <c r="B163" t="s">
        <v>5</v>
      </c>
      <c r="C163" s="2">
        <v>53.550000000000004</v>
      </c>
    </row>
    <row r="164" spans="1:3" x14ac:dyDescent="0.25">
      <c r="A164" s="1">
        <v>43178</v>
      </c>
      <c r="B164" t="s">
        <v>3</v>
      </c>
      <c r="C164" s="2">
        <v>57.744</v>
      </c>
    </row>
    <row r="165" spans="1:3" x14ac:dyDescent="0.25">
      <c r="A165" s="1">
        <v>43178</v>
      </c>
      <c r="B165" t="s">
        <v>4</v>
      </c>
      <c r="C165" s="2">
        <v>59.067999999999998</v>
      </c>
    </row>
    <row r="166" spans="1:3" x14ac:dyDescent="0.25">
      <c r="A166" s="1">
        <v>43178</v>
      </c>
      <c r="B166" t="s">
        <v>5</v>
      </c>
      <c r="C166" s="2">
        <v>56.419000000000004</v>
      </c>
    </row>
    <row r="167" spans="1:3" x14ac:dyDescent="0.25">
      <c r="A167" s="1">
        <v>43177</v>
      </c>
      <c r="B167" t="s">
        <v>3</v>
      </c>
      <c r="C167" s="2">
        <v>64.486999999999995</v>
      </c>
    </row>
    <row r="168" spans="1:3" x14ac:dyDescent="0.25">
      <c r="A168" s="1">
        <v>43177</v>
      </c>
      <c r="B168" t="s">
        <v>4</v>
      </c>
      <c r="C168" s="2">
        <v>89.998999999999995</v>
      </c>
    </row>
    <row r="169" spans="1:3" x14ac:dyDescent="0.25">
      <c r="A169" s="1">
        <v>43177</v>
      </c>
      <c r="B169" t="s">
        <v>5</v>
      </c>
      <c r="C169" s="2">
        <v>63.163000000000004</v>
      </c>
    </row>
    <row r="170" spans="1:3" x14ac:dyDescent="0.25">
      <c r="A170" s="1">
        <v>43176</v>
      </c>
      <c r="B170" t="s">
        <v>3</v>
      </c>
      <c r="C170" s="2">
        <v>55.335000000000001</v>
      </c>
    </row>
    <row r="171" spans="1:3" x14ac:dyDescent="0.25">
      <c r="A171" s="1">
        <v>43176</v>
      </c>
      <c r="B171" t="s">
        <v>4</v>
      </c>
      <c r="C171" s="2">
        <v>57.658999999999999</v>
      </c>
    </row>
    <row r="172" spans="1:3" x14ac:dyDescent="0.25">
      <c r="A172" s="1">
        <v>43176</v>
      </c>
      <c r="B172" t="s">
        <v>5</v>
      </c>
      <c r="C172" s="2">
        <v>54.01</v>
      </c>
    </row>
    <row r="173" spans="1:3" x14ac:dyDescent="0.25">
      <c r="A173" s="1">
        <v>43175</v>
      </c>
      <c r="B173" t="s">
        <v>3</v>
      </c>
      <c r="C173" s="2">
        <v>54.93</v>
      </c>
    </row>
    <row r="174" spans="1:3" x14ac:dyDescent="0.25">
      <c r="A174" s="1">
        <v>43175</v>
      </c>
      <c r="B174" t="s">
        <v>4</v>
      </c>
      <c r="C174" s="2">
        <v>56.255000000000003</v>
      </c>
    </row>
    <row r="175" spans="1:3" x14ac:dyDescent="0.25">
      <c r="A175" s="1">
        <v>43175</v>
      </c>
      <c r="B175" t="s">
        <v>5</v>
      </c>
      <c r="C175" s="2">
        <v>51</v>
      </c>
    </row>
    <row r="176" spans="1:3" x14ac:dyDescent="0.25">
      <c r="A176" s="1">
        <v>43174</v>
      </c>
      <c r="B176" t="s">
        <v>3</v>
      </c>
      <c r="C176" s="2">
        <v>66.105000000000004</v>
      </c>
    </row>
    <row r="177" spans="1:3" x14ac:dyDescent="0.25">
      <c r="A177" s="1">
        <v>43174</v>
      </c>
      <c r="B177" t="s">
        <v>4</v>
      </c>
      <c r="C177" s="2">
        <v>67.430000000000007</v>
      </c>
    </row>
    <row r="178" spans="1:3" x14ac:dyDescent="0.25">
      <c r="A178" s="1">
        <v>43174</v>
      </c>
      <c r="B178" t="s">
        <v>5</v>
      </c>
      <c r="C178" s="2">
        <v>64.78</v>
      </c>
    </row>
    <row r="179" spans="1:3" x14ac:dyDescent="0.25">
      <c r="A179" s="1">
        <v>43173</v>
      </c>
      <c r="B179" t="s">
        <v>3</v>
      </c>
      <c r="C179" s="2">
        <v>60.953000000000003</v>
      </c>
    </row>
    <row r="180" spans="1:3" x14ac:dyDescent="0.25">
      <c r="A180" s="1">
        <v>43173</v>
      </c>
      <c r="B180" t="s">
        <v>4</v>
      </c>
      <c r="C180" s="2">
        <v>62.277999999999999</v>
      </c>
    </row>
    <row r="181" spans="1:3" x14ac:dyDescent="0.25">
      <c r="A181" s="1">
        <v>43173</v>
      </c>
      <c r="B181" t="s">
        <v>5</v>
      </c>
      <c r="C181" s="2">
        <v>59.628</v>
      </c>
    </row>
    <row r="182" spans="1:3" x14ac:dyDescent="0.25">
      <c r="A182" s="1">
        <v>43172</v>
      </c>
      <c r="B182" t="s">
        <v>3</v>
      </c>
      <c r="C182" s="2">
        <v>68.277000000000001</v>
      </c>
    </row>
    <row r="183" spans="1:3" x14ac:dyDescent="0.25">
      <c r="A183" s="1">
        <v>43172</v>
      </c>
      <c r="B183" t="s">
        <v>4</v>
      </c>
      <c r="C183" s="2">
        <v>69.600999999999999</v>
      </c>
    </row>
    <row r="184" spans="1:3" x14ac:dyDescent="0.25">
      <c r="A184" s="1">
        <v>43172</v>
      </c>
      <c r="B184" t="s">
        <v>5</v>
      </c>
      <c r="C184" s="2">
        <v>66.951999999999998</v>
      </c>
    </row>
    <row r="185" spans="1:3" x14ac:dyDescent="0.25">
      <c r="A185" s="1">
        <v>43171</v>
      </c>
      <c r="B185" t="s">
        <v>3</v>
      </c>
      <c r="C185" s="2">
        <v>73.400000000000006</v>
      </c>
    </row>
    <row r="186" spans="1:3" x14ac:dyDescent="0.25">
      <c r="A186" s="1">
        <v>43171</v>
      </c>
      <c r="B186" t="s">
        <v>4</v>
      </c>
      <c r="C186" s="2">
        <v>74.724000000000004</v>
      </c>
    </row>
    <row r="187" spans="1:3" x14ac:dyDescent="0.25">
      <c r="A187" s="1">
        <v>43171</v>
      </c>
      <c r="B187" t="s">
        <v>5</v>
      </c>
      <c r="C187" s="2">
        <v>72.075000000000003</v>
      </c>
    </row>
    <row r="188" spans="1:3" x14ac:dyDescent="0.25">
      <c r="A188" s="1">
        <v>43170</v>
      </c>
      <c r="B188" t="s">
        <v>3</v>
      </c>
      <c r="C188" s="2">
        <v>54.142000000000003</v>
      </c>
    </row>
    <row r="189" spans="1:3" x14ac:dyDescent="0.25">
      <c r="A189" s="1">
        <v>43170</v>
      </c>
      <c r="B189" t="s">
        <v>4</v>
      </c>
      <c r="C189" s="2">
        <v>55.466999999999999</v>
      </c>
    </row>
    <row r="190" spans="1:3" x14ac:dyDescent="0.25">
      <c r="A190" s="1">
        <v>43170</v>
      </c>
      <c r="B190" t="s">
        <v>5</v>
      </c>
      <c r="C190" s="2">
        <v>52.817</v>
      </c>
    </row>
    <row r="191" spans="1:3" x14ac:dyDescent="0.25">
      <c r="A191" s="1">
        <v>43169</v>
      </c>
      <c r="B191" t="s">
        <v>3</v>
      </c>
      <c r="C191" s="2">
        <v>54.555</v>
      </c>
    </row>
    <row r="192" spans="1:3" x14ac:dyDescent="0.25">
      <c r="A192" s="1">
        <v>43169</v>
      </c>
      <c r="B192" t="s">
        <v>4</v>
      </c>
      <c r="C192" s="2">
        <v>55.88</v>
      </c>
    </row>
    <row r="193" spans="1:3" x14ac:dyDescent="0.25">
      <c r="A193" s="1">
        <v>43169</v>
      </c>
      <c r="B193" t="s">
        <v>5</v>
      </c>
      <c r="C193" s="2">
        <v>53.230000000000004</v>
      </c>
    </row>
    <row r="194" spans="1:3" x14ac:dyDescent="0.25">
      <c r="A194" s="1">
        <v>43168</v>
      </c>
      <c r="B194" t="s">
        <v>3</v>
      </c>
      <c r="C194" s="2">
        <v>55.628</v>
      </c>
    </row>
    <row r="195" spans="1:3" x14ac:dyDescent="0.25">
      <c r="A195" s="1">
        <v>43168</v>
      </c>
      <c r="B195" t="s">
        <v>4</v>
      </c>
      <c r="C195" s="2">
        <v>56.951999999999998</v>
      </c>
    </row>
    <row r="196" spans="1:3" x14ac:dyDescent="0.25">
      <c r="A196" s="1">
        <v>43168</v>
      </c>
      <c r="B196" t="s">
        <v>5</v>
      </c>
      <c r="C196" s="2">
        <v>54.303000000000004</v>
      </c>
    </row>
    <row r="197" spans="1:3" x14ac:dyDescent="0.25">
      <c r="A197" s="1">
        <v>43167</v>
      </c>
      <c r="B197" t="s">
        <v>3</v>
      </c>
      <c r="C197" s="2">
        <v>52.454000000000001</v>
      </c>
    </row>
    <row r="198" spans="1:3" x14ac:dyDescent="0.25">
      <c r="A198" s="1">
        <v>43167</v>
      </c>
      <c r="B198" t="s">
        <v>4</v>
      </c>
      <c r="C198" s="2">
        <v>53.779000000000003</v>
      </c>
    </row>
    <row r="199" spans="1:3" x14ac:dyDescent="0.25">
      <c r="A199" s="1">
        <v>43167</v>
      </c>
      <c r="B199" t="s">
        <v>5</v>
      </c>
      <c r="C199" s="2">
        <v>51.128999999999998</v>
      </c>
    </row>
    <row r="200" spans="1:3" x14ac:dyDescent="0.25">
      <c r="A200" s="1">
        <v>43166</v>
      </c>
      <c r="B200" t="s">
        <v>3</v>
      </c>
      <c r="C200" s="2">
        <v>50.423000000000002</v>
      </c>
    </row>
    <row r="201" spans="1:3" x14ac:dyDescent="0.25">
      <c r="A201" s="1">
        <v>43166</v>
      </c>
      <c r="B201" t="s">
        <v>4</v>
      </c>
      <c r="C201" s="2">
        <v>51.747999999999998</v>
      </c>
    </row>
    <row r="202" spans="1:3" x14ac:dyDescent="0.25">
      <c r="A202" s="1">
        <v>43166</v>
      </c>
      <c r="B202" t="s">
        <v>5</v>
      </c>
      <c r="C202" s="2">
        <v>49.097999999999999</v>
      </c>
    </row>
    <row r="203" spans="1:3" x14ac:dyDescent="0.25">
      <c r="A203" s="1">
        <v>43165</v>
      </c>
      <c r="B203" t="s">
        <v>3</v>
      </c>
      <c r="C203" s="2">
        <v>51.724000000000004</v>
      </c>
    </row>
    <row r="204" spans="1:3" x14ac:dyDescent="0.25">
      <c r="A204" s="1">
        <v>43165</v>
      </c>
      <c r="B204" t="s">
        <v>4</v>
      </c>
      <c r="C204" s="2">
        <v>53.048999999999999</v>
      </c>
    </row>
    <row r="205" spans="1:3" x14ac:dyDescent="0.25">
      <c r="A205" s="1">
        <v>43165</v>
      </c>
      <c r="B205" t="s">
        <v>5</v>
      </c>
      <c r="C205" s="2">
        <v>50.399000000000001</v>
      </c>
    </row>
    <row r="206" spans="1:3" x14ac:dyDescent="0.25">
      <c r="A206" s="1">
        <v>43164</v>
      </c>
      <c r="B206" t="s">
        <v>3</v>
      </c>
      <c r="C206" s="2">
        <v>51.120000000000005</v>
      </c>
    </row>
    <row r="207" spans="1:3" x14ac:dyDescent="0.25">
      <c r="A207" s="1">
        <v>43164</v>
      </c>
      <c r="B207" t="s">
        <v>4</v>
      </c>
      <c r="C207" s="2">
        <v>52.445</v>
      </c>
    </row>
    <row r="208" spans="1:3" x14ac:dyDescent="0.25">
      <c r="A208" s="1">
        <v>43164</v>
      </c>
      <c r="B208" t="s">
        <v>5</v>
      </c>
      <c r="C208" s="2">
        <v>43.999000000000002</v>
      </c>
    </row>
    <row r="209" spans="1:3" x14ac:dyDescent="0.25">
      <c r="A209" s="1">
        <v>43163</v>
      </c>
      <c r="B209" t="s">
        <v>3</v>
      </c>
      <c r="C209" s="2">
        <v>58.35</v>
      </c>
    </row>
    <row r="210" spans="1:3" x14ac:dyDescent="0.25">
      <c r="A210" s="1">
        <v>43163</v>
      </c>
      <c r="B210" t="s">
        <v>4</v>
      </c>
      <c r="C210" s="2">
        <v>59.675000000000004</v>
      </c>
    </row>
    <row r="211" spans="1:3" x14ac:dyDescent="0.25">
      <c r="A211" s="1">
        <v>43163</v>
      </c>
      <c r="B211" t="s">
        <v>5</v>
      </c>
      <c r="C211" s="2">
        <v>55.511000000000003</v>
      </c>
    </row>
    <row r="212" spans="1:3" x14ac:dyDescent="0.25">
      <c r="A212" s="1">
        <v>43162</v>
      </c>
      <c r="B212" t="s">
        <v>3</v>
      </c>
      <c r="C212" s="2">
        <v>65.619</v>
      </c>
    </row>
    <row r="213" spans="1:3" x14ac:dyDescent="0.25">
      <c r="A213" s="1">
        <v>43162</v>
      </c>
      <c r="B213" t="s">
        <v>4</v>
      </c>
      <c r="C213" s="2">
        <v>66.942999999999998</v>
      </c>
    </row>
    <row r="214" spans="1:3" x14ac:dyDescent="0.25">
      <c r="A214" s="1">
        <v>43162</v>
      </c>
      <c r="B214" t="s">
        <v>5</v>
      </c>
      <c r="C214" s="2">
        <v>64.293999999999997</v>
      </c>
    </row>
    <row r="215" spans="1:3" x14ac:dyDescent="0.25">
      <c r="A215" s="1">
        <v>43161</v>
      </c>
      <c r="B215" t="s">
        <v>3</v>
      </c>
      <c r="C215" s="2">
        <v>254.80500000000001</v>
      </c>
    </row>
    <row r="216" spans="1:3" x14ac:dyDescent="0.25">
      <c r="A216" s="1">
        <v>43161</v>
      </c>
      <c r="B216" t="s">
        <v>4</v>
      </c>
      <c r="C216" s="2">
        <v>400.00100000000003</v>
      </c>
    </row>
    <row r="217" spans="1:3" x14ac:dyDescent="0.25">
      <c r="A217" s="1">
        <v>43161</v>
      </c>
      <c r="B217" t="s">
        <v>5</v>
      </c>
      <c r="C217" s="2">
        <v>253.48000000000002</v>
      </c>
    </row>
    <row r="218" spans="1:3" x14ac:dyDescent="0.25">
      <c r="A218" s="1">
        <v>43160</v>
      </c>
      <c r="B218" t="s">
        <v>3</v>
      </c>
      <c r="C218" s="2">
        <v>372.67500000000001</v>
      </c>
    </row>
    <row r="219" spans="1:3" x14ac:dyDescent="0.25">
      <c r="A219" s="1">
        <v>43160</v>
      </c>
      <c r="B219" t="s">
        <v>4</v>
      </c>
      <c r="C219" s="2">
        <v>499</v>
      </c>
    </row>
    <row r="220" spans="1:3" x14ac:dyDescent="0.25">
      <c r="A220" s="1">
        <v>43160</v>
      </c>
      <c r="B220" t="s">
        <v>5</v>
      </c>
      <c r="C220" s="2">
        <v>371.35</v>
      </c>
    </row>
    <row r="221" spans="1:3" x14ac:dyDescent="0.25">
      <c r="A221" s="1">
        <v>43159</v>
      </c>
      <c r="B221" t="s">
        <v>4</v>
      </c>
      <c r="C221" s="2">
        <v>200</v>
      </c>
    </row>
    <row r="222" spans="1:3" x14ac:dyDescent="0.25">
      <c r="A222" s="1">
        <v>43159</v>
      </c>
      <c r="B222" t="s">
        <v>5</v>
      </c>
      <c r="C222" s="2">
        <v>167.29400000000001</v>
      </c>
    </row>
    <row r="223" spans="1:3" x14ac:dyDescent="0.25">
      <c r="A223" s="1">
        <v>43158</v>
      </c>
      <c r="B223" t="s">
        <v>5</v>
      </c>
      <c r="C223" s="2">
        <v>105.602</v>
      </c>
    </row>
    <row r="224" spans="1:3" x14ac:dyDescent="0.25">
      <c r="A224" s="1">
        <v>43155</v>
      </c>
      <c r="B224" t="s">
        <v>4</v>
      </c>
      <c r="C224" s="2">
        <v>56.125999999999998</v>
      </c>
    </row>
    <row r="225" spans="1:3" x14ac:dyDescent="0.25">
      <c r="A225" s="1">
        <v>43159</v>
      </c>
      <c r="B225" t="s">
        <v>3</v>
      </c>
      <c r="C225" s="2">
        <v>168.61799999999999</v>
      </c>
    </row>
    <row r="226" spans="1:3" x14ac:dyDescent="0.25">
      <c r="A226" s="1">
        <v>43158</v>
      </c>
      <c r="B226" t="s">
        <v>3</v>
      </c>
      <c r="C226" s="2">
        <v>106.92700000000001</v>
      </c>
    </row>
    <row r="227" spans="1:3" x14ac:dyDescent="0.25">
      <c r="A227" s="1">
        <v>43158</v>
      </c>
      <c r="B227" t="s">
        <v>4</v>
      </c>
      <c r="C227" s="2">
        <v>125.001</v>
      </c>
    </row>
    <row r="228" spans="1:3" x14ac:dyDescent="0.25">
      <c r="A228" s="1">
        <v>43157</v>
      </c>
      <c r="B228" t="s">
        <v>3</v>
      </c>
      <c r="C228" s="2">
        <v>70.835000000000008</v>
      </c>
    </row>
    <row r="229" spans="1:3" x14ac:dyDescent="0.25">
      <c r="A229" s="1">
        <v>43157</v>
      </c>
      <c r="B229" t="s">
        <v>4</v>
      </c>
      <c r="C229" s="2">
        <v>72.16</v>
      </c>
    </row>
    <row r="230" spans="1:3" x14ac:dyDescent="0.25">
      <c r="A230" s="1">
        <v>43157</v>
      </c>
      <c r="B230" t="s">
        <v>5</v>
      </c>
      <c r="C230" s="2">
        <v>69.510999999999996</v>
      </c>
    </row>
    <row r="231" spans="1:3" x14ac:dyDescent="0.25">
      <c r="A231" s="1">
        <v>43156</v>
      </c>
      <c r="B231" t="s">
        <v>3</v>
      </c>
      <c r="C231" s="2">
        <v>55.536999999999999</v>
      </c>
    </row>
    <row r="232" spans="1:3" x14ac:dyDescent="0.25">
      <c r="A232" s="1">
        <v>43156</v>
      </c>
      <c r="B232" t="s">
        <v>4</v>
      </c>
      <c r="C232" s="2">
        <v>56.862000000000002</v>
      </c>
    </row>
    <row r="233" spans="1:3" x14ac:dyDescent="0.25">
      <c r="A233" s="1">
        <v>43156</v>
      </c>
      <c r="B233" t="s">
        <v>5</v>
      </c>
      <c r="C233" s="2">
        <v>50.000999999999998</v>
      </c>
    </row>
    <row r="234" spans="1:3" x14ac:dyDescent="0.25">
      <c r="A234" s="1">
        <v>43155</v>
      </c>
      <c r="B234" t="s">
        <v>3</v>
      </c>
      <c r="C234" s="2">
        <v>54.801000000000002</v>
      </c>
    </row>
    <row r="235" spans="1:3" x14ac:dyDescent="0.25">
      <c r="A235" s="1">
        <v>43155</v>
      </c>
      <c r="B235" t="s">
        <v>5</v>
      </c>
      <c r="C235" s="2">
        <v>47.999000000000002</v>
      </c>
    </row>
    <row r="236" spans="1:3" x14ac:dyDescent="0.25">
      <c r="A236" s="1">
        <v>43154</v>
      </c>
      <c r="B236" t="s">
        <v>3</v>
      </c>
      <c r="C236" s="2">
        <v>60.9</v>
      </c>
    </row>
    <row r="237" spans="1:3" x14ac:dyDescent="0.25">
      <c r="A237" s="1">
        <v>43154</v>
      </c>
      <c r="B237" t="s">
        <v>4</v>
      </c>
      <c r="C237" s="2">
        <v>62.225000000000001</v>
      </c>
    </row>
    <row r="238" spans="1:3" x14ac:dyDescent="0.25">
      <c r="A238" s="1">
        <v>43154</v>
      </c>
      <c r="B238" t="s">
        <v>5</v>
      </c>
      <c r="C238" s="2">
        <v>58.5</v>
      </c>
    </row>
    <row r="239" spans="1:3" x14ac:dyDescent="0.25">
      <c r="A239" s="1">
        <v>43153</v>
      </c>
      <c r="B239" t="s">
        <v>3</v>
      </c>
      <c r="C239" s="2">
        <v>60.783000000000001</v>
      </c>
    </row>
    <row r="240" spans="1:3" x14ac:dyDescent="0.25">
      <c r="A240" s="1">
        <v>43153</v>
      </c>
      <c r="B240" t="s">
        <v>4</v>
      </c>
      <c r="C240" s="2">
        <v>62.108000000000004</v>
      </c>
    </row>
    <row r="241" spans="1:3" x14ac:dyDescent="0.25">
      <c r="A241" s="1">
        <v>43153</v>
      </c>
      <c r="B241" t="s">
        <v>5</v>
      </c>
      <c r="C241" s="2">
        <v>59.457999999999998</v>
      </c>
    </row>
    <row r="242" spans="1:3" x14ac:dyDescent="0.25">
      <c r="A242" s="1">
        <v>43152</v>
      </c>
      <c r="B242" t="s">
        <v>3</v>
      </c>
      <c r="C242" s="2">
        <v>56.878999999999998</v>
      </c>
    </row>
    <row r="243" spans="1:3" x14ac:dyDescent="0.25">
      <c r="A243" s="1">
        <v>43152</v>
      </c>
      <c r="B243" t="s">
        <v>4</v>
      </c>
      <c r="C243" s="2">
        <v>58.204000000000001</v>
      </c>
    </row>
    <row r="244" spans="1:3" x14ac:dyDescent="0.25">
      <c r="A244" s="1">
        <v>43152</v>
      </c>
      <c r="B244" t="s">
        <v>5</v>
      </c>
      <c r="C244" s="2">
        <v>55.555</v>
      </c>
    </row>
    <row r="245" spans="1:3" x14ac:dyDescent="0.25">
      <c r="A245" s="1">
        <v>43151</v>
      </c>
      <c r="B245" t="s">
        <v>3</v>
      </c>
      <c r="C245" s="2">
        <v>54.998000000000005</v>
      </c>
    </row>
    <row r="246" spans="1:3" x14ac:dyDescent="0.25">
      <c r="A246" s="1">
        <v>43151</v>
      </c>
      <c r="B246" t="s">
        <v>4</v>
      </c>
      <c r="C246" s="2">
        <v>56.322000000000003</v>
      </c>
    </row>
    <row r="247" spans="1:3" x14ac:dyDescent="0.25">
      <c r="A247" s="1">
        <v>43151</v>
      </c>
      <c r="B247" t="s">
        <v>5</v>
      </c>
      <c r="C247" s="2">
        <v>53.673000000000002</v>
      </c>
    </row>
    <row r="248" spans="1:3" x14ac:dyDescent="0.25">
      <c r="A248" s="1">
        <v>43150</v>
      </c>
      <c r="B248" t="s">
        <v>3</v>
      </c>
      <c r="C248" s="2">
        <v>55.326000000000001</v>
      </c>
    </row>
    <row r="249" spans="1:3" x14ac:dyDescent="0.25">
      <c r="A249" s="1">
        <v>43150</v>
      </c>
      <c r="B249" t="s">
        <v>4</v>
      </c>
      <c r="C249" s="2">
        <v>56.941000000000003</v>
      </c>
    </row>
    <row r="250" spans="1:3" x14ac:dyDescent="0.25">
      <c r="A250" s="1">
        <v>43150</v>
      </c>
      <c r="B250" t="s">
        <v>5</v>
      </c>
      <c r="C250" s="2">
        <v>54.000999999999998</v>
      </c>
    </row>
    <row r="251" spans="1:3" x14ac:dyDescent="0.25">
      <c r="A251" s="1">
        <v>43149</v>
      </c>
      <c r="B251" t="s">
        <v>3</v>
      </c>
      <c r="C251" s="2">
        <v>50.012999999999998</v>
      </c>
    </row>
    <row r="252" spans="1:3" x14ac:dyDescent="0.25">
      <c r="A252" s="1">
        <v>43149</v>
      </c>
      <c r="B252" t="s">
        <v>4</v>
      </c>
      <c r="C252" s="2">
        <v>51.337000000000003</v>
      </c>
    </row>
    <row r="253" spans="1:3" x14ac:dyDescent="0.25">
      <c r="A253" s="1">
        <v>43149</v>
      </c>
      <c r="B253" t="s">
        <v>5</v>
      </c>
      <c r="C253" s="2">
        <v>48.688000000000002</v>
      </c>
    </row>
    <row r="254" spans="1:3" x14ac:dyDescent="0.25">
      <c r="A254" s="1">
        <v>43148</v>
      </c>
      <c r="B254" t="s">
        <v>3</v>
      </c>
      <c r="C254" s="2">
        <v>50.161999999999999</v>
      </c>
    </row>
    <row r="255" spans="1:3" x14ac:dyDescent="0.25">
      <c r="A255" s="1">
        <v>43148</v>
      </c>
      <c r="B255" t="s">
        <v>4</v>
      </c>
      <c r="C255" s="2">
        <v>51.487000000000002</v>
      </c>
    </row>
    <row r="256" spans="1:3" x14ac:dyDescent="0.25">
      <c r="A256" s="1">
        <v>43148</v>
      </c>
      <c r="B256" t="s">
        <v>5</v>
      </c>
      <c r="C256" s="2">
        <v>48.837000000000003</v>
      </c>
    </row>
    <row r="257" spans="1:3" x14ac:dyDescent="0.25">
      <c r="A257" s="1">
        <v>43147</v>
      </c>
      <c r="B257" t="s">
        <v>3</v>
      </c>
      <c r="C257" s="2">
        <v>50.719000000000001</v>
      </c>
    </row>
    <row r="258" spans="1:3" x14ac:dyDescent="0.25">
      <c r="A258" s="1">
        <v>43147</v>
      </c>
      <c r="B258" t="s">
        <v>4</v>
      </c>
      <c r="C258" s="2">
        <v>52.044000000000004</v>
      </c>
    </row>
    <row r="259" spans="1:3" x14ac:dyDescent="0.25">
      <c r="A259" s="1">
        <v>43147</v>
      </c>
      <c r="B259" t="s">
        <v>5</v>
      </c>
      <c r="C259" s="2">
        <v>49.393999999999998</v>
      </c>
    </row>
    <row r="260" spans="1:3" x14ac:dyDescent="0.25">
      <c r="A260" s="1">
        <v>43146</v>
      </c>
      <c r="B260" t="s">
        <v>3</v>
      </c>
      <c r="C260" s="2">
        <v>48.289000000000001</v>
      </c>
    </row>
    <row r="261" spans="1:3" x14ac:dyDescent="0.25">
      <c r="A261" s="1">
        <v>43146</v>
      </c>
      <c r="B261" t="s">
        <v>4</v>
      </c>
      <c r="C261" s="2">
        <v>49.614000000000004</v>
      </c>
    </row>
    <row r="262" spans="1:3" x14ac:dyDescent="0.25">
      <c r="A262" s="1">
        <v>43146</v>
      </c>
      <c r="B262" t="s">
        <v>5</v>
      </c>
      <c r="C262" s="2">
        <v>46.965000000000003</v>
      </c>
    </row>
    <row r="263" spans="1:3" x14ac:dyDescent="0.25">
      <c r="A263" s="1">
        <v>43145</v>
      </c>
      <c r="B263" t="s">
        <v>3</v>
      </c>
      <c r="C263" s="2">
        <v>50.608000000000004</v>
      </c>
    </row>
    <row r="264" spans="1:3" x14ac:dyDescent="0.25">
      <c r="A264" s="1">
        <v>43145</v>
      </c>
      <c r="B264" t="s">
        <v>4</v>
      </c>
      <c r="C264" s="2">
        <v>51.932000000000002</v>
      </c>
    </row>
    <row r="265" spans="1:3" x14ac:dyDescent="0.25">
      <c r="A265" s="1">
        <v>43145</v>
      </c>
      <c r="B265" t="s">
        <v>5</v>
      </c>
      <c r="C265" s="2">
        <v>49.283000000000001</v>
      </c>
    </row>
    <row r="266" spans="1:3" x14ac:dyDescent="0.25">
      <c r="A266" s="1">
        <v>43144</v>
      </c>
      <c r="B266" t="s">
        <v>3</v>
      </c>
      <c r="C266" s="2">
        <v>52.673999999999999</v>
      </c>
    </row>
    <row r="267" spans="1:3" x14ac:dyDescent="0.25">
      <c r="A267" s="1">
        <v>43144</v>
      </c>
      <c r="B267" t="s">
        <v>4</v>
      </c>
      <c r="C267" s="2">
        <v>53.998000000000005</v>
      </c>
    </row>
    <row r="268" spans="1:3" x14ac:dyDescent="0.25">
      <c r="A268" s="1">
        <v>43144</v>
      </c>
      <c r="B268" t="s">
        <v>5</v>
      </c>
      <c r="C268" s="2">
        <v>51.349000000000004</v>
      </c>
    </row>
    <row r="269" spans="1:3" x14ac:dyDescent="0.25">
      <c r="A269" s="1">
        <v>43143</v>
      </c>
      <c r="B269" t="s">
        <v>3</v>
      </c>
      <c r="C269" s="2">
        <v>50.54</v>
      </c>
    </row>
    <row r="270" spans="1:3" x14ac:dyDescent="0.25">
      <c r="A270" s="1">
        <v>43143</v>
      </c>
      <c r="B270" t="s">
        <v>4</v>
      </c>
      <c r="C270" s="2">
        <v>51.865000000000002</v>
      </c>
    </row>
    <row r="271" spans="1:3" x14ac:dyDescent="0.25">
      <c r="A271" s="1">
        <v>43143</v>
      </c>
      <c r="B271" t="s">
        <v>5</v>
      </c>
      <c r="C271" s="2">
        <v>49.215000000000003</v>
      </c>
    </row>
    <row r="272" spans="1:3" x14ac:dyDescent="0.25">
      <c r="A272" s="1">
        <v>43142</v>
      </c>
      <c r="B272" t="s">
        <v>3</v>
      </c>
      <c r="C272" s="2">
        <v>50.167999999999999</v>
      </c>
    </row>
    <row r="273" spans="1:3" x14ac:dyDescent="0.25">
      <c r="A273" s="1">
        <v>43142</v>
      </c>
      <c r="B273" t="s">
        <v>4</v>
      </c>
      <c r="C273" s="2">
        <v>51.493000000000002</v>
      </c>
    </row>
    <row r="274" spans="1:3" x14ac:dyDescent="0.25">
      <c r="A274" s="1">
        <v>43142</v>
      </c>
      <c r="B274" t="s">
        <v>5</v>
      </c>
      <c r="C274" s="2">
        <v>48.843000000000004</v>
      </c>
    </row>
    <row r="275" spans="1:3" x14ac:dyDescent="0.25">
      <c r="A275" s="1">
        <v>43141</v>
      </c>
      <c r="B275" t="s">
        <v>3</v>
      </c>
      <c r="C275" s="2">
        <v>51.079000000000001</v>
      </c>
    </row>
    <row r="276" spans="1:3" x14ac:dyDescent="0.25">
      <c r="A276" s="1">
        <v>43141</v>
      </c>
      <c r="B276" t="s">
        <v>4</v>
      </c>
      <c r="C276" s="2">
        <v>52.404000000000003</v>
      </c>
    </row>
    <row r="277" spans="1:3" x14ac:dyDescent="0.25">
      <c r="A277" s="1">
        <v>43141</v>
      </c>
      <c r="B277" t="s">
        <v>5</v>
      </c>
      <c r="C277" s="2">
        <v>49.755000000000003</v>
      </c>
    </row>
    <row r="278" spans="1:3" x14ac:dyDescent="0.25">
      <c r="A278" s="1">
        <v>43140</v>
      </c>
      <c r="B278" t="s">
        <v>3</v>
      </c>
      <c r="C278" s="2">
        <v>50.654000000000003</v>
      </c>
    </row>
    <row r="279" spans="1:3" x14ac:dyDescent="0.25">
      <c r="A279" s="1">
        <v>43140</v>
      </c>
      <c r="B279" t="s">
        <v>4</v>
      </c>
      <c r="C279" s="2">
        <v>51.978999999999999</v>
      </c>
    </row>
    <row r="280" spans="1:3" x14ac:dyDescent="0.25">
      <c r="A280" s="1">
        <v>43140</v>
      </c>
      <c r="B280" t="s">
        <v>5</v>
      </c>
      <c r="C280" s="2">
        <v>49.33</v>
      </c>
    </row>
    <row r="281" spans="1:3" x14ac:dyDescent="0.25">
      <c r="A281" s="1">
        <v>43139</v>
      </c>
      <c r="B281" t="s">
        <v>3</v>
      </c>
      <c r="C281" s="2">
        <v>51.122999999999998</v>
      </c>
    </row>
    <row r="282" spans="1:3" x14ac:dyDescent="0.25">
      <c r="A282" s="1">
        <v>43139</v>
      </c>
      <c r="B282" t="s">
        <v>4</v>
      </c>
      <c r="C282" s="2">
        <v>52.448</v>
      </c>
    </row>
    <row r="283" spans="1:3" x14ac:dyDescent="0.25">
      <c r="A283" s="1">
        <v>43139</v>
      </c>
      <c r="B283" t="s">
        <v>5</v>
      </c>
      <c r="C283" s="2">
        <v>49.798999999999999</v>
      </c>
    </row>
    <row r="284" spans="1:3" x14ac:dyDescent="0.25">
      <c r="A284" s="1">
        <v>43138</v>
      </c>
      <c r="B284" t="s">
        <v>3</v>
      </c>
      <c r="C284" s="2">
        <v>51.774000000000001</v>
      </c>
    </row>
    <row r="285" spans="1:3" x14ac:dyDescent="0.25">
      <c r="A285" s="1">
        <v>43138</v>
      </c>
      <c r="B285" t="s">
        <v>4</v>
      </c>
      <c r="C285" s="2">
        <v>53.099000000000004</v>
      </c>
    </row>
    <row r="286" spans="1:3" x14ac:dyDescent="0.25">
      <c r="A286" s="1">
        <v>43138</v>
      </c>
      <c r="B286" t="s">
        <v>5</v>
      </c>
      <c r="C286" s="2">
        <v>50.448999999999998</v>
      </c>
    </row>
    <row r="287" spans="1:3" x14ac:dyDescent="0.25">
      <c r="A287" s="1">
        <v>43137</v>
      </c>
      <c r="B287" t="s">
        <v>3</v>
      </c>
      <c r="C287" s="2">
        <v>50.106000000000002</v>
      </c>
    </row>
    <row r="288" spans="1:3" x14ac:dyDescent="0.25">
      <c r="A288" s="1">
        <v>43137</v>
      </c>
      <c r="B288" t="s">
        <v>4</v>
      </c>
      <c r="C288" s="2">
        <v>51.431000000000004</v>
      </c>
    </row>
    <row r="289" spans="1:3" x14ac:dyDescent="0.25">
      <c r="A289" s="1">
        <v>43137</v>
      </c>
      <c r="B289" t="s">
        <v>5</v>
      </c>
      <c r="C289" s="2">
        <v>48.782000000000004</v>
      </c>
    </row>
    <row r="290" spans="1:3" x14ac:dyDescent="0.25">
      <c r="A290" s="1">
        <v>43136</v>
      </c>
      <c r="B290" t="s">
        <v>3</v>
      </c>
      <c r="C290" s="2">
        <v>49.622999999999998</v>
      </c>
    </row>
    <row r="291" spans="1:3" x14ac:dyDescent="0.25">
      <c r="A291" s="1">
        <v>43136</v>
      </c>
      <c r="B291" t="s">
        <v>4</v>
      </c>
      <c r="C291" s="2">
        <v>50.947000000000003</v>
      </c>
    </row>
    <row r="292" spans="1:3" x14ac:dyDescent="0.25">
      <c r="A292" s="1">
        <v>43136</v>
      </c>
      <c r="B292" t="s">
        <v>5</v>
      </c>
      <c r="C292" s="2">
        <v>48.298000000000002</v>
      </c>
    </row>
    <row r="293" spans="1:3" x14ac:dyDescent="0.25">
      <c r="A293" s="1">
        <v>43135</v>
      </c>
      <c r="B293" t="s">
        <v>3</v>
      </c>
      <c r="C293" s="2">
        <v>49.233000000000004</v>
      </c>
    </row>
    <row r="294" spans="1:3" x14ac:dyDescent="0.25">
      <c r="A294" s="1">
        <v>43135</v>
      </c>
      <c r="B294" t="s">
        <v>4</v>
      </c>
      <c r="C294" s="2">
        <v>50.558</v>
      </c>
    </row>
    <row r="295" spans="1:3" x14ac:dyDescent="0.25">
      <c r="A295" s="1">
        <v>43135</v>
      </c>
      <c r="B295" t="s">
        <v>5</v>
      </c>
      <c r="C295" s="2">
        <v>47.908000000000001</v>
      </c>
    </row>
    <row r="296" spans="1:3" x14ac:dyDescent="0.25">
      <c r="A296" s="1">
        <v>43134</v>
      </c>
      <c r="B296" t="s">
        <v>3</v>
      </c>
      <c r="C296" s="2">
        <v>48.694000000000003</v>
      </c>
    </row>
    <row r="297" spans="1:3" x14ac:dyDescent="0.25">
      <c r="A297" s="1">
        <v>43134</v>
      </c>
      <c r="B297" t="s">
        <v>4</v>
      </c>
      <c r="C297" s="2">
        <v>50.018000000000001</v>
      </c>
    </row>
    <row r="298" spans="1:3" x14ac:dyDescent="0.25">
      <c r="A298" s="1">
        <v>43134</v>
      </c>
      <c r="B298" t="s">
        <v>5</v>
      </c>
      <c r="C298" s="2">
        <v>47.198999999999998</v>
      </c>
    </row>
    <row r="299" spans="1:3" x14ac:dyDescent="0.25">
      <c r="A299" s="1">
        <v>43133</v>
      </c>
      <c r="B299" t="s">
        <v>3</v>
      </c>
      <c r="C299" s="2">
        <v>51.692</v>
      </c>
    </row>
    <row r="300" spans="1:3" x14ac:dyDescent="0.25">
      <c r="A300" s="1">
        <v>43133</v>
      </c>
      <c r="B300" t="s">
        <v>4</v>
      </c>
      <c r="C300" s="2">
        <v>53.017000000000003</v>
      </c>
    </row>
    <row r="301" spans="1:3" x14ac:dyDescent="0.25">
      <c r="A301" s="1">
        <v>43133</v>
      </c>
      <c r="B301" t="s">
        <v>5</v>
      </c>
      <c r="C301" s="2">
        <v>50.367000000000004</v>
      </c>
    </row>
    <row r="302" spans="1:3" x14ac:dyDescent="0.25">
      <c r="A302" s="1">
        <v>43132</v>
      </c>
      <c r="B302" t="s">
        <v>3</v>
      </c>
      <c r="C302" s="2">
        <v>49.681000000000004</v>
      </c>
    </row>
    <row r="303" spans="1:3" x14ac:dyDescent="0.25">
      <c r="A303" s="1">
        <v>43132</v>
      </c>
      <c r="B303" t="s">
        <v>4</v>
      </c>
      <c r="C303" s="2">
        <v>51.006</v>
      </c>
    </row>
    <row r="304" spans="1:3" x14ac:dyDescent="0.25">
      <c r="A304" s="1">
        <v>43132</v>
      </c>
      <c r="B304" t="s">
        <v>5</v>
      </c>
      <c r="C304" s="2">
        <v>48.356999999999999</v>
      </c>
    </row>
    <row r="305" spans="1:3" x14ac:dyDescent="0.25">
      <c r="A305" s="1">
        <v>43131</v>
      </c>
      <c r="B305" t="s">
        <v>3</v>
      </c>
      <c r="C305" s="2">
        <v>47.243000000000002</v>
      </c>
    </row>
    <row r="306" spans="1:3" x14ac:dyDescent="0.25">
      <c r="A306" s="1">
        <v>43131</v>
      </c>
      <c r="B306" t="s">
        <v>4</v>
      </c>
      <c r="C306" s="2">
        <v>48.567999999999998</v>
      </c>
    </row>
    <row r="307" spans="1:3" x14ac:dyDescent="0.25">
      <c r="A307" s="1">
        <v>43131</v>
      </c>
      <c r="B307" t="s">
        <v>5</v>
      </c>
      <c r="C307" s="2">
        <v>45.917999999999999</v>
      </c>
    </row>
    <row r="308" spans="1:3" x14ac:dyDescent="0.25">
      <c r="A308" s="1">
        <v>43130</v>
      </c>
      <c r="B308" t="s">
        <v>3</v>
      </c>
      <c r="C308" s="2">
        <v>47.756</v>
      </c>
    </row>
    <row r="309" spans="1:3" x14ac:dyDescent="0.25">
      <c r="A309" s="1">
        <v>43130</v>
      </c>
      <c r="B309" t="s">
        <v>4</v>
      </c>
      <c r="C309" s="2">
        <v>49.081000000000003</v>
      </c>
    </row>
    <row r="310" spans="1:3" x14ac:dyDescent="0.25">
      <c r="A310" s="1">
        <v>43130</v>
      </c>
      <c r="B310" t="s">
        <v>5</v>
      </c>
      <c r="C310" s="2">
        <v>46.431000000000004</v>
      </c>
    </row>
    <row r="311" spans="1:3" x14ac:dyDescent="0.25">
      <c r="A311" s="1">
        <v>43129</v>
      </c>
      <c r="B311" t="s">
        <v>3</v>
      </c>
      <c r="C311" s="2">
        <v>46.578000000000003</v>
      </c>
    </row>
    <row r="312" spans="1:3" x14ac:dyDescent="0.25">
      <c r="A312" s="1">
        <v>43129</v>
      </c>
      <c r="B312" t="s">
        <v>4</v>
      </c>
      <c r="C312" s="2">
        <v>47.902000000000001</v>
      </c>
    </row>
    <row r="313" spans="1:3" x14ac:dyDescent="0.25">
      <c r="A313" s="1">
        <v>43129</v>
      </c>
      <c r="B313" t="s">
        <v>5</v>
      </c>
      <c r="C313" s="2">
        <v>45.253</v>
      </c>
    </row>
    <row r="314" spans="1:3" x14ac:dyDescent="0.25">
      <c r="A314" s="1">
        <v>43128</v>
      </c>
      <c r="B314" t="s">
        <v>3</v>
      </c>
      <c r="C314" s="2">
        <v>45.57</v>
      </c>
    </row>
    <row r="315" spans="1:3" x14ac:dyDescent="0.25">
      <c r="A315" s="1">
        <v>43128</v>
      </c>
      <c r="B315" t="s">
        <v>4</v>
      </c>
      <c r="C315" s="2">
        <v>46.893999999999998</v>
      </c>
    </row>
    <row r="316" spans="1:3" x14ac:dyDescent="0.25">
      <c r="A316" s="1">
        <v>43128</v>
      </c>
      <c r="B316" t="s">
        <v>5</v>
      </c>
      <c r="C316" s="2">
        <v>44.244999999999997</v>
      </c>
    </row>
    <row r="317" spans="1:3" x14ac:dyDescent="0.25">
      <c r="A317" s="1">
        <v>43127</v>
      </c>
      <c r="B317" t="s">
        <v>3</v>
      </c>
      <c r="C317" s="2">
        <v>47.545000000000002</v>
      </c>
    </row>
    <row r="318" spans="1:3" x14ac:dyDescent="0.25">
      <c r="A318" s="1">
        <v>43127</v>
      </c>
      <c r="B318" t="s">
        <v>4</v>
      </c>
      <c r="C318" s="2">
        <v>48.870000000000005</v>
      </c>
    </row>
    <row r="319" spans="1:3" x14ac:dyDescent="0.25">
      <c r="A319" s="1">
        <v>43127</v>
      </c>
      <c r="B319" t="s">
        <v>5</v>
      </c>
      <c r="C319" s="2">
        <v>46.22</v>
      </c>
    </row>
    <row r="320" spans="1:3" x14ac:dyDescent="0.25">
      <c r="A320" s="1">
        <v>43126</v>
      </c>
      <c r="B320" t="s">
        <v>3</v>
      </c>
      <c r="C320" s="2">
        <v>47.319000000000003</v>
      </c>
    </row>
    <row r="321" spans="1:3" x14ac:dyDescent="0.25">
      <c r="A321" s="1">
        <v>43126</v>
      </c>
      <c r="B321" t="s">
        <v>4</v>
      </c>
      <c r="C321" s="2">
        <v>48.643999999999998</v>
      </c>
    </row>
    <row r="322" spans="1:3" x14ac:dyDescent="0.25">
      <c r="A322" s="1">
        <v>43126</v>
      </c>
      <c r="B322" t="s">
        <v>5</v>
      </c>
      <c r="C322" s="2">
        <v>45.994999999999997</v>
      </c>
    </row>
    <row r="323" spans="1:3" x14ac:dyDescent="0.25">
      <c r="A323" s="1">
        <v>43125</v>
      </c>
      <c r="B323" t="s">
        <v>3</v>
      </c>
      <c r="C323" s="2">
        <v>48.442</v>
      </c>
    </row>
    <row r="324" spans="1:3" x14ac:dyDescent="0.25">
      <c r="A324" s="1">
        <v>43125</v>
      </c>
      <c r="B324" t="s">
        <v>4</v>
      </c>
      <c r="C324" s="2">
        <v>49.765999999999998</v>
      </c>
    </row>
    <row r="325" spans="1:3" x14ac:dyDescent="0.25">
      <c r="A325" s="1">
        <v>43125</v>
      </c>
      <c r="B325" t="s">
        <v>5</v>
      </c>
      <c r="C325" s="2">
        <v>47.117000000000004</v>
      </c>
    </row>
    <row r="326" spans="1:3" x14ac:dyDescent="0.25">
      <c r="A326" s="1">
        <v>43124</v>
      </c>
      <c r="B326" t="s">
        <v>3</v>
      </c>
      <c r="C326" s="2">
        <v>47.597999999999999</v>
      </c>
    </row>
    <row r="327" spans="1:3" x14ac:dyDescent="0.25">
      <c r="A327" s="1">
        <v>43124</v>
      </c>
      <c r="B327" t="s">
        <v>4</v>
      </c>
      <c r="C327" s="2">
        <v>50.000999999999998</v>
      </c>
    </row>
    <row r="328" spans="1:3" x14ac:dyDescent="0.25">
      <c r="A328" s="1">
        <v>43124</v>
      </c>
      <c r="B328" t="s">
        <v>5</v>
      </c>
      <c r="C328" s="2">
        <v>46.273000000000003</v>
      </c>
    </row>
    <row r="329" spans="1:3" x14ac:dyDescent="0.25">
      <c r="A329" s="1">
        <v>43123</v>
      </c>
      <c r="B329" t="s">
        <v>3</v>
      </c>
      <c r="C329" s="2">
        <v>48.442</v>
      </c>
    </row>
    <row r="330" spans="1:3" x14ac:dyDescent="0.25">
      <c r="A330" s="1">
        <v>43123</v>
      </c>
      <c r="B330" t="s">
        <v>4</v>
      </c>
      <c r="C330" s="2">
        <v>49.765999999999998</v>
      </c>
    </row>
    <row r="331" spans="1:3" x14ac:dyDescent="0.25">
      <c r="A331" s="1">
        <v>43123</v>
      </c>
      <c r="B331" t="s">
        <v>5</v>
      </c>
      <c r="C331" s="2">
        <v>47.117000000000004</v>
      </c>
    </row>
    <row r="332" spans="1:3" x14ac:dyDescent="0.25">
      <c r="A332" s="1">
        <v>43122</v>
      </c>
      <c r="B332" t="s">
        <v>3</v>
      </c>
      <c r="C332" s="2">
        <v>49.387999999999998</v>
      </c>
    </row>
    <row r="333" spans="1:3" x14ac:dyDescent="0.25">
      <c r="A333" s="1">
        <v>43122</v>
      </c>
      <c r="B333" t="s">
        <v>4</v>
      </c>
      <c r="C333" s="2">
        <v>50.713000000000001</v>
      </c>
    </row>
    <row r="334" spans="1:3" x14ac:dyDescent="0.25">
      <c r="A334" s="1">
        <v>43122</v>
      </c>
      <c r="B334" t="s">
        <v>5</v>
      </c>
      <c r="C334" s="2">
        <v>48.064</v>
      </c>
    </row>
    <row r="335" spans="1:3" x14ac:dyDescent="0.25">
      <c r="A335" s="1">
        <v>43121</v>
      </c>
      <c r="B335" t="s">
        <v>3</v>
      </c>
      <c r="C335" s="2">
        <v>49.819000000000003</v>
      </c>
    </row>
    <row r="336" spans="1:3" x14ac:dyDescent="0.25">
      <c r="A336" s="1">
        <v>43121</v>
      </c>
      <c r="B336" t="s">
        <v>4</v>
      </c>
      <c r="C336" s="2">
        <v>51.143999999999998</v>
      </c>
    </row>
    <row r="337" spans="1:3" x14ac:dyDescent="0.25">
      <c r="A337" s="1">
        <v>43121</v>
      </c>
      <c r="B337" t="s">
        <v>5</v>
      </c>
      <c r="C337" s="2">
        <v>48.494</v>
      </c>
    </row>
    <row r="338" spans="1:3" x14ac:dyDescent="0.25">
      <c r="A338" s="1">
        <v>43120</v>
      </c>
      <c r="B338" t="s">
        <v>3</v>
      </c>
      <c r="C338" s="2">
        <v>50.42</v>
      </c>
    </row>
    <row r="339" spans="1:3" x14ac:dyDescent="0.25">
      <c r="A339" s="1">
        <v>43120</v>
      </c>
      <c r="B339" t="s">
        <v>4</v>
      </c>
      <c r="C339" s="2">
        <v>51.745000000000005</v>
      </c>
    </row>
    <row r="340" spans="1:3" x14ac:dyDescent="0.25">
      <c r="A340" s="1">
        <v>43120</v>
      </c>
      <c r="B340" t="s">
        <v>5</v>
      </c>
      <c r="C340" s="2">
        <v>49.094999999999999</v>
      </c>
    </row>
    <row r="341" spans="1:3" x14ac:dyDescent="0.25">
      <c r="A341" s="1">
        <v>43119</v>
      </c>
      <c r="B341" t="s">
        <v>3</v>
      </c>
      <c r="C341" s="2">
        <v>50.285000000000004</v>
      </c>
    </row>
    <row r="342" spans="1:3" x14ac:dyDescent="0.25">
      <c r="A342" s="1">
        <v>43119</v>
      </c>
      <c r="B342" t="s">
        <v>4</v>
      </c>
      <c r="C342" s="2">
        <v>51.61</v>
      </c>
    </row>
    <row r="343" spans="1:3" x14ac:dyDescent="0.25">
      <c r="A343" s="1">
        <v>43119</v>
      </c>
      <c r="B343" t="s">
        <v>5</v>
      </c>
      <c r="C343" s="2">
        <v>48.96</v>
      </c>
    </row>
    <row r="344" spans="1:3" x14ac:dyDescent="0.25">
      <c r="A344" s="1">
        <v>43118</v>
      </c>
      <c r="B344" t="s">
        <v>3</v>
      </c>
      <c r="C344" s="2">
        <v>49.898000000000003</v>
      </c>
    </row>
    <row r="345" spans="1:3" x14ac:dyDescent="0.25">
      <c r="A345" s="1">
        <v>43118</v>
      </c>
      <c r="B345" t="s">
        <v>4</v>
      </c>
      <c r="C345" s="2">
        <v>51.222999999999999</v>
      </c>
    </row>
    <row r="346" spans="1:3" x14ac:dyDescent="0.25">
      <c r="A346" s="1">
        <v>43118</v>
      </c>
      <c r="B346" t="s">
        <v>5</v>
      </c>
      <c r="C346" s="2">
        <v>48.573999999999998</v>
      </c>
    </row>
    <row r="347" spans="1:3" x14ac:dyDescent="0.25">
      <c r="A347" s="1">
        <v>43117</v>
      </c>
      <c r="B347" t="s">
        <v>3</v>
      </c>
      <c r="C347" s="2">
        <v>50.35</v>
      </c>
    </row>
    <row r="348" spans="1:3" x14ac:dyDescent="0.25">
      <c r="A348" s="1">
        <v>43117</v>
      </c>
      <c r="B348" t="s">
        <v>4</v>
      </c>
      <c r="C348" s="2">
        <v>51.673999999999999</v>
      </c>
    </row>
    <row r="349" spans="1:3" x14ac:dyDescent="0.25">
      <c r="A349" s="1">
        <v>43117</v>
      </c>
      <c r="B349" t="s">
        <v>5</v>
      </c>
      <c r="C349" s="2">
        <v>49.024999999999999</v>
      </c>
    </row>
    <row r="350" spans="1:3" x14ac:dyDescent="0.25">
      <c r="A350" s="1">
        <v>43116</v>
      </c>
      <c r="B350" t="s">
        <v>3</v>
      </c>
      <c r="C350" s="2">
        <v>50.713000000000001</v>
      </c>
    </row>
    <row r="351" spans="1:3" x14ac:dyDescent="0.25">
      <c r="A351" s="1">
        <v>43116</v>
      </c>
      <c r="B351" t="s">
        <v>4</v>
      </c>
      <c r="C351" s="2">
        <v>52.038000000000004</v>
      </c>
    </row>
    <row r="352" spans="1:3" x14ac:dyDescent="0.25">
      <c r="A352" s="1">
        <v>43116</v>
      </c>
      <c r="B352" t="s">
        <v>5</v>
      </c>
      <c r="C352" s="2">
        <v>49.387999999999998</v>
      </c>
    </row>
    <row r="353" spans="1:3" x14ac:dyDescent="0.25">
      <c r="A353" s="1">
        <v>43115</v>
      </c>
      <c r="B353" t="s">
        <v>3</v>
      </c>
      <c r="C353" s="2">
        <v>50.789000000000001</v>
      </c>
    </row>
    <row r="354" spans="1:3" x14ac:dyDescent="0.25">
      <c r="A354" s="1">
        <v>43115</v>
      </c>
      <c r="B354" t="s">
        <v>4</v>
      </c>
      <c r="C354" s="2">
        <v>52.114000000000004</v>
      </c>
    </row>
    <row r="355" spans="1:3" x14ac:dyDescent="0.25">
      <c r="A355" s="1">
        <v>43115</v>
      </c>
      <c r="B355" t="s">
        <v>5</v>
      </c>
      <c r="C355" s="2">
        <v>49.465000000000003</v>
      </c>
    </row>
    <row r="356" spans="1:3" x14ac:dyDescent="0.25">
      <c r="A356" s="1">
        <v>43114</v>
      </c>
      <c r="B356" t="s">
        <v>3</v>
      </c>
      <c r="C356" s="2">
        <v>52.09</v>
      </c>
    </row>
    <row r="357" spans="1:3" x14ac:dyDescent="0.25">
      <c r="A357" s="1">
        <v>43114</v>
      </c>
      <c r="B357" t="s">
        <v>4</v>
      </c>
      <c r="C357" s="2">
        <v>53.414999999999999</v>
      </c>
    </row>
    <row r="358" spans="1:3" x14ac:dyDescent="0.25">
      <c r="A358" s="1">
        <v>43114</v>
      </c>
      <c r="B358" t="s">
        <v>5</v>
      </c>
      <c r="C358" s="2">
        <v>50.765999999999998</v>
      </c>
    </row>
    <row r="359" spans="1:3" x14ac:dyDescent="0.25">
      <c r="A359" s="1">
        <v>43113</v>
      </c>
      <c r="B359" t="s">
        <v>3</v>
      </c>
      <c r="C359" s="2">
        <v>52.155000000000001</v>
      </c>
    </row>
    <row r="360" spans="1:3" x14ac:dyDescent="0.25">
      <c r="A360" s="1">
        <v>43113</v>
      </c>
      <c r="B360" t="s">
        <v>4</v>
      </c>
      <c r="C360" s="2">
        <v>53.480000000000004</v>
      </c>
    </row>
    <row r="361" spans="1:3" x14ac:dyDescent="0.25">
      <c r="A361" s="1">
        <v>43113</v>
      </c>
      <c r="B361" t="s">
        <v>5</v>
      </c>
      <c r="C361" s="2">
        <v>50.83</v>
      </c>
    </row>
    <row r="362" spans="1:3" x14ac:dyDescent="0.25">
      <c r="A362" s="1">
        <v>43112</v>
      </c>
      <c r="B362" t="s">
        <v>3</v>
      </c>
      <c r="C362" s="2">
        <v>52.108000000000004</v>
      </c>
    </row>
    <row r="363" spans="1:3" x14ac:dyDescent="0.25">
      <c r="A363" s="1">
        <v>43112</v>
      </c>
      <c r="B363" t="s">
        <v>4</v>
      </c>
      <c r="C363" s="2">
        <v>53.433</v>
      </c>
    </row>
    <row r="364" spans="1:3" x14ac:dyDescent="0.25">
      <c r="A364" s="1">
        <v>43112</v>
      </c>
      <c r="B364" t="s">
        <v>5</v>
      </c>
      <c r="C364" s="2">
        <v>49.951000000000001</v>
      </c>
    </row>
    <row r="365" spans="1:3" x14ac:dyDescent="0.25">
      <c r="A365" s="1">
        <v>43111</v>
      </c>
      <c r="B365" t="s">
        <v>3</v>
      </c>
      <c r="C365" s="2">
        <v>53.731999999999999</v>
      </c>
    </row>
    <row r="366" spans="1:3" x14ac:dyDescent="0.25">
      <c r="A366" s="1">
        <v>43111</v>
      </c>
      <c r="B366" t="s">
        <v>4</v>
      </c>
      <c r="C366" s="2">
        <v>55.056000000000004</v>
      </c>
    </row>
    <row r="367" spans="1:3" x14ac:dyDescent="0.25">
      <c r="A367" s="1">
        <v>43111</v>
      </c>
      <c r="B367" t="s">
        <v>5</v>
      </c>
      <c r="C367" s="2">
        <v>52.407000000000004</v>
      </c>
    </row>
    <row r="368" spans="1:3" x14ac:dyDescent="0.25">
      <c r="A368" s="1">
        <v>43110</v>
      </c>
      <c r="B368" t="s">
        <v>3</v>
      </c>
      <c r="C368" s="2">
        <v>52.347999999999999</v>
      </c>
    </row>
    <row r="369" spans="1:3" x14ac:dyDescent="0.25">
      <c r="A369" s="1">
        <v>43110</v>
      </c>
      <c r="B369" t="s">
        <v>4</v>
      </c>
      <c r="C369" s="2">
        <v>53.673000000000002</v>
      </c>
    </row>
    <row r="370" spans="1:3" x14ac:dyDescent="0.25">
      <c r="A370" s="1">
        <v>43110</v>
      </c>
      <c r="B370" t="s">
        <v>5</v>
      </c>
      <c r="C370" s="2">
        <v>51.024000000000001</v>
      </c>
    </row>
    <row r="371" spans="1:3" x14ac:dyDescent="0.25">
      <c r="A371" s="1">
        <v>43109</v>
      </c>
      <c r="B371" t="s">
        <v>3</v>
      </c>
      <c r="C371" s="2">
        <v>51.972999999999999</v>
      </c>
    </row>
    <row r="372" spans="1:3" x14ac:dyDescent="0.25">
      <c r="A372" s="1">
        <v>43109</v>
      </c>
      <c r="B372" t="s">
        <v>4</v>
      </c>
      <c r="C372" s="2">
        <v>53.298000000000002</v>
      </c>
    </row>
    <row r="373" spans="1:3" x14ac:dyDescent="0.25">
      <c r="A373" s="1">
        <v>43109</v>
      </c>
      <c r="B373" t="s">
        <v>5</v>
      </c>
      <c r="C373" s="2">
        <v>50.649000000000001</v>
      </c>
    </row>
    <row r="374" spans="1:3" x14ac:dyDescent="0.25">
      <c r="A374" s="1">
        <v>43108</v>
      </c>
      <c r="B374" t="s">
        <v>3</v>
      </c>
      <c r="C374" s="2">
        <v>52.731999999999999</v>
      </c>
    </row>
    <row r="375" spans="1:3" x14ac:dyDescent="0.25">
      <c r="A375" s="1">
        <v>43108</v>
      </c>
      <c r="B375" t="s">
        <v>4</v>
      </c>
      <c r="C375" s="2">
        <v>54.057000000000002</v>
      </c>
    </row>
    <row r="376" spans="1:3" x14ac:dyDescent="0.25">
      <c r="A376" s="1">
        <v>43108</v>
      </c>
      <c r="B376" t="s">
        <v>5</v>
      </c>
      <c r="C376" s="2">
        <v>51.405000000000001</v>
      </c>
    </row>
    <row r="377" spans="1:3" x14ac:dyDescent="0.25">
      <c r="A377" s="1">
        <v>43107</v>
      </c>
      <c r="B377" t="s">
        <v>3</v>
      </c>
      <c r="C377" s="2">
        <v>53.250999999999998</v>
      </c>
    </row>
    <row r="378" spans="1:3" x14ac:dyDescent="0.25">
      <c r="A378" s="1">
        <v>43107</v>
      </c>
      <c r="B378" t="s">
        <v>4</v>
      </c>
      <c r="C378" s="2">
        <v>54.901000000000003</v>
      </c>
    </row>
    <row r="379" spans="1:3" x14ac:dyDescent="0.25">
      <c r="A379" s="1">
        <v>43107</v>
      </c>
      <c r="B379" t="s">
        <v>5</v>
      </c>
      <c r="C379" s="2">
        <v>51.926000000000002</v>
      </c>
    </row>
    <row r="380" spans="1:3" x14ac:dyDescent="0.25">
      <c r="A380" s="1">
        <v>43106</v>
      </c>
      <c r="B380" t="s">
        <v>3</v>
      </c>
      <c r="C380" s="2">
        <v>50.367000000000004</v>
      </c>
    </row>
    <row r="381" spans="1:3" x14ac:dyDescent="0.25">
      <c r="A381" s="1">
        <v>43106</v>
      </c>
      <c r="B381" t="s">
        <v>4</v>
      </c>
      <c r="C381" s="2">
        <v>51.692</v>
      </c>
    </row>
    <row r="382" spans="1:3" x14ac:dyDescent="0.25">
      <c r="A382" s="1">
        <v>43106</v>
      </c>
      <c r="B382" t="s">
        <v>5</v>
      </c>
      <c r="C382" s="2">
        <v>49.042999999999999</v>
      </c>
    </row>
    <row r="383" spans="1:3" x14ac:dyDescent="0.25">
      <c r="A383" s="1">
        <v>43105</v>
      </c>
      <c r="B383" t="s">
        <v>3</v>
      </c>
      <c r="C383" s="2">
        <v>51.582999999999998</v>
      </c>
    </row>
    <row r="384" spans="1:3" x14ac:dyDescent="0.25">
      <c r="A384" s="1">
        <v>43105</v>
      </c>
      <c r="B384" t="s">
        <v>4</v>
      </c>
      <c r="C384" s="2">
        <v>52.908000000000001</v>
      </c>
    </row>
    <row r="385" spans="1:3" x14ac:dyDescent="0.25">
      <c r="A385" s="1">
        <v>43105</v>
      </c>
      <c r="B385" t="s">
        <v>5</v>
      </c>
      <c r="C385" s="2">
        <v>50.259</v>
      </c>
    </row>
    <row r="386" spans="1:3" x14ac:dyDescent="0.25">
      <c r="A386" s="1">
        <v>43104</v>
      </c>
      <c r="B386" t="s">
        <v>3</v>
      </c>
      <c r="C386" s="2">
        <v>51.929000000000002</v>
      </c>
    </row>
    <row r="387" spans="1:3" x14ac:dyDescent="0.25">
      <c r="A387" s="1">
        <v>43104</v>
      </c>
      <c r="B387" t="s">
        <v>4</v>
      </c>
      <c r="C387" s="2">
        <v>53.253999999999998</v>
      </c>
    </row>
    <row r="388" spans="1:3" x14ac:dyDescent="0.25">
      <c r="A388" s="1">
        <v>43104</v>
      </c>
      <c r="B388" t="s">
        <v>5</v>
      </c>
      <c r="C388" s="2">
        <v>50.605000000000004</v>
      </c>
    </row>
    <row r="389" spans="1:3" x14ac:dyDescent="0.25">
      <c r="A389" s="1">
        <v>43103</v>
      </c>
      <c r="B389" t="s">
        <v>3</v>
      </c>
      <c r="C389" s="2">
        <v>51.765000000000001</v>
      </c>
    </row>
    <row r="390" spans="1:3" x14ac:dyDescent="0.25">
      <c r="A390" s="1">
        <v>43103</v>
      </c>
      <c r="B390" t="s">
        <v>4</v>
      </c>
      <c r="C390" s="2">
        <v>53.09</v>
      </c>
    </row>
    <row r="391" spans="1:3" x14ac:dyDescent="0.25">
      <c r="A391" s="1">
        <v>43103</v>
      </c>
      <c r="B391" t="s">
        <v>5</v>
      </c>
      <c r="C391" s="2">
        <v>50.44</v>
      </c>
    </row>
    <row r="392" spans="1:3" x14ac:dyDescent="0.25">
      <c r="A392" s="1">
        <v>43102</v>
      </c>
      <c r="B392" t="s">
        <v>3</v>
      </c>
      <c r="C392" s="2">
        <v>50.792000000000002</v>
      </c>
    </row>
    <row r="393" spans="1:3" x14ac:dyDescent="0.25">
      <c r="A393" s="1">
        <v>43102</v>
      </c>
      <c r="B393" t="s">
        <v>4</v>
      </c>
      <c r="C393" s="2">
        <v>52.117000000000004</v>
      </c>
    </row>
    <row r="394" spans="1:3" x14ac:dyDescent="0.25">
      <c r="A394" s="1">
        <v>43102</v>
      </c>
      <c r="B394" t="s">
        <v>5</v>
      </c>
      <c r="C394" s="2">
        <v>48.798999999999999</v>
      </c>
    </row>
    <row r="395" spans="1:3" x14ac:dyDescent="0.25">
      <c r="A395" s="1">
        <v>43101</v>
      </c>
      <c r="B395" t="s">
        <v>3</v>
      </c>
      <c r="C395" s="2">
        <v>50.064999999999998</v>
      </c>
    </row>
    <row r="396" spans="1:3" x14ac:dyDescent="0.25">
      <c r="A396" s="1">
        <v>43101</v>
      </c>
      <c r="B396" t="s">
        <v>4</v>
      </c>
      <c r="C396" s="2">
        <v>51.39</v>
      </c>
    </row>
    <row r="397" spans="1:3" x14ac:dyDescent="0.25">
      <c r="A397" s="1">
        <v>43101</v>
      </c>
      <c r="B397" t="s">
        <v>5</v>
      </c>
      <c r="C397" s="2">
        <v>48.350999999999999</v>
      </c>
    </row>
    <row r="398" spans="1:3" x14ac:dyDescent="0.25">
      <c r="A398" s="1">
        <v>43100</v>
      </c>
      <c r="B398" t="s">
        <v>3</v>
      </c>
      <c r="C398" s="2">
        <v>50.76</v>
      </c>
    </row>
    <row r="399" spans="1:3" x14ac:dyDescent="0.25">
      <c r="A399" s="1">
        <v>43100</v>
      </c>
      <c r="B399" t="s">
        <v>4</v>
      </c>
      <c r="C399" s="2">
        <v>52.085000000000001</v>
      </c>
    </row>
    <row r="400" spans="1:3" x14ac:dyDescent="0.25">
      <c r="A400" s="1">
        <v>43100</v>
      </c>
      <c r="B400" t="s">
        <v>5</v>
      </c>
      <c r="C400" s="2">
        <v>49.435000000000002</v>
      </c>
    </row>
    <row r="401" spans="1:3" x14ac:dyDescent="0.25">
      <c r="A401" s="1">
        <v>43099</v>
      </c>
      <c r="B401" t="s">
        <v>3</v>
      </c>
      <c r="C401" s="2">
        <v>53.230000000000004</v>
      </c>
    </row>
    <row r="402" spans="1:3" x14ac:dyDescent="0.25">
      <c r="A402" s="1">
        <v>43099</v>
      </c>
      <c r="B402" t="s">
        <v>4</v>
      </c>
      <c r="C402" s="2">
        <v>54.555</v>
      </c>
    </row>
    <row r="403" spans="1:3" x14ac:dyDescent="0.25">
      <c r="A403" s="1">
        <v>43099</v>
      </c>
      <c r="B403" t="s">
        <v>5</v>
      </c>
      <c r="C403" s="2">
        <v>51.905999999999999</v>
      </c>
    </row>
    <row r="404" spans="1:3" x14ac:dyDescent="0.25">
      <c r="A404" s="1">
        <v>43098</v>
      </c>
      <c r="B404" t="s">
        <v>3</v>
      </c>
      <c r="C404" s="2">
        <v>52.685000000000002</v>
      </c>
    </row>
    <row r="405" spans="1:3" x14ac:dyDescent="0.25">
      <c r="A405" s="1">
        <v>43098</v>
      </c>
      <c r="B405" t="s">
        <v>4</v>
      </c>
      <c r="C405" s="2">
        <v>54.01</v>
      </c>
    </row>
    <row r="406" spans="1:3" x14ac:dyDescent="0.25">
      <c r="A406" s="1">
        <v>43098</v>
      </c>
      <c r="B406" t="s">
        <v>5</v>
      </c>
      <c r="C406" s="2">
        <v>51.361000000000004</v>
      </c>
    </row>
    <row r="407" spans="1:3" x14ac:dyDescent="0.25">
      <c r="A407" s="1">
        <v>43097</v>
      </c>
      <c r="B407" t="s">
        <v>3</v>
      </c>
      <c r="C407" s="2">
        <v>56.588999999999999</v>
      </c>
    </row>
    <row r="408" spans="1:3" x14ac:dyDescent="0.25">
      <c r="A408" s="1">
        <v>43097</v>
      </c>
      <c r="B408" t="s">
        <v>4</v>
      </c>
      <c r="C408" s="2">
        <v>57.914000000000001</v>
      </c>
    </row>
    <row r="409" spans="1:3" x14ac:dyDescent="0.25">
      <c r="A409" s="1">
        <v>43097</v>
      </c>
      <c r="B409" t="s">
        <v>5</v>
      </c>
      <c r="C409" s="2">
        <v>55.264000000000003</v>
      </c>
    </row>
    <row r="410" spans="1:3" x14ac:dyDescent="0.25">
      <c r="A410" s="1">
        <v>43096</v>
      </c>
      <c r="B410" t="s">
        <v>3</v>
      </c>
      <c r="C410" s="2">
        <v>55.533999999999999</v>
      </c>
    </row>
    <row r="411" spans="1:3" x14ac:dyDescent="0.25">
      <c r="A411" s="1">
        <v>43096</v>
      </c>
      <c r="B411" t="s">
        <v>4</v>
      </c>
      <c r="C411" s="2">
        <v>56.859000000000002</v>
      </c>
    </row>
    <row r="412" spans="1:3" x14ac:dyDescent="0.25">
      <c r="A412" s="1">
        <v>43096</v>
      </c>
      <c r="B412" t="s">
        <v>5</v>
      </c>
      <c r="C412" s="2">
        <v>54.209000000000003</v>
      </c>
    </row>
    <row r="413" spans="1:3" x14ac:dyDescent="0.25">
      <c r="A413" s="1">
        <v>43095</v>
      </c>
      <c r="B413" t="s">
        <v>3</v>
      </c>
      <c r="C413" s="2">
        <v>56.923000000000002</v>
      </c>
    </row>
    <row r="414" spans="1:3" x14ac:dyDescent="0.25">
      <c r="A414" s="1">
        <v>43095</v>
      </c>
      <c r="B414" t="s">
        <v>4</v>
      </c>
      <c r="C414" s="2">
        <v>58.248000000000005</v>
      </c>
    </row>
    <row r="415" spans="1:3" x14ac:dyDescent="0.25">
      <c r="A415" s="1">
        <v>43095</v>
      </c>
      <c r="B415" t="s">
        <v>5</v>
      </c>
      <c r="C415" s="2">
        <v>55.597999999999999</v>
      </c>
    </row>
    <row r="416" spans="1:3" x14ac:dyDescent="0.25">
      <c r="A416" s="1">
        <v>43094</v>
      </c>
      <c r="B416" t="s">
        <v>3</v>
      </c>
      <c r="C416" s="2">
        <v>53.268999999999998</v>
      </c>
    </row>
    <row r="417" spans="1:3" x14ac:dyDescent="0.25">
      <c r="A417" s="1">
        <v>43094</v>
      </c>
      <c r="B417" t="s">
        <v>4</v>
      </c>
      <c r="C417" s="2">
        <v>54.593000000000004</v>
      </c>
    </row>
    <row r="418" spans="1:3" x14ac:dyDescent="0.25">
      <c r="A418" s="1">
        <v>43094</v>
      </c>
      <c r="B418" t="s">
        <v>5</v>
      </c>
      <c r="C418" s="2">
        <v>51.944000000000003</v>
      </c>
    </row>
    <row r="419" spans="1:3" x14ac:dyDescent="0.25">
      <c r="A419" s="1">
        <v>43093</v>
      </c>
      <c r="B419" t="s">
        <v>3</v>
      </c>
      <c r="C419" s="2">
        <v>53.447000000000003</v>
      </c>
    </row>
    <row r="420" spans="1:3" x14ac:dyDescent="0.25">
      <c r="A420" s="1">
        <v>43093</v>
      </c>
      <c r="B420" t="s">
        <v>4</v>
      </c>
      <c r="C420" s="2">
        <v>54.771999999999998</v>
      </c>
    </row>
    <row r="421" spans="1:3" x14ac:dyDescent="0.25">
      <c r="A421" s="1">
        <v>43093</v>
      </c>
      <c r="B421" t="s">
        <v>5</v>
      </c>
      <c r="C421" s="2">
        <v>52.122999999999998</v>
      </c>
    </row>
    <row r="422" spans="1:3" x14ac:dyDescent="0.25">
      <c r="A422" s="1">
        <v>43092</v>
      </c>
      <c r="B422" t="s">
        <v>3</v>
      </c>
      <c r="C422" s="2">
        <v>55.076999999999998</v>
      </c>
    </row>
    <row r="423" spans="1:3" x14ac:dyDescent="0.25">
      <c r="A423" s="1">
        <v>43092</v>
      </c>
      <c r="B423" t="s">
        <v>4</v>
      </c>
      <c r="C423" s="2">
        <v>56.402000000000001</v>
      </c>
    </row>
    <row r="424" spans="1:3" x14ac:dyDescent="0.25">
      <c r="A424" s="1">
        <v>43092</v>
      </c>
      <c r="B424" t="s">
        <v>5</v>
      </c>
      <c r="C424" s="2">
        <v>53.6</v>
      </c>
    </row>
    <row r="425" spans="1:3" x14ac:dyDescent="0.25">
      <c r="A425" s="1">
        <v>43091</v>
      </c>
      <c r="B425" t="s">
        <v>3</v>
      </c>
      <c r="C425" s="2">
        <v>55.015000000000001</v>
      </c>
    </row>
    <row r="426" spans="1:3" x14ac:dyDescent="0.25">
      <c r="A426" s="1">
        <v>43091</v>
      </c>
      <c r="B426" t="s">
        <v>4</v>
      </c>
      <c r="C426" s="2">
        <v>56.34</v>
      </c>
    </row>
    <row r="427" spans="1:3" x14ac:dyDescent="0.25">
      <c r="A427" s="1">
        <v>43091</v>
      </c>
      <c r="B427" t="s">
        <v>5</v>
      </c>
      <c r="C427" s="2">
        <v>53.5</v>
      </c>
    </row>
    <row r="428" spans="1:3" x14ac:dyDescent="0.25">
      <c r="A428" s="1">
        <v>43090</v>
      </c>
      <c r="B428" t="s">
        <v>3</v>
      </c>
      <c r="C428" s="2">
        <v>58.4</v>
      </c>
    </row>
    <row r="429" spans="1:3" x14ac:dyDescent="0.25">
      <c r="A429" s="1">
        <v>43090</v>
      </c>
      <c r="B429" t="s">
        <v>4</v>
      </c>
      <c r="C429" s="2">
        <v>59.725000000000001</v>
      </c>
    </row>
    <row r="430" spans="1:3" x14ac:dyDescent="0.25">
      <c r="A430" s="1">
        <v>43090</v>
      </c>
      <c r="B430" t="s">
        <v>5</v>
      </c>
      <c r="C430" s="2">
        <v>57.076000000000001</v>
      </c>
    </row>
    <row r="431" spans="1:3" x14ac:dyDescent="0.25">
      <c r="A431" s="1">
        <v>43089</v>
      </c>
      <c r="B431" t="s">
        <v>3</v>
      </c>
      <c r="C431" s="2">
        <v>58.811</v>
      </c>
    </row>
    <row r="432" spans="1:3" x14ac:dyDescent="0.25">
      <c r="A432" s="1">
        <v>43089</v>
      </c>
      <c r="B432" t="s">
        <v>4</v>
      </c>
      <c r="C432" s="2">
        <v>60.134999999999998</v>
      </c>
    </row>
    <row r="433" spans="1:3" x14ac:dyDescent="0.25">
      <c r="A433" s="1">
        <v>43089</v>
      </c>
      <c r="B433" t="s">
        <v>5</v>
      </c>
      <c r="C433" s="2">
        <v>57.401000000000003</v>
      </c>
    </row>
    <row r="434" spans="1:3" x14ac:dyDescent="0.25">
      <c r="A434" s="1">
        <v>43088</v>
      </c>
      <c r="B434" t="s">
        <v>3</v>
      </c>
      <c r="C434" s="2">
        <v>58.655000000000001</v>
      </c>
    </row>
    <row r="435" spans="1:3" x14ac:dyDescent="0.25">
      <c r="A435" s="1">
        <v>43088</v>
      </c>
      <c r="B435" t="s">
        <v>4</v>
      </c>
      <c r="C435" s="2">
        <v>59.980000000000004</v>
      </c>
    </row>
    <row r="436" spans="1:3" x14ac:dyDescent="0.25">
      <c r="A436" s="1">
        <v>43088</v>
      </c>
      <c r="B436" t="s">
        <v>5</v>
      </c>
      <c r="C436" s="2">
        <v>57.331000000000003</v>
      </c>
    </row>
    <row r="437" spans="1:3" x14ac:dyDescent="0.25">
      <c r="A437" s="1">
        <v>43087</v>
      </c>
      <c r="B437" t="s">
        <v>3</v>
      </c>
      <c r="C437" s="2">
        <v>63.173999999999999</v>
      </c>
    </row>
    <row r="438" spans="1:3" x14ac:dyDescent="0.25">
      <c r="A438" s="1">
        <v>43087</v>
      </c>
      <c r="B438" t="s">
        <v>4</v>
      </c>
      <c r="C438" s="2">
        <v>64.498999999999995</v>
      </c>
    </row>
    <row r="439" spans="1:3" x14ac:dyDescent="0.25">
      <c r="A439" s="1">
        <v>43087</v>
      </c>
      <c r="B439" t="s">
        <v>5</v>
      </c>
      <c r="C439" s="2">
        <v>61.85</v>
      </c>
    </row>
    <row r="440" spans="1:3" x14ac:dyDescent="0.25">
      <c r="A440" s="1">
        <v>43086</v>
      </c>
      <c r="B440" t="s">
        <v>3</v>
      </c>
      <c r="C440" s="2">
        <v>61.881999999999998</v>
      </c>
    </row>
    <row r="441" spans="1:3" x14ac:dyDescent="0.25">
      <c r="A441" s="1">
        <v>43086</v>
      </c>
      <c r="B441" t="s">
        <v>4</v>
      </c>
      <c r="C441" s="2">
        <v>63.207000000000001</v>
      </c>
    </row>
    <row r="442" spans="1:3" x14ac:dyDescent="0.25">
      <c r="A442" s="1">
        <v>43086</v>
      </c>
      <c r="B442" t="s">
        <v>5</v>
      </c>
      <c r="C442" s="2">
        <v>60.557000000000002</v>
      </c>
    </row>
    <row r="443" spans="1:3" x14ac:dyDescent="0.25">
      <c r="A443" s="1">
        <v>43085</v>
      </c>
      <c r="B443" t="s">
        <v>3</v>
      </c>
      <c r="C443" s="2">
        <v>63.725000000000001</v>
      </c>
    </row>
    <row r="444" spans="1:3" x14ac:dyDescent="0.25">
      <c r="A444" s="1">
        <v>43085</v>
      </c>
      <c r="B444" t="s">
        <v>4</v>
      </c>
      <c r="C444" s="2">
        <v>65.551000000000002</v>
      </c>
    </row>
    <row r="445" spans="1:3" x14ac:dyDescent="0.25">
      <c r="A445" s="1">
        <v>43085</v>
      </c>
      <c r="B445" t="s">
        <v>5</v>
      </c>
      <c r="C445" s="2">
        <v>62.401000000000003</v>
      </c>
    </row>
    <row r="446" spans="1:3" x14ac:dyDescent="0.25">
      <c r="A446" s="1">
        <v>43084</v>
      </c>
      <c r="B446" t="s">
        <v>3</v>
      </c>
      <c r="C446" s="2">
        <v>60.070999999999998</v>
      </c>
    </row>
    <row r="447" spans="1:3" x14ac:dyDescent="0.25">
      <c r="A447" s="1">
        <v>43084</v>
      </c>
      <c r="B447" t="s">
        <v>4</v>
      </c>
      <c r="C447" s="2">
        <v>61.395000000000003</v>
      </c>
    </row>
    <row r="448" spans="1:3" x14ac:dyDescent="0.25">
      <c r="A448" s="1">
        <v>43084</v>
      </c>
      <c r="B448" t="s">
        <v>5</v>
      </c>
      <c r="C448" s="2">
        <v>58.746000000000002</v>
      </c>
    </row>
    <row r="449" spans="1:3" x14ac:dyDescent="0.25">
      <c r="A449" s="1">
        <v>43083</v>
      </c>
      <c r="B449" t="s">
        <v>3</v>
      </c>
      <c r="C449" s="2">
        <v>60.152999999999999</v>
      </c>
    </row>
    <row r="450" spans="1:3" x14ac:dyDescent="0.25">
      <c r="A450" s="1">
        <v>43083</v>
      </c>
      <c r="B450" t="s">
        <v>4</v>
      </c>
      <c r="C450" s="2">
        <v>61.478000000000002</v>
      </c>
    </row>
    <row r="451" spans="1:3" x14ac:dyDescent="0.25">
      <c r="A451" s="1">
        <v>43083</v>
      </c>
      <c r="B451" t="s">
        <v>5</v>
      </c>
      <c r="C451" s="2">
        <v>58.828000000000003</v>
      </c>
    </row>
    <row r="452" spans="1:3" x14ac:dyDescent="0.25">
      <c r="A452" s="1">
        <v>43082</v>
      </c>
      <c r="B452" t="s">
        <v>3</v>
      </c>
      <c r="C452" s="2">
        <v>62.374000000000002</v>
      </c>
    </row>
    <row r="453" spans="1:3" x14ac:dyDescent="0.25">
      <c r="A453" s="1">
        <v>43082</v>
      </c>
      <c r="B453" t="s">
        <v>4</v>
      </c>
      <c r="C453" s="2">
        <v>79</v>
      </c>
    </row>
    <row r="454" spans="1:3" x14ac:dyDescent="0.25">
      <c r="A454" s="1">
        <v>43082</v>
      </c>
      <c r="B454" t="s">
        <v>5</v>
      </c>
      <c r="C454" s="2">
        <v>61.050000000000004</v>
      </c>
    </row>
    <row r="455" spans="1:3" x14ac:dyDescent="0.25">
      <c r="A455" s="1">
        <v>43081</v>
      </c>
      <c r="B455" t="s">
        <v>3</v>
      </c>
      <c r="C455" s="2">
        <v>69.882999999999996</v>
      </c>
    </row>
    <row r="456" spans="1:3" x14ac:dyDescent="0.25">
      <c r="A456" s="1">
        <v>43081</v>
      </c>
      <c r="B456" t="s">
        <v>4</v>
      </c>
      <c r="C456" s="2">
        <v>71.207000000000008</v>
      </c>
    </row>
    <row r="457" spans="1:3" x14ac:dyDescent="0.25">
      <c r="A457" s="1">
        <v>43081</v>
      </c>
      <c r="B457" t="s">
        <v>5</v>
      </c>
      <c r="C457" s="2">
        <v>61.999000000000002</v>
      </c>
    </row>
    <row r="458" spans="1:3" x14ac:dyDescent="0.25">
      <c r="A458" s="1">
        <v>43080</v>
      </c>
      <c r="B458" t="s">
        <v>3</v>
      </c>
      <c r="C458" s="2">
        <v>67.497</v>
      </c>
    </row>
    <row r="459" spans="1:3" x14ac:dyDescent="0.25">
      <c r="A459" s="1">
        <v>43080</v>
      </c>
      <c r="B459" t="s">
        <v>4</v>
      </c>
      <c r="C459" s="2">
        <v>70</v>
      </c>
    </row>
    <row r="460" spans="1:3" x14ac:dyDescent="0.25">
      <c r="A460" s="1">
        <v>43080</v>
      </c>
      <c r="B460" t="s">
        <v>5</v>
      </c>
      <c r="C460" s="2">
        <v>66.173000000000002</v>
      </c>
    </row>
    <row r="461" spans="1:3" x14ac:dyDescent="0.25">
      <c r="A461" s="1">
        <v>43079</v>
      </c>
      <c r="B461" t="s">
        <v>3</v>
      </c>
      <c r="C461" s="2">
        <v>60.445999999999998</v>
      </c>
    </row>
    <row r="462" spans="1:3" x14ac:dyDescent="0.25">
      <c r="A462" s="1">
        <v>43079</v>
      </c>
      <c r="B462" t="s">
        <v>4</v>
      </c>
      <c r="C462" s="2">
        <v>61.771000000000001</v>
      </c>
    </row>
    <row r="463" spans="1:3" x14ac:dyDescent="0.25">
      <c r="A463" s="1">
        <v>43079</v>
      </c>
      <c r="B463" t="s">
        <v>5</v>
      </c>
      <c r="C463" s="2">
        <v>59.121000000000002</v>
      </c>
    </row>
    <row r="464" spans="1:3" x14ac:dyDescent="0.25">
      <c r="A464" s="1">
        <v>43078</v>
      </c>
      <c r="B464" t="s">
        <v>3</v>
      </c>
      <c r="C464" s="2">
        <v>59.136000000000003</v>
      </c>
    </row>
    <row r="465" spans="1:3" x14ac:dyDescent="0.25">
      <c r="A465" s="1">
        <v>43078</v>
      </c>
      <c r="B465" t="s">
        <v>4</v>
      </c>
      <c r="C465" s="2">
        <v>60.460999999999999</v>
      </c>
    </row>
    <row r="466" spans="1:3" x14ac:dyDescent="0.25">
      <c r="A466" s="1">
        <v>43078</v>
      </c>
      <c r="B466" t="s">
        <v>5</v>
      </c>
      <c r="C466" s="2">
        <v>57.811</v>
      </c>
    </row>
    <row r="467" spans="1:3" x14ac:dyDescent="0.25">
      <c r="A467" s="1">
        <v>43077</v>
      </c>
      <c r="B467" t="s">
        <v>3</v>
      </c>
      <c r="C467" s="2">
        <v>58.277000000000001</v>
      </c>
    </row>
    <row r="468" spans="1:3" x14ac:dyDescent="0.25">
      <c r="A468" s="1">
        <v>43077</v>
      </c>
      <c r="B468" t="s">
        <v>4</v>
      </c>
      <c r="C468" s="2">
        <v>60.399000000000001</v>
      </c>
    </row>
    <row r="469" spans="1:3" x14ac:dyDescent="0.25">
      <c r="A469" s="1">
        <v>43077</v>
      </c>
      <c r="B469" t="s">
        <v>5</v>
      </c>
      <c r="C469" s="2">
        <v>56.951999999999998</v>
      </c>
    </row>
    <row r="470" spans="1:3" x14ac:dyDescent="0.25">
      <c r="A470" s="1">
        <v>43076</v>
      </c>
      <c r="B470" t="s">
        <v>3</v>
      </c>
      <c r="C470" s="2">
        <v>59.995000000000005</v>
      </c>
    </row>
    <row r="471" spans="1:3" x14ac:dyDescent="0.25">
      <c r="A471" s="1">
        <v>43076</v>
      </c>
      <c r="B471" t="s">
        <v>4</v>
      </c>
      <c r="C471" s="2">
        <v>61.319000000000003</v>
      </c>
    </row>
    <row r="472" spans="1:3" x14ac:dyDescent="0.25">
      <c r="A472" s="1">
        <v>43076</v>
      </c>
      <c r="B472" t="s">
        <v>5</v>
      </c>
      <c r="C472" s="2">
        <v>58.67</v>
      </c>
    </row>
    <row r="473" spans="1:3" x14ac:dyDescent="0.25">
      <c r="A473" s="1">
        <v>43075</v>
      </c>
      <c r="B473" t="s">
        <v>3</v>
      </c>
      <c r="C473" s="2">
        <v>56.527999999999999</v>
      </c>
    </row>
    <row r="474" spans="1:3" x14ac:dyDescent="0.25">
      <c r="A474" s="1">
        <v>43075</v>
      </c>
      <c r="B474" t="s">
        <v>4</v>
      </c>
      <c r="C474" s="2">
        <v>57.852000000000004</v>
      </c>
    </row>
    <row r="475" spans="1:3" x14ac:dyDescent="0.25">
      <c r="A475" s="1">
        <v>43075</v>
      </c>
      <c r="B475" t="s">
        <v>5</v>
      </c>
      <c r="C475" s="2">
        <v>55.203000000000003</v>
      </c>
    </row>
    <row r="476" spans="1:3" x14ac:dyDescent="0.25">
      <c r="A476" s="1">
        <v>43074</v>
      </c>
      <c r="B476" t="s">
        <v>3</v>
      </c>
      <c r="C476" s="2">
        <v>56.524999999999999</v>
      </c>
    </row>
    <row r="477" spans="1:3" x14ac:dyDescent="0.25">
      <c r="A477" s="1">
        <v>43074</v>
      </c>
      <c r="B477" t="s">
        <v>4</v>
      </c>
      <c r="C477" s="2">
        <v>57.849000000000004</v>
      </c>
    </row>
    <row r="478" spans="1:3" x14ac:dyDescent="0.25">
      <c r="A478" s="1">
        <v>43074</v>
      </c>
      <c r="B478" t="s">
        <v>5</v>
      </c>
      <c r="C478" s="2">
        <v>55.2</v>
      </c>
    </row>
    <row r="479" spans="1:3" x14ac:dyDescent="0.25">
      <c r="A479" s="1">
        <v>43073</v>
      </c>
      <c r="B479" t="s">
        <v>3</v>
      </c>
      <c r="C479" s="2">
        <v>59.097999999999999</v>
      </c>
    </row>
    <row r="480" spans="1:3" x14ac:dyDescent="0.25">
      <c r="A480" s="1">
        <v>43073</v>
      </c>
      <c r="B480" t="s">
        <v>4</v>
      </c>
      <c r="C480" s="2">
        <v>60.422000000000004</v>
      </c>
    </row>
    <row r="481" spans="1:3" x14ac:dyDescent="0.25">
      <c r="A481" s="1">
        <v>43073</v>
      </c>
      <c r="B481" t="s">
        <v>5</v>
      </c>
      <c r="C481" s="2">
        <v>57.773000000000003</v>
      </c>
    </row>
    <row r="482" spans="1:3" x14ac:dyDescent="0.25">
      <c r="A482" s="1">
        <v>43072</v>
      </c>
      <c r="B482" t="s">
        <v>3</v>
      </c>
      <c r="C482" s="2">
        <v>54.907000000000004</v>
      </c>
    </row>
    <row r="483" spans="1:3" x14ac:dyDescent="0.25">
      <c r="A483" s="1">
        <v>43072</v>
      </c>
      <c r="B483" t="s">
        <v>4</v>
      </c>
      <c r="C483" s="2">
        <v>56.231999999999999</v>
      </c>
    </row>
    <row r="484" spans="1:3" x14ac:dyDescent="0.25">
      <c r="A484" s="1">
        <v>43072</v>
      </c>
      <c r="B484" t="s">
        <v>5</v>
      </c>
      <c r="C484" s="2">
        <v>53.582000000000001</v>
      </c>
    </row>
    <row r="485" spans="1:3" x14ac:dyDescent="0.25">
      <c r="A485" s="1">
        <v>43071</v>
      </c>
      <c r="B485" t="s">
        <v>3</v>
      </c>
      <c r="C485" s="2">
        <v>56.695</v>
      </c>
    </row>
    <row r="486" spans="1:3" x14ac:dyDescent="0.25">
      <c r="A486" s="1">
        <v>43071</v>
      </c>
      <c r="B486" t="s">
        <v>4</v>
      </c>
      <c r="C486" s="2">
        <v>58.018999999999998</v>
      </c>
    </row>
    <row r="487" spans="1:3" x14ac:dyDescent="0.25">
      <c r="A487" s="1">
        <v>43071</v>
      </c>
      <c r="B487" t="s">
        <v>5</v>
      </c>
      <c r="C487" s="2">
        <v>55.370000000000005</v>
      </c>
    </row>
    <row r="488" spans="1:3" x14ac:dyDescent="0.25">
      <c r="A488" s="1">
        <v>43070</v>
      </c>
      <c r="B488" t="s">
        <v>3</v>
      </c>
      <c r="C488" s="2">
        <v>58.289000000000001</v>
      </c>
    </row>
    <row r="489" spans="1:3" x14ac:dyDescent="0.25">
      <c r="A489" s="1">
        <v>43070</v>
      </c>
      <c r="B489" t="s">
        <v>4</v>
      </c>
      <c r="C489" s="2">
        <v>59.614000000000004</v>
      </c>
    </row>
    <row r="490" spans="1:3" x14ac:dyDescent="0.25">
      <c r="A490" s="1">
        <v>43070</v>
      </c>
      <c r="B490" t="s">
        <v>5</v>
      </c>
      <c r="C490" s="2">
        <v>56.963999999999999</v>
      </c>
    </row>
    <row r="491" spans="1:3" x14ac:dyDescent="0.25">
      <c r="A491" s="1">
        <v>43069</v>
      </c>
      <c r="B491" t="s">
        <v>3</v>
      </c>
      <c r="C491" s="2">
        <v>59.006999999999998</v>
      </c>
    </row>
    <row r="492" spans="1:3" x14ac:dyDescent="0.25">
      <c r="A492" s="1">
        <v>43069</v>
      </c>
      <c r="B492" t="s">
        <v>4</v>
      </c>
      <c r="C492" s="2">
        <v>61</v>
      </c>
    </row>
    <row r="493" spans="1:3" x14ac:dyDescent="0.25">
      <c r="A493" s="1">
        <v>43069</v>
      </c>
      <c r="B493" t="s">
        <v>5</v>
      </c>
      <c r="C493" s="2">
        <v>57.682000000000002</v>
      </c>
    </row>
    <row r="494" spans="1:3" x14ac:dyDescent="0.25">
      <c r="A494" s="1">
        <v>43068</v>
      </c>
      <c r="B494" t="s">
        <v>3</v>
      </c>
      <c r="C494" s="2">
        <v>56.654000000000003</v>
      </c>
    </row>
    <row r="495" spans="1:3" x14ac:dyDescent="0.25">
      <c r="A495" s="1">
        <v>43068</v>
      </c>
      <c r="B495" t="s">
        <v>4</v>
      </c>
      <c r="C495" s="2">
        <v>57.978000000000002</v>
      </c>
    </row>
    <row r="496" spans="1:3" x14ac:dyDescent="0.25">
      <c r="A496" s="1">
        <v>43068</v>
      </c>
      <c r="B496" t="s">
        <v>5</v>
      </c>
      <c r="C496" s="2">
        <v>55.329000000000001</v>
      </c>
    </row>
    <row r="497" spans="1:3" x14ac:dyDescent="0.25">
      <c r="A497" s="1">
        <v>43067</v>
      </c>
      <c r="B497" t="s">
        <v>3</v>
      </c>
      <c r="C497" s="2">
        <v>57.017000000000003</v>
      </c>
    </row>
    <row r="498" spans="1:3" x14ac:dyDescent="0.25">
      <c r="A498" s="1">
        <v>43067</v>
      </c>
      <c r="B498" t="s">
        <v>4</v>
      </c>
      <c r="C498" s="2">
        <v>58.5</v>
      </c>
    </row>
    <row r="499" spans="1:3" x14ac:dyDescent="0.25">
      <c r="A499" s="1">
        <v>43067</v>
      </c>
      <c r="B499" t="s">
        <v>5</v>
      </c>
      <c r="C499" s="2">
        <v>55.692</v>
      </c>
    </row>
    <row r="500" spans="1:3" x14ac:dyDescent="0.25">
      <c r="A500" s="1">
        <v>43066</v>
      </c>
      <c r="B500" t="s">
        <v>3</v>
      </c>
      <c r="C500" s="2">
        <v>56.056000000000004</v>
      </c>
    </row>
    <row r="501" spans="1:3" x14ac:dyDescent="0.25">
      <c r="A501" s="1">
        <v>43066</v>
      </c>
      <c r="B501" t="s">
        <v>4</v>
      </c>
      <c r="C501" s="2">
        <v>57.75</v>
      </c>
    </row>
    <row r="502" spans="1:3" x14ac:dyDescent="0.25">
      <c r="A502" s="1">
        <v>43066</v>
      </c>
      <c r="B502" t="s">
        <v>5</v>
      </c>
      <c r="C502" s="2">
        <v>54.731000000000002</v>
      </c>
    </row>
    <row r="503" spans="1:3" x14ac:dyDescent="0.25">
      <c r="A503" s="1">
        <v>43065</v>
      </c>
      <c r="B503" t="s">
        <v>3</v>
      </c>
      <c r="C503" s="2">
        <v>55.59</v>
      </c>
    </row>
    <row r="504" spans="1:3" x14ac:dyDescent="0.25">
      <c r="A504" s="1">
        <v>43065</v>
      </c>
      <c r="B504" t="s">
        <v>4</v>
      </c>
      <c r="C504" s="2">
        <v>56.914000000000001</v>
      </c>
    </row>
    <row r="505" spans="1:3" x14ac:dyDescent="0.25">
      <c r="A505" s="1">
        <v>43065</v>
      </c>
      <c r="B505" t="s">
        <v>5</v>
      </c>
      <c r="C505" s="2">
        <v>54.265000000000001</v>
      </c>
    </row>
    <row r="506" spans="1:3" x14ac:dyDescent="0.25">
      <c r="A506" s="1">
        <v>43064</v>
      </c>
      <c r="B506" t="s">
        <v>3</v>
      </c>
      <c r="C506" s="2">
        <v>55.288000000000004</v>
      </c>
    </row>
    <row r="507" spans="1:3" x14ac:dyDescent="0.25">
      <c r="A507" s="1">
        <v>43064</v>
      </c>
      <c r="B507" t="s">
        <v>4</v>
      </c>
      <c r="C507" s="2">
        <v>56.613</v>
      </c>
    </row>
    <row r="508" spans="1:3" x14ac:dyDescent="0.25">
      <c r="A508" s="1">
        <v>43064</v>
      </c>
      <c r="B508" t="s">
        <v>5</v>
      </c>
      <c r="C508" s="2">
        <v>53.963000000000001</v>
      </c>
    </row>
    <row r="509" spans="1:3" x14ac:dyDescent="0.25">
      <c r="A509" s="1">
        <v>43063</v>
      </c>
      <c r="B509" t="s">
        <v>3</v>
      </c>
      <c r="C509" s="2">
        <v>55.886000000000003</v>
      </c>
    </row>
    <row r="510" spans="1:3" x14ac:dyDescent="0.25">
      <c r="A510" s="1">
        <v>43063</v>
      </c>
      <c r="B510" t="s">
        <v>4</v>
      </c>
      <c r="C510" s="2">
        <v>57.21</v>
      </c>
    </row>
    <row r="511" spans="1:3" x14ac:dyDescent="0.25">
      <c r="A511" s="1">
        <v>43063</v>
      </c>
      <c r="B511" t="s">
        <v>5</v>
      </c>
      <c r="C511" s="2">
        <v>54.561</v>
      </c>
    </row>
    <row r="512" spans="1:3" x14ac:dyDescent="0.25">
      <c r="A512" s="1">
        <v>43062</v>
      </c>
      <c r="B512" t="s">
        <v>3</v>
      </c>
      <c r="C512" s="2">
        <v>55.155999999999999</v>
      </c>
    </row>
    <row r="513" spans="1:3" x14ac:dyDescent="0.25">
      <c r="A513" s="1">
        <v>43062</v>
      </c>
      <c r="B513" t="s">
        <v>4</v>
      </c>
      <c r="C513" s="2">
        <v>56.481000000000002</v>
      </c>
    </row>
    <row r="514" spans="1:3" x14ac:dyDescent="0.25">
      <c r="A514" s="1">
        <v>43062</v>
      </c>
      <c r="B514" t="s">
        <v>5</v>
      </c>
      <c r="C514" s="2">
        <v>53.831000000000003</v>
      </c>
    </row>
    <row r="515" spans="1:3" x14ac:dyDescent="0.25">
      <c r="A515" s="1">
        <v>43061</v>
      </c>
      <c r="B515" t="s">
        <v>3</v>
      </c>
      <c r="C515" s="2">
        <v>53.465000000000003</v>
      </c>
    </row>
    <row r="516" spans="1:3" x14ac:dyDescent="0.25">
      <c r="A516" s="1">
        <v>43061</v>
      </c>
      <c r="B516" t="s">
        <v>4</v>
      </c>
      <c r="C516" s="2">
        <v>54.79</v>
      </c>
    </row>
    <row r="517" spans="1:3" x14ac:dyDescent="0.25">
      <c r="A517" s="1">
        <v>43061</v>
      </c>
      <c r="B517" t="s">
        <v>5</v>
      </c>
      <c r="C517" s="2">
        <v>52.14</v>
      </c>
    </row>
    <row r="518" spans="1:3" x14ac:dyDescent="0.25">
      <c r="A518" s="1">
        <v>43060</v>
      </c>
      <c r="B518" t="s">
        <v>3</v>
      </c>
      <c r="C518" s="2">
        <v>52.017000000000003</v>
      </c>
    </row>
    <row r="519" spans="1:3" x14ac:dyDescent="0.25">
      <c r="A519" s="1">
        <v>43060</v>
      </c>
      <c r="B519" t="s">
        <v>4</v>
      </c>
      <c r="C519" s="2">
        <v>53.341999999999999</v>
      </c>
    </row>
    <row r="520" spans="1:3" x14ac:dyDescent="0.25">
      <c r="A520" s="1">
        <v>43060</v>
      </c>
      <c r="B520" t="s">
        <v>5</v>
      </c>
      <c r="C520" s="2">
        <v>50.692</v>
      </c>
    </row>
    <row r="521" spans="1:3" x14ac:dyDescent="0.25">
      <c r="A521" s="1">
        <v>43059</v>
      </c>
      <c r="B521" t="s">
        <v>3</v>
      </c>
      <c r="C521" s="2">
        <v>54.08</v>
      </c>
    </row>
    <row r="522" spans="1:3" x14ac:dyDescent="0.25">
      <c r="A522" s="1">
        <v>43059</v>
      </c>
      <c r="B522" t="s">
        <v>4</v>
      </c>
      <c r="C522" s="2">
        <v>55.405000000000001</v>
      </c>
    </row>
    <row r="523" spans="1:3" x14ac:dyDescent="0.25">
      <c r="A523" s="1">
        <v>43059</v>
      </c>
      <c r="B523" t="s">
        <v>5</v>
      </c>
      <c r="C523" s="2">
        <v>52.756</v>
      </c>
    </row>
    <row r="524" spans="1:3" x14ac:dyDescent="0.25">
      <c r="A524" s="1">
        <v>43058</v>
      </c>
      <c r="B524" t="s">
        <v>3</v>
      </c>
      <c r="C524" s="2">
        <v>52.637999999999998</v>
      </c>
    </row>
    <row r="525" spans="1:3" x14ac:dyDescent="0.25">
      <c r="A525" s="1">
        <v>43058</v>
      </c>
      <c r="B525" t="s">
        <v>4</v>
      </c>
      <c r="C525" s="2">
        <v>53.963000000000001</v>
      </c>
    </row>
    <row r="526" spans="1:3" x14ac:dyDescent="0.25">
      <c r="A526" s="1">
        <v>43058</v>
      </c>
      <c r="B526" t="s">
        <v>5</v>
      </c>
      <c r="C526" s="2">
        <v>51.314</v>
      </c>
    </row>
    <row r="527" spans="1:3" x14ac:dyDescent="0.25">
      <c r="A527" s="1">
        <v>43057</v>
      </c>
      <c r="B527" t="s">
        <v>3</v>
      </c>
      <c r="C527" s="2">
        <v>51.241</v>
      </c>
    </row>
    <row r="528" spans="1:3" x14ac:dyDescent="0.25">
      <c r="A528" s="1">
        <v>43057</v>
      </c>
      <c r="B528" t="s">
        <v>4</v>
      </c>
      <c r="C528" s="2">
        <v>52.564999999999998</v>
      </c>
    </row>
    <row r="529" spans="1:3" x14ac:dyDescent="0.25">
      <c r="A529" s="1">
        <v>43057</v>
      </c>
      <c r="B529" t="s">
        <v>5</v>
      </c>
      <c r="C529" s="2">
        <v>49.916000000000004</v>
      </c>
    </row>
    <row r="530" spans="1:3" x14ac:dyDescent="0.25">
      <c r="A530" s="1">
        <v>43056</v>
      </c>
      <c r="B530" t="s">
        <v>3</v>
      </c>
      <c r="C530" s="2">
        <v>52.63</v>
      </c>
    </row>
    <row r="531" spans="1:3" x14ac:dyDescent="0.25">
      <c r="A531" s="1">
        <v>43056</v>
      </c>
      <c r="B531" t="s">
        <v>4</v>
      </c>
      <c r="C531" s="2">
        <v>53.954000000000001</v>
      </c>
    </row>
    <row r="532" spans="1:3" x14ac:dyDescent="0.25">
      <c r="A532" s="1">
        <v>43056</v>
      </c>
      <c r="B532" t="s">
        <v>5</v>
      </c>
      <c r="C532" s="2">
        <v>51.305</v>
      </c>
    </row>
    <row r="533" spans="1:3" x14ac:dyDescent="0.25">
      <c r="A533" s="1">
        <v>43055</v>
      </c>
      <c r="B533" t="s">
        <v>3</v>
      </c>
      <c r="C533" s="2">
        <v>51.457000000000001</v>
      </c>
    </row>
    <row r="534" spans="1:3" x14ac:dyDescent="0.25">
      <c r="A534" s="1">
        <v>43055</v>
      </c>
      <c r="B534" t="s">
        <v>4</v>
      </c>
      <c r="C534" s="2">
        <v>52.782000000000004</v>
      </c>
    </row>
    <row r="535" spans="1:3" x14ac:dyDescent="0.25">
      <c r="A535" s="1">
        <v>43055</v>
      </c>
      <c r="B535" t="s">
        <v>5</v>
      </c>
      <c r="C535" s="2">
        <v>50.133000000000003</v>
      </c>
    </row>
    <row r="536" spans="1:3" x14ac:dyDescent="0.25">
      <c r="A536" s="1">
        <v>43054</v>
      </c>
      <c r="B536" t="s">
        <v>3</v>
      </c>
      <c r="C536" s="2">
        <v>51.853000000000002</v>
      </c>
    </row>
    <row r="537" spans="1:3" x14ac:dyDescent="0.25">
      <c r="A537" s="1">
        <v>43054</v>
      </c>
      <c r="B537" t="s">
        <v>4</v>
      </c>
      <c r="C537" s="2">
        <v>53.4</v>
      </c>
    </row>
    <row r="538" spans="1:3" x14ac:dyDescent="0.25">
      <c r="A538" s="1">
        <v>43054</v>
      </c>
      <c r="B538" t="s">
        <v>5</v>
      </c>
      <c r="C538" s="2">
        <v>50.527999999999999</v>
      </c>
    </row>
    <row r="539" spans="1:3" x14ac:dyDescent="0.25">
      <c r="A539" s="1">
        <v>43053</v>
      </c>
      <c r="B539" t="s">
        <v>3</v>
      </c>
      <c r="C539" s="2">
        <v>52.341999999999999</v>
      </c>
    </row>
    <row r="540" spans="1:3" x14ac:dyDescent="0.25">
      <c r="A540" s="1">
        <v>43053</v>
      </c>
      <c r="B540" t="s">
        <v>4</v>
      </c>
      <c r="C540" s="2">
        <v>53.667000000000002</v>
      </c>
    </row>
    <row r="541" spans="1:3" x14ac:dyDescent="0.25">
      <c r="A541" s="1">
        <v>43053</v>
      </c>
      <c r="B541" t="s">
        <v>5</v>
      </c>
      <c r="C541" s="2">
        <v>51.018000000000001</v>
      </c>
    </row>
    <row r="542" spans="1:3" x14ac:dyDescent="0.25">
      <c r="A542" s="1">
        <v>43052</v>
      </c>
      <c r="B542" t="s">
        <v>3</v>
      </c>
      <c r="C542" s="2">
        <v>55.152999999999999</v>
      </c>
    </row>
    <row r="543" spans="1:3" x14ac:dyDescent="0.25">
      <c r="A543" s="1">
        <v>43052</v>
      </c>
      <c r="B543" t="s">
        <v>4</v>
      </c>
      <c r="C543" s="2">
        <v>56.999000000000002</v>
      </c>
    </row>
    <row r="544" spans="1:3" x14ac:dyDescent="0.25">
      <c r="A544" s="1">
        <v>43052</v>
      </c>
      <c r="B544" t="s">
        <v>5</v>
      </c>
      <c r="C544" s="2">
        <v>53.828000000000003</v>
      </c>
    </row>
    <row r="545" spans="1:3" x14ac:dyDescent="0.25">
      <c r="A545" s="1">
        <v>43051</v>
      </c>
      <c r="B545" t="s">
        <v>3</v>
      </c>
      <c r="C545" s="2">
        <v>53.459000000000003</v>
      </c>
    </row>
    <row r="546" spans="1:3" x14ac:dyDescent="0.25">
      <c r="A546" s="1">
        <v>43051</v>
      </c>
      <c r="B546" t="s">
        <v>4</v>
      </c>
      <c r="C546" s="2">
        <v>54.783999999999999</v>
      </c>
    </row>
    <row r="547" spans="1:3" x14ac:dyDescent="0.25">
      <c r="A547" s="1">
        <v>43051</v>
      </c>
      <c r="B547" t="s">
        <v>5</v>
      </c>
      <c r="C547" s="2">
        <v>52.134</v>
      </c>
    </row>
    <row r="548" spans="1:3" x14ac:dyDescent="0.25">
      <c r="A548" s="1">
        <v>43050</v>
      </c>
      <c r="B548" t="s">
        <v>3</v>
      </c>
      <c r="C548" s="2">
        <v>53.4</v>
      </c>
    </row>
    <row r="549" spans="1:3" x14ac:dyDescent="0.25">
      <c r="A549" s="1">
        <v>43050</v>
      </c>
      <c r="B549" t="s">
        <v>4</v>
      </c>
      <c r="C549" s="2">
        <v>54.725000000000001</v>
      </c>
    </row>
    <row r="550" spans="1:3" x14ac:dyDescent="0.25">
      <c r="A550" s="1">
        <v>43050</v>
      </c>
      <c r="B550" t="s">
        <v>5</v>
      </c>
      <c r="C550" s="2">
        <v>52.076000000000001</v>
      </c>
    </row>
    <row r="551" spans="1:3" x14ac:dyDescent="0.25">
      <c r="A551" s="1">
        <v>43049</v>
      </c>
      <c r="B551" t="s">
        <v>3</v>
      </c>
      <c r="C551" s="2">
        <v>52.268999999999998</v>
      </c>
    </row>
    <row r="552" spans="1:3" x14ac:dyDescent="0.25">
      <c r="A552" s="1">
        <v>43049</v>
      </c>
      <c r="B552" t="s">
        <v>4</v>
      </c>
      <c r="C552" s="2">
        <v>53.594000000000001</v>
      </c>
    </row>
    <row r="553" spans="1:3" x14ac:dyDescent="0.25">
      <c r="A553" s="1">
        <v>43049</v>
      </c>
      <c r="B553" t="s">
        <v>5</v>
      </c>
      <c r="C553" s="2">
        <v>50.945</v>
      </c>
    </row>
    <row r="554" spans="1:3" x14ac:dyDescent="0.25">
      <c r="A554" s="1">
        <v>43048</v>
      </c>
      <c r="B554" t="s">
        <v>3</v>
      </c>
      <c r="C554" s="2">
        <v>53.408999999999999</v>
      </c>
    </row>
    <row r="555" spans="1:3" x14ac:dyDescent="0.25">
      <c r="A555" s="1">
        <v>43048</v>
      </c>
      <c r="B555" t="s">
        <v>4</v>
      </c>
      <c r="C555" s="2">
        <v>54.734000000000002</v>
      </c>
    </row>
    <row r="556" spans="1:3" x14ac:dyDescent="0.25">
      <c r="A556" s="1">
        <v>43048</v>
      </c>
      <c r="B556" t="s">
        <v>5</v>
      </c>
      <c r="C556" s="2">
        <v>52.085000000000001</v>
      </c>
    </row>
    <row r="557" spans="1:3" x14ac:dyDescent="0.25">
      <c r="A557" s="1">
        <v>43047</v>
      </c>
      <c r="B557" t="s">
        <v>3</v>
      </c>
      <c r="C557" s="2">
        <v>52.350999999999999</v>
      </c>
    </row>
    <row r="558" spans="1:3" x14ac:dyDescent="0.25">
      <c r="A558" s="1">
        <v>43047</v>
      </c>
      <c r="B558" t="s">
        <v>4</v>
      </c>
      <c r="C558" s="2">
        <v>53.798999999999999</v>
      </c>
    </row>
    <row r="559" spans="1:3" x14ac:dyDescent="0.25">
      <c r="A559" s="1">
        <v>43047</v>
      </c>
      <c r="B559" t="s">
        <v>5</v>
      </c>
      <c r="C559" s="2">
        <v>51.027000000000001</v>
      </c>
    </row>
    <row r="560" spans="1:3" x14ac:dyDescent="0.25">
      <c r="A560" s="1">
        <v>43046</v>
      </c>
      <c r="B560" t="s">
        <v>3</v>
      </c>
      <c r="C560" s="2">
        <v>50.311</v>
      </c>
    </row>
    <row r="561" spans="1:3" x14ac:dyDescent="0.25">
      <c r="A561" s="1">
        <v>43046</v>
      </c>
      <c r="B561" t="s">
        <v>4</v>
      </c>
      <c r="C561" s="2">
        <v>52.249000000000002</v>
      </c>
    </row>
    <row r="562" spans="1:3" x14ac:dyDescent="0.25">
      <c r="A562" s="1">
        <v>43046</v>
      </c>
      <c r="B562" t="s">
        <v>5</v>
      </c>
      <c r="C562" s="2">
        <v>48.987000000000002</v>
      </c>
    </row>
    <row r="563" spans="1:3" x14ac:dyDescent="0.25">
      <c r="A563" s="1">
        <v>43045</v>
      </c>
      <c r="B563" t="s">
        <v>3</v>
      </c>
      <c r="C563" s="2">
        <v>50.533999999999999</v>
      </c>
    </row>
    <row r="564" spans="1:3" x14ac:dyDescent="0.25">
      <c r="A564" s="1">
        <v>43045</v>
      </c>
      <c r="B564" t="s">
        <v>4</v>
      </c>
      <c r="C564" s="2">
        <v>51.859000000000002</v>
      </c>
    </row>
    <row r="565" spans="1:3" x14ac:dyDescent="0.25">
      <c r="A565" s="1">
        <v>43045</v>
      </c>
      <c r="B565" t="s">
        <v>5</v>
      </c>
      <c r="C565" s="2">
        <v>49.21</v>
      </c>
    </row>
    <row r="566" spans="1:3" x14ac:dyDescent="0.25">
      <c r="A566" s="1">
        <v>43044</v>
      </c>
      <c r="B566" t="s">
        <v>3</v>
      </c>
      <c r="C566" s="2">
        <v>47.734999999999999</v>
      </c>
    </row>
    <row r="567" spans="1:3" x14ac:dyDescent="0.25">
      <c r="A567" s="1">
        <v>43044</v>
      </c>
      <c r="B567" t="s">
        <v>4</v>
      </c>
      <c r="C567" s="2">
        <v>49.06</v>
      </c>
    </row>
    <row r="568" spans="1:3" x14ac:dyDescent="0.25">
      <c r="A568" s="1">
        <v>43044</v>
      </c>
      <c r="B568" t="s">
        <v>5</v>
      </c>
      <c r="C568" s="2">
        <v>46.411000000000001</v>
      </c>
    </row>
    <row r="569" spans="1:3" x14ac:dyDescent="0.25">
      <c r="A569" s="1">
        <v>43043</v>
      </c>
      <c r="B569" t="s">
        <v>3</v>
      </c>
      <c r="C569" s="2">
        <v>47.050000000000004</v>
      </c>
    </row>
    <row r="570" spans="1:3" x14ac:dyDescent="0.25">
      <c r="A570" s="1">
        <v>43043</v>
      </c>
      <c r="B570" t="s">
        <v>4</v>
      </c>
      <c r="C570" s="2">
        <v>48.374000000000002</v>
      </c>
    </row>
    <row r="571" spans="1:3" x14ac:dyDescent="0.25">
      <c r="A571" s="1">
        <v>43043</v>
      </c>
      <c r="B571" t="s">
        <v>5</v>
      </c>
      <c r="C571" s="2">
        <v>45.000999999999998</v>
      </c>
    </row>
    <row r="572" spans="1:3" x14ac:dyDescent="0.25">
      <c r="A572" s="1">
        <v>43042</v>
      </c>
      <c r="B572" t="s">
        <v>3</v>
      </c>
      <c r="C572" s="2">
        <v>48.137</v>
      </c>
    </row>
    <row r="573" spans="1:3" x14ac:dyDescent="0.25">
      <c r="A573" s="1">
        <v>43042</v>
      </c>
      <c r="B573" t="s">
        <v>4</v>
      </c>
      <c r="C573" s="2">
        <v>49.462000000000003</v>
      </c>
    </row>
    <row r="574" spans="1:3" x14ac:dyDescent="0.25">
      <c r="A574" s="1">
        <v>43042</v>
      </c>
      <c r="B574" t="s">
        <v>5</v>
      </c>
      <c r="C574" s="2">
        <v>46.811999999999998</v>
      </c>
    </row>
    <row r="575" spans="1:3" x14ac:dyDescent="0.25">
      <c r="A575" s="1">
        <v>43041</v>
      </c>
      <c r="B575" t="s">
        <v>3</v>
      </c>
      <c r="C575" s="2">
        <v>47.621000000000002</v>
      </c>
    </row>
    <row r="576" spans="1:3" x14ac:dyDescent="0.25">
      <c r="A576" s="1">
        <v>43041</v>
      </c>
      <c r="B576" t="s">
        <v>4</v>
      </c>
      <c r="C576" s="2">
        <v>48.945999999999998</v>
      </c>
    </row>
    <row r="577" spans="1:3" x14ac:dyDescent="0.25">
      <c r="A577" s="1">
        <v>43041</v>
      </c>
      <c r="B577" t="s">
        <v>5</v>
      </c>
      <c r="C577" s="2">
        <v>46.295999999999999</v>
      </c>
    </row>
    <row r="578" spans="1:3" x14ac:dyDescent="0.25">
      <c r="A578" s="1">
        <v>43040</v>
      </c>
      <c r="B578" t="s">
        <v>3</v>
      </c>
      <c r="C578" s="2">
        <v>47.073</v>
      </c>
    </row>
    <row r="579" spans="1:3" x14ac:dyDescent="0.25">
      <c r="A579" s="1">
        <v>43040</v>
      </c>
      <c r="B579" t="s">
        <v>4</v>
      </c>
      <c r="C579" s="2">
        <v>48.398000000000003</v>
      </c>
    </row>
    <row r="580" spans="1:3" x14ac:dyDescent="0.25">
      <c r="A580" s="1">
        <v>43040</v>
      </c>
      <c r="B580" t="s">
        <v>5</v>
      </c>
      <c r="C580" s="2">
        <v>45.747999999999998</v>
      </c>
    </row>
    <row r="581" spans="1:3" x14ac:dyDescent="0.25">
      <c r="A581" s="1">
        <v>43039</v>
      </c>
      <c r="B581" t="s">
        <v>3</v>
      </c>
      <c r="C581" s="2">
        <v>48.366</v>
      </c>
    </row>
    <row r="582" spans="1:3" x14ac:dyDescent="0.25">
      <c r="A582" s="1">
        <v>43039</v>
      </c>
      <c r="B582" t="s">
        <v>4</v>
      </c>
      <c r="C582" s="2">
        <v>49.69</v>
      </c>
    </row>
    <row r="583" spans="1:3" x14ac:dyDescent="0.25">
      <c r="A583" s="1">
        <v>43039</v>
      </c>
      <c r="B583" t="s">
        <v>5</v>
      </c>
      <c r="C583" s="2">
        <v>47.041000000000004</v>
      </c>
    </row>
    <row r="584" spans="1:3" x14ac:dyDescent="0.25">
      <c r="A584" s="1">
        <v>43038</v>
      </c>
      <c r="B584" t="s">
        <v>3</v>
      </c>
      <c r="C584" s="2">
        <v>47.853000000000002</v>
      </c>
    </row>
    <row r="585" spans="1:3" x14ac:dyDescent="0.25">
      <c r="A585" s="1">
        <v>43038</v>
      </c>
      <c r="B585" t="s">
        <v>4</v>
      </c>
      <c r="C585" s="2">
        <v>49.177</v>
      </c>
    </row>
    <row r="586" spans="1:3" x14ac:dyDescent="0.25">
      <c r="A586" s="1">
        <v>43038</v>
      </c>
      <c r="B586" t="s">
        <v>5</v>
      </c>
      <c r="C586" s="2">
        <v>46.527999999999999</v>
      </c>
    </row>
    <row r="587" spans="1:3" x14ac:dyDescent="0.25">
      <c r="A587" s="1">
        <v>43037</v>
      </c>
      <c r="B587" t="s">
        <v>3</v>
      </c>
      <c r="C587" s="2">
        <v>46.112000000000002</v>
      </c>
    </row>
    <row r="588" spans="1:3" x14ac:dyDescent="0.25">
      <c r="A588" s="1">
        <v>43037</v>
      </c>
      <c r="B588" t="s">
        <v>4</v>
      </c>
      <c r="C588" s="2">
        <v>47.436</v>
      </c>
    </row>
    <row r="589" spans="1:3" x14ac:dyDescent="0.25">
      <c r="A589" s="1">
        <v>43037</v>
      </c>
      <c r="B589" t="s">
        <v>5</v>
      </c>
      <c r="C589" s="2">
        <v>44.786999999999999</v>
      </c>
    </row>
    <row r="590" spans="1:3" x14ac:dyDescent="0.25">
      <c r="A590" s="1">
        <v>43036</v>
      </c>
      <c r="B590" t="s">
        <v>3</v>
      </c>
      <c r="C590" s="2">
        <v>44.631999999999998</v>
      </c>
    </row>
    <row r="591" spans="1:3" x14ac:dyDescent="0.25">
      <c r="A591" s="1">
        <v>43036</v>
      </c>
      <c r="B591" t="s">
        <v>4</v>
      </c>
      <c r="C591" s="2">
        <v>46.499000000000002</v>
      </c>
    </row>
    <row r="592" spans="1:3" x14ac:dyDescent="0.25">
      <c r="A592" s="1">
        <v>43036</v>
      </c>
      <c r="B592" t="s">
        <v>5</v>
      </c>
      <c r="C592" s="2">
        <v>43.307000000000002</v>
      </c>
    </row>
    <row r="593" spans="1:3" x14ac:dyDescent="0.25">
      <c r="A593" s="1">
        <v>43035</v>
      </c>
      <c r="B593" t="s">
        <v>3</v>
      </c>
      <c r="C593" s="2">
        <v>42.032000000000004</v>
      </c>
    </row>
    <row r="594" spans="1:3" x14ac:dyDescent="0.25">
      <c r="A594" s="1">
        <v>43035</v>
      </c>
      <c r="B594" t="s">
        <v>4</v>
      </c>
      <c r="C594" s="2">
        <v>43.356999999999999</v>
      </c>
    </row>
    <row r="595" spans="1:3" x14ac:dyDescent="0.25">
      <c r="A595" s="1">
        <v>43035</v>
      </c>
      <c r="B595" t="s">
        <v>5</v>
      </c>
      <c r="C595" s="2">
        <v>40.707999999999998</v>
      </c>
    </row>
    <row r="596" spans="1:3" x14ac:dyDescent="0.25">
      <c r="A596" s="1">
        <v>43034</v>
      </c>
      <c r="B596" t="s">
        <v>3</v>
      </c>
      <c r="C596" s="2">
        <v>46.677</v>
      </c>
    </row>
    <row r="597" spans="1:3" x14ac:dyDescent="0.25">
      <c r="A597" s="1">
        <v>43034</v>
      </c>
      <c r="B597" t="s">
        <v>4</v>
      </c>
      <c r="C597" s="2">
        <v>48.002000000000002</v>
      </c>
    </row>
    <row r="598" spans="1:3" x14ac:dyDescent="0.25">
      <c r="A598" s="1">
        <v>43034</v>
      </c>
      <c r="B598" t="s">
        <v>5</v>
      </c>
      <c r="C598" s="2">
        <v>45.353000000000002</v>
      </c>
    </row>
    <row r="599" spans="1:3" x14ac:dyDescent="0.25">
      <c r="A599" s="1">
        <v>43033</v>
      </c>
      <c r="B599" t="s">
        <v>3</v>
      </c>
      <c r="C599" s="2">
        <v>44.716999999999999</v>
      </c>
    </row>
    <row r="600" spans="1:3" x14ac:dyDescent="0.25">
      <c r="A600" s="1">
        <v>43033</v>
      </c>
      <c r="B600" t="s">
        <v>4</v>
      </c>
      <c r="C600" s="2">
        <v>46.041000000000004</v>
      </c>
    </row>
    <row r="601" spans="1:3" x14ac:dyDescent="0.25">
      <c r="A601" s="1">
        <v>43033</v>
      </c>
      <c r="B601" t="s">
        <v>5</v>
      </c>
      <c r="C601" s="2">
        <v>43.392000000000003</v>
      </c>
    </row>
    <row r="602" spans="1:3" x14ac:dyDescent="0.25">
      <c r="A602" s="1">
        <v>43032</v>
      </c>
      <c r="B602" t="s">
        <v>3</v>
      </c>
      <c r="C602" s="2">
        <v>45.463999999999999</v>
      </c>
    </row>
    <row r="603" spans="1:3" x14ac:dyDescent="0.25">
      <c r="A603" s="1">
        <v>43032</v>
      </c>
      <c r="B603" t="s">
        <v>4</v>
      </c>
      <c r="C603" s="2">
        <v>47</v>
      </c>
    </row>
    <row r="604" spans="1:3" x14ac:dyDescent="0.25">
      <c r="A604" s="1">
        <v>43032</v>
      </c>
      <c r="B604" t="s">
        <v>5</v>
      </c>
      <c r="C604" s="2">
        <v>44.139000000000003</v>
      </c>
    </row>
    <row r="605" spans="1:3" x14ac:dyDescent="0.25">
      <c r="A605" s="1">
        <v>43031</v>
      </c>
      <c r="B605" t="s">
        <v>3</v>
      </c>
      <c r="C605" s="2">
        <v>46.152999999999999</v>
      </c>
    </row>
    <row r="606" spans="1:3" x14ac:dyDescent="0.25">
      <c r="A606" s="1">
        <v>43031</v>
      </c>
      <c r="B606" t="s">
        <v>4</v>
      </c>
      <c r="C606" s="2">
        <v>47.478000000000002</v>
      </c>
    </row>
    <row r="607" spans="1:3" x14ac:dyDescent="0.25">
      <c r="A607" s="1">
        <v>43031</v>
      </c>
      <c r="B607" t="s">
        <v>5</v>
      </c>
      <c r="C607" s="2">
        <v>44.828000000000003</v>
      </c>
    </row>
    <row r="608" spans="1:3" x14ac:dyDescent="0.25">
      <c r="A608" s="1">
        <v>43030</v>
      </c>
      <c r="B608" t="s">
        <v>3</v>
      </c>
      <c r="C608" s="2">
        <v>42.648000000000003</v>
      </c>
    </row>
    <row r="609" spans="1:3" x14ac:dyDescent="0.25">
      <c r="A609" s="1">
        <v>43030</v>
      </c>
      <c r="B609" t="s">
        <v>4</v>
      </c>
      <c r="C609" s="2">
        <v>43.972000000000001</v>
      </c>
    </row>
    <row r="610" spans="1:3" x14ac:dyDescent="0.25">
      <c r="A610" s="1">
        <v>43030</v>
      </c>
      <c r="B610" t="s">
        <v>5</v>
      </c>
      <c r="C610" s="2">
        <v>41.323</v>
      </c>
    </row>
    <row r="611" spans="1:3" x14ac:dyDescent="0.25">
      <c r="A611" s="1">
        <v>43029</v>
      </c>
      <c r="B611" t="s">
        <v>3</v>
      </c>
      <c r="C611" s="2">
        <v>42.378</v>
      </c>
    </row>
    <row r="612" spans="1:3" x14ac:dyDescent="0.25">
      <c r="A612" s="1">
        <v>43029</v>
      </c>
      <c r="B612" t="s">
        <v>4</v>
      </c>
      <c r="C612" s="2">
        <v>43.703000000000003</v>
      </c>
    </row>
    <row r="613" spans="1:3" x14ac:dyDescent="0.25">
      <c r="A613" s="1">
        <v>43029</v>
      </c>
      <c r="B613" t="s">
        <v>5</v>
      </c>
      <c r="C613" s="2">
        <v>41.053000000000004</v>
      </c>
    </row>
    <row r="614" spans="1:3" x14ac:dyDescent="0.25">
      <c r="A614" s="1">
        <v>43028</v>
      </c>
      <c r="B614" t="s">
        <v>3</v>
      </c>
      <c r="C614" s="2">
        <v>44.216000000000001</v>
      </c>
    </row>
    <row r="615" spans="1:3" x14ac:dyDescent="0.25">
      <c r="A615" s="1">
        <v>43028</v>
      </c>
      <c r="B615" t="s">
        <v>4</v>
      </c>
      <c r="C615" s="2">
        <v>45.54</v>
      </c>
    </row>
    <row r="616" spans="1:3" x14ac:dyDescent="0.25">
      <c r="A616" s="1">
        <v>43028</v>
      </c>
      <c r="B616" t="s">
        <v>5</v>
      </c>
      <c r="C616" s="2">
        <v>42.890999999999998</v>
      </c>
    </row>
    <row r="617" spans="1:3" x14ac:dyDescent="0.25">
      <c r="A617" s="1">
        <v>43027</v>
      </c>
      <c r="B617" t="s">
        <v>3</v>
      </c>
      <c r="C617" s="2">
        <v>43.073</v>
      </c>
    </row>
    <row r="618" spans="1:3" x14ac:dyDescent="0.25">
      <c r="A618" s="1">
        <v>43027</v>
      </c>
      <c r="B618" t="s">
        <v>4</v>
      </c>
      <c r="C618" s="2">
        <v>44.396999999999998</v>
      </c>
    </row>
    <row r="619" spans="1:3" x14ac:dyDescent="0.25">
      <c r="A619" s="1">
        <v>43027</v>
      </c>
      <c r="B619" t="s">
        <v>5</v>
      </c>
      <c r="C619" s="2">
        <v>41.747999999999998</v>
      </c>
    </row>
    <row r="620" spans="1:3" x14ac:dyDescent="0.25">
      <c r="A620" s="1">
        <v>43026</v>
      </c>
      <c r="B620" t="s">
        <v>3</v>
      </c>
      <c r="C620" s="2">
        <v>45.933</v>
      </c>
    </row>
    <row r="621" spans="1:3" x14ac:dyDescent="0.25">
      <c r="A621" s="1">
        <v>43026</v>
      </c>
      <c r="B621" t="s">
        <v>4</v>
      </c>
      <c r="C621" s="2">
        <v>47.258000000000003</v>
      </c>
    </row>
    <row r="622" spans="1:3" x14ac:dyDescent="0.25">
      <c r="A622" s="1">
        <v>43026</v>
      </c>
      <c r="B622" t="s">
        <v>5</v>
      </c>
      <c r="C622" s="2">
        <v>44.608000000000004</v>
      </c>
    </row>
    <row r="623" spans="1:3" x14ac:dyDescent="0.25">
      <c r="A623" s="1">
        <v>43025</v>
      </c>
      <c r="B623" t="s">
        <v>3</v>
      </c>
      <c r="C623" s="2">
        <v>44.634999999999998</v>
      </c>
    </row>
    <row r="624" spans="1:3" x14ac:dyDescent="0.25">
      <c r="A624" s="1">
        <v>43025</v>
      </c>
      <c r="B624" t="s">
        <v>4</v>
      </c>
      <c r="C624" s="2">
        <v>45.959000000000003</v>
      </c>
    </row>
    <row r="625" spans="1:3" x14ac:dyDescent="0.25">
      <c r="A625" s="1">
        <v>43025</v>
      </c>
      <c r="B625" t="s">
        <v>5</v>
      </c>
      <c r="C625" s="2">
        <v>43.31</v>
      </c>
    </row>
    <row r="626" spans="1:3" x14ac:dyDescent="0.25">
      <c r="A626" s="1">
        <v>43024</v>
      </c>
      <c r="B626" t="s">
        <v>3</v>
      </c>
      <c r="C626" s="2">
        <v>41.487000000000002</v>
      </c>
    </row>
    <row r="627" spans="1:3" x14ac:dyDescent="0.25">
      <c r="A627" s="1">
        <v>43024</v>
      </c>
      <c r="B627" t="s">
        <v>4</v>
      </c>
      <c r="C627" s="2">
        <v>42.811999999999998</v>
      </c>
    </row>
    <row r="628" spans="1:3" x14ac:dyDescent="0.25">
      <c r="A628" s="1">
        <v>43024</v>
      </c>
      <c r="B628" t="s">
        <v>5</v>
      </c>
      <c r="C628" s="2">
        <v>40.161999999999999</v>
      </c>
    </row>
    <row r="629" spans="1:3" x14ac:dyDescent="0.25">
      <c r="A629" s="1">
        <v>43023</v>
      </c>
      <c r="B629" t="s">
        <v>3</v>
      </c>
      <c r="C629" s="2">
        <v>43.767000000000003</v>
      </c>
    </row>
    <row r="630" spans="1:3" x14ac:dyDescent="0.25">
      <c r="A630" s="1">
        <v>43023</v>
      </c>
      <c r="B630" t="s">
        <v>4</v>
      </c>
      <c r="C630" s="2">
        <v>45.091999999999999</v>
      </c>
    </row>
    <row r="631" spans="1:3" x14ac:dyDescent="0.25">
      <c r="A631" s="1">
        <v>43023</v>
      </c>
      <c r="B631" t="s">
        <v>5</v>
      </c>
      <c r="C631" s="2">
        <v>42.442999999999998</v>
      </c>
    </row>
    <row r="632" spans="1:3" x14ac:dyDescent="0.25">
      <c r="A632" s="1">
        <v>43022</v>
      </c>
      <c r="B632" t="s">
        <v>3</v>
      </c>
      <c r="C632" s="2">
        <v>44.532000000000004</v>
      </c>
    </row>
    <row r="633" spans="1:3" x14ac:dyDescent="0.25">
      <c r="A633" s="1">
        <v>43022</v>
      </c>
      <c r="B633" t="s">
        <v>4</v>
      </c>
      <c r="C633" s="2">
        <v>45.856999999999999</v>
      </c>
    </row>
    <row r="634" spans="1:3" x14ac:dyDescent="0.25">
      <c r="A634" s="1">
        <v>43022</v>
      </c>
      <c r="B634" t="s">
        <v>5</v>
      </c>
      <c r="C634" s="2">
        <v>43.207000000000001</v>
      </c>
    </row>
    <row r="635" spans="1:3" x14ac:dyDescent="0.25">
      <c r="A635" s="1">
        <v>43021</v>
      </c>
      <c r="B635" t="s">
        <v>3</v>
      </c>
      <c r="C635" s="2">
        <v>45.25</v>
      </c>
    </row>
    <row r="636" spans="1:3" x14ac:dyDescent="0.25">
      <c r="A636" s="1">
        <v>43021</v>
      </c>
      <c r="B636" t="s">
        <v>4</v>
      </c>
      <c r="C636" s="2">
        <v>47</v>
      </c>
    </row>
    <row r="637" spans="1:3" x14ac:dyDescent="0.25">
      <c r="A637" s="1">
        <v>43021</v>
      </c>
      <c r="B637" t="s">
        <v>5</v>
      </c>
      <c r="C637" s="2">
        <v>43.925000000000004</v>
      </c>
    </row>
    <row r="638" spans="1:3" x14ac:dyDescent="0.25">
      <c r="A638" s="1">
        <v>43020</v>
      </c>
      <c r="B638" t="s">
        <v>3</v>
      </c>
      <c r="C638" s="2">
        <v>43.395000000000003</v>
      </c>
    </row>
    <row r="639" spans="1:3" x14ac:dyDescent="0.25">
      <c r="A639" s="1">
        <v>43020</v>
      </c>
      <c r="B639" t="s">
        <v>4</v>
      </c>
      <c r="C639" s="2">
        <v>44.72</v>
      </c>
    </row>
    <row r="640" spans="1:3" x14ac:dyDescent="0.25">
      <c r="A640" s="1">
        <v>43020</v>
      </c>
      <c r="B640" t="s">
        <v>5</v>
      </c>
      <c r="C640" s="2">
        <v>42.07</v>
      </c>
    </row>
    <row r="641" spans="1:3" x14ac:dyDescent="0.25">
      <c r="A641" s="1">
        <v>43019</v>
      </c>
      <c r="B641" t="s">
        <v>3</v>
      </c>
      <c r="C641" s="2">
        <v>43.709000000000003</v>
      </c>
    </row>
    <row r="642" spans="1:3" x14ac:dyDescent="0.25">
      <c r="A642" s="1">
        <v>43019</v>
      </c>
      <c r="B642" t="s">
        <v>4</v>
      </c>
      <c r="C642" s="2">
        <v>45.033000000000001</v>
      </c>
    </row>
    <row r="643" spans="1:3" x14ac:dyDescent="0.25">
      <c r="A643" s="1">
        <v>43019</v>
      </c>
      <c r="B643" t="s">
        <v>5</v>
      </c>
      <c r="C643" s="2">
        <v>42.384</v>
      </c>
    </row>
    <row r="644" spans="1:3" x14ac:dyDescent="0.25">
      <c r="A644" s="1">
        <v>43018</v>
      </c>
      <c r="B644" t="s">
        <v>3</v>
      </c>
      <c r="C644" s="2">
        <v>44.198</v>
      </c>
    </row>
    <row r="645" spans="1:3" x14ac:dyDescent="0.25">
      <c r="A645" s="1">
        <v>43018</v>
      </c>
      <c r="B645" t="s">
        <v>4</v>
      </c>
      <c r="C645" s="2">
        <v>45.523000000000003</v>
      </c>
    </row>
    <row r="646" spans="1:3" x14ac:dyDescent="0.25">
      <c r="A646" s="1">
        <v>43018</v>
      </c>
      <c r="B646" t="s">
        <v>5</v>
      </c>
      <c r="C646" s="2">
        <v>42.872999999999998</v>
      </c>
    </row>
    <row r="647" spans="1:3" x14ac:dyDescent="0.25">
      <c r="A647" s="1">
        <v>43017</v>
      </c>
      <c r="B647" t="s">
        <v>3</v>
      </c>
      <c r="C647" s="2">
        <v>48.204000000000001</v>
      </c>
    </row>
    <row r="648" spans="1:3" x14ac:dyDescent="0.25">
      <c r="A648" s="1">
        <v>43017</v>
      </c>
      <c r="B648" t="s">
        <v>4</v>
      </c>
      <c r="C648" s="2">
        <v>49.529000000000003</v>
      </c>
    </row>
    <row r="649" spans="1:3" x14ac:dyDescent="0.25">
      <c r="A649" s="1">
        <v>43017</v>
      </c>
      <c r="B649" t="s">
        <v>5</v>
      </c>
      <c r="C649" s="2">
        <v>46.88</v>
      </c>
    </row>
    <row r="650" spans="1:3" x14ac:dyDescent="0.25">
      <c r="A650" s="1">
        <v>43016</v>
      </c>
      <c r="B650" t="s">
        <v>3</v>
      </c>
      <c r="C650" s="2">
        <v>48.834000000000003</v>
      </c>
    </row>
    <row r="651" spans="1:3" x14ac:dyDescent="0.25">
      <c r="A651" s="1">
        <v>43016</v>
      </c>
      <c r="B651" t="s">
        <v>4</v>
      </c>
      <c r="C651" s="2">
        <v>50.158999999999999</v>
      </c>
    </row>
    <row r="652" spans="1:3" x14ac:dyDescent="0.25">
      <c r="A652" s="1">
        <v>43016</v>
      </c>
      <c r="B652" t="s">
        <v>5</v>
      </c>
      <c r="C652" s="2">
        <v>47.51</v>
      </c>
    </row>
    <row r="653" spans="1:3" x14ac:dyDescent="0.25">
      <c r="A653" s="1">
        <v>43015</v>
      </c>
      <c r="B653" t="s">
        <v>3</v>
      </c>
      <c r="C653" s="2">
        <v>48.453000000000003</v>
      </c>
    </row>
    <row r="654" spans="1:3" x14ac:dyDescent="0.25">
      <c r="A654" s="1">
        <v>43015</v>
      </c>
      <c r="B654" t="s">
        <v>4</v>
      </c>
      <c r="C654" s="2">
        <v>49.777999999999999</v>
      </c>
    </row>
    <row r="655" spans="1:3" x14ac:dyDescent="0.25">
      <c r="A655" s="1">
        <v>43015</v>
      </c>
      <c r="B655" t="s">
        <v>5</v>
      </c>
      <c r="C655" s="2">
        <v>47.128999999999998</v>
      </c>
    </row>
    <row r="656" spans="1:3" x14ac:dyDescent="0.25">
      <c r="A656" s="1">
        <v>43014</v>
      </c>
      <c r="B656" t="s">
        <v>3</v>
      </c>
      <c r="C656" s="2">
        <v>47.727000000000004</v>
      </c>
    </row>
    <row r="657" spans="1:3" x14ac:dyDescent="0.25">
      <c r="A657" s="1">
        <v>43014</v>
      </c>
      <c r="B657" t="s">
        <v>4</v>
      </c>
      <c r="C657" s="2">
        <v>49.051000000000002</v>
      </c>
    </row>
    <row r="658" spans="1:3" x14ac:dyDescent="0.25">
      <c r="A658" s="1">
        <v>43014</v>
      </c>
      <c r="B658" t="s">
        <v>5</v>
      </c>
      <c r="C658" s="2">
        <v>46.402000000000001</v>
      </c>
    </row>
    <row r="659" spans="1:3" x14ac:dyDescent="0.25">
      <c r="A659" s="1">
        <v>43013</v>
      </c>
      <c r="B659" t="s">
        <v>3</v>
      </c>
      <c r="C659" s="2">
        <v>46.326000000000001</v>
      </c>
    </row>
    <row r="660" spans="1:3" x14ac:dyDescent="0.25">
      <c r="A660" s="1">
        <v>43013</v>
      </c>
      <c r="B660" t="s">
        <v>4</v>
      </c>
      <c r="C660" s="2">
        <v>47.65</v>
      </c>
    </row>
    <row r="661" spans="1:3" x14ac:dyDescent="0.25">
      <c r="A661" s="1">
        <v>43013</v>
      </c>
      <c r="B661" t="s">
        <v>5</v>
      </c>
      <c r="C661" s="2">
        <v>45.000999999999998</v>
      </c>
    </row>
    <row r="662" spans="1:3" x14ac:dyDescent="0.25">
      <c r="A662" s="1">
        <v>43012</v>
      </c>
      <c r="B662" t="s">
        <v>3</v>
      </c>
      <c r="C662" s="2">
        <v>47.366</v>
      </c>
    </row>
    <row r="663" spans="1:3" x14ac:dyDescent="0.25">
      <c r="A663" s="1">
        <v>43012</v>
      </c>
      <c r="B663" t="s">
        <v>4</v>
      </c>
      <c r="C663" s="2">
        <v>48.691000000000003</v>
      </c>
    </row>
    <row r="664" spans="1:3" x14ac:dyDescent="0.25">
      <c r="A664" s="1">
        <v>43012</v>
      </c>
      <c r="B664" t="s">
        <v>5</v>
      </c>
      <c r="C664" s="2">
        <v>46.041000000000004</v>
      </c>
    </row>
    <row r="665" spans="1:3" x14ac:dyDescent="0.25">
      <c r="A665" s="1">
        <v>43011</v>
      </c>
      <c r="B665" t="s">
        <v>3</v>
      </c>
      <c r="C665" s="2">
        <v>47.280999999999999</v>
      </c>
    </row>
    <row r="666" spans="1:3" x14ac:dyDescent="0.25">
      <c r="A666" s="1">
        <v>43011</v>
      </c>
      <c r="B666" t="s">
        <v>4</v>
      </c>
      <c r="C666" s="2">
        <v>50.000999999999998</v>
      </c>
    </row>
    <row r="667" spans="1:3" x14ac:dyDescent="0.25">
      <c r="A667" s="1">
        <v>43011</v>
      </c>
      <c r="B667" t="s">
        <v>5</v>
      </c>
      <c r="C667" s="2">
        <v>45.956000000000003</v>
      </c>
    </row>
    <row r="668" spans="1:3" x14ac:dyDescent="0.25">
      <c r="A668" s="1">
        <v>43010</v>
      </c>
      <c r="B668" t="s">
        <v>3</v>
      </c>
      <c r="C668" s="2">
        <v>44.420999999999999</v>
      </c>
    </row>
    <row r="669" spans="1:3" x14ac:dyDescent="0.25">
      <c r="A669" s="1">
        <v>43010</v>
      </c>
      <c r="B669" t="s">
        <v>4</v>
      </c>
      <c r="C669" s="2">
        <v>47</v>
      </c>
    </row>
    <row r="670" spans="1:3" x14ac:dyDescent="0.25">
      <c r="A670" s="1">
        <v>43010</v>
      </c>
      <c r="B670" t="s">
        <v>5</v>
      </c>
      <c r="C670" s="2">
        <v>43.096000000000004</v>
      </c>
    </row>
    <row r="671" spans="1:3" x14ac:dyDescent="0.25">
      <c r="A671" s="1">
        <v>43009</v>
      </c>
      <c r="B671" t="s">
        <v>3</v>
      </c>
      <c r="C671" s="2">
        <v>41.722000000000001</v>
      </c>
    </row>
    <row r="672" spans="1:3" x14ac:dyDescent="0.25">
      <c r="A672" s="1">
        <v>43009</v>
      </c>
      <c r="B672" t="s">
        <v>4</v>
      </c>
      <c r="C672" s="2">
        <v>43.999000000000002</v>
      </c>
    </row>
    <row r="673" spans="1:3" x14ac:dyDescent="0.25">
      <c r="A673" s="1">
        <v>43009</v>
      </c>
      <c r="B673" t="s">
        <v>5</v>
      </c>
      <c r="C673" s="2">
        <v>40.396999999999998</v>
      </c>
    </row>
    <row r="674" spans="1:3" x14ac:dyDescent="0.25">
      <c r="A674" s="1">
        <v>43008</v>
      </c>
      <c r="B674" t="s">
        <v>3</v>
      </c>
      <c r="C674" s="2">
        <v>43.957999999999998</v>
      </c>
    </row>
    <row r="675" spans="1:3" x14ac:dyDescent="0.25">
      <c r="A675" s="1">
        <v>43008</v>
      </c>
      <c r="B675" t="s">
        <v>4</v>
      </c>
      <c r="C675" s="2">
        <v>45.121000000000002</v>
      </c>
    </row>
    <row r="676" spans="1:3" x14ac:dyDescent="0.25">
      <c r="A676" s="1">
        <v>43008</v>
      </c>
      <c r="B676" t="s">
        <v>5</v>
      </c>
      <c r="C676" s="2">
        <v>42.794000000000004</v>
      </c>
    </row>
    <row r="677" spans="1:3" x14ac:dyDescent="0.25">
      <c r="A677" s="1">
        <v>43007</v>
      </c>
      <c r="B677" t="s">
        <v>3</v>
      </c>
      <c r="C677" s="2">
        <v>42.277999999999999</v>
      </c>
    </row>
    <row r="678" spans="1:3" x14ac:dyDescent="0.25">
      <c r="A678" s="1">
        <v>43007</v>
      </c>
      <c r="B678" t="s">
        <v>4</v>
      </c>
      <c r="C678" s="2">
        <v>43.442</v>
      </c>
    </row>
    <row r="679" spans="1:3" x14ac:dyDescent="0.25">
      <c r="A679" s="1">
        <v>43007</v>
      </c>
      <c r="B679" t="s">
        <v>5</v>
      </c>
      <c r="C679" s="2">
        <v>41.115000000000002</v>
      </c>
    </row>
    <row r="680" spans="1:3" x14ac:dyDescent="0.25">
      <c r="A680" s="1">
        <v>43006</v>
      </c>
      <c r="B680" t="s">
        <v>3</v>
      </c>
      <c r="C680" s="2">
        <v>45.886000000000003</v>
      </c>
    </row>
    <row r="681" spans="1:3" x14ac:dyDescent="0.25">
      <c r="A681" s="1">
        <v>43006</v>
      </c>
      <c r="B681" t="s">
        <v>4</v>
      </c>
      <c r="C681" s="2">
        <v>47.050000000000004</v>
      </c>
    </row>
    <row r="682" spans="1:3" x14ac:dyDescent="0.25">
      <c r="A682" s="1">
        <v>43006</v>
      </c>
      <c r="B682" t="s">
        <v>5</v>
      </c>
      <c r="C682" s="2">
        <v>44.722999999999999</v>
      </c>
    </row>
    <row r="683" spans="1:3" x14ac:dyDescent="0.25">
      <c r="A683" s="1">
        <v>43005</v>
      </c>
      <c r="B683" t="s">
        <v>3</v>
      </c>
      <c r="C683" s="2">
        <v>46.927</v>
      </c>
    </row>
    <row r="684" spans="1:3" x14ac:dyDescent="0.25">
      <c r="A684" s="1">
        <v>43005</v>
      </c>
      <c r="B684" t="s">
        <v>4</v>
      </c>
      <c r="C684" s="2">
        <v>48.09</v>
      </c>
    </row>
    <row r="685" spans="1:3" x14ac:dyDescent="0.25">
      <c r="A685" s="1">
        <v>43005</v>
      </c>
      <c r="B685" t="s">
        <v>5</v>
      </c>
      <c r="C685" s="2">
        <v>45.762999999999998</v>
      </c>
    </row>
    <row r="686" spans="1:3" x14ac:dyDescent="0.25">
      <c r="A686" s="1">
        <v>43004</v>
      </c>
      <c r="B686" t="s">
        <v>3</v>
      </c>
      <c r="C686" s="2">
        <v>46.264000000000003</v>
      </c>
    </row>
    <row r="687" spans="1:3" x14ac:dyDescent="0.25">
      <c r="A687" s="1">
        <v>43004</v>
      </c>
      <c r="B687" t="s">
        <v>4</v>
      </c>
      <c r="C687" s="2">
        <v>47.428000000000004</v>
      </c>
    </row>
    <row r="688" spans="1:3" x14ac:dyDescent="0.25">
      <c r="A688" s="1">
        <v>43004</v>
      </c>
      <c r="B688" t="s">
        <v>5</v>
      </c>
      <c r="C688" s="2">
        <v>45.100999999999999</v>
      </c>
    </row>
    <row r="689" spans="1:3" x14ac:dyDescent="0.25">
      <c r="A689" s="1">
        <v>43003</v>
      </c>
      <c r="B689" t="s">
        <v>3</v>
      </c>
      <c r="C689" s="2">
        <v>47.017000000000003</v>
      </c>
    </row>
    <row r="690" spans="1:3" x14ac:dyDescent="0.25">
      <c r="A690" s="1">
        <v>43003</v>
      </c>
      <c r="B690" t="s">
        <v>4</v>
      </c>
      <c r="C690" s="2">
        <v>48.181000000000004</v>
      </c>
    </row>
    <row r="691" spans="1:3" x14ac:dyDescent="0.25">
      <c r="A691" s="1">
        <v>43003</v>
      </c>
      <c r="B691" t="s">
        <v>5</v>
      </c>
      <c r="C691" s="2">
        <v>45.853999999999999</v>
      </c>
    </row>
    <row r="692" spans="1:3" x14ac:dyDescent="0.25">
      <c r="A692" s="1">
        <v>43002</v>
      </c>
      <c r="B692" t="s">
        <v>3</v>
      </c>
      <c r="C692" s="2">
        <v>43.253999999999998</v>
      </c>
    </row>
    <row r="693" spans="1:3" x14ac:dyDescent="0.25">
      <c r="A693" s="1">
        <v>43002</v>
      </c>
      <c r="B693" t="s">
        <v>4</v>
      </c>
      <c r="C693" s="2">
        <v>44.417999999999999</v>
      </c>
    </row>
    <row r="694" spans="1:3" x14ac:dyDescent="0.25">
      <c r="A694" s="1">
        <v>43002</v>
      </c>
      <c r="B694" t="s">
        <v>5</v>
      </c>
      <c r="C694" s="2">
        <v>42.091000000000001</v>
      </c>
    </row>
    <row r="695" spans="1:3" x14ac:dyDescent="0.25">
      <c r="A695" s="1">
        <v>43001</v>
      </c>
      <c r="B695" t="s">
        <v>3</v>
      </c>
      <c r="C695" s="2">
        <v>43.042999999999999</v>
      </c>
    </row>
    <row r="696" spans="1:3" x14ac:dyDescent="0.25">
      <c r="A696" s="1">
        <v>43001</v>
      </c>
      <c r="B696" t="s">
        <v>4</v>
      </c>
      <c r="C696" s="2">
        <v>44.207000000000001</v>
      </c>
    </row>
    <row r="697" spans="1:3" x14ac:dyDescent="0.25">
      <c r="A697" s="1">
        <v>43001</v>
      </c>
      <c r="B697" t="s">
        <v>5</v>
      </c>
      <c r="C697" s="2">
        <v>41.88</v>
      </c>
    </row>
    <row r="698" spans="1:3" x14ac:dyDescent="0.25">
      <c r="A698" s="1">
        <v>43000</v>
      </c>
      <c r="B698" t="s">
        <v>3</v>
      </c>
      <c r="C698" s="2">
        <v>44.828000000000003</v>
      </c>
    </row>
    <row r="699" spans="1:3" x14ac:dyDescent="0.25">
      <c r="A699" s="1">
        <v>43000</v>
      </c>
      <c r="B699" t="s">
        <v>4</v>
      </c>
      <c r="C699" s="2">
        <v>45.992000000000004</v>
      </c>
    </row>
    <row r="700" spans="1:3" x14ac:dyDescent="0.25">
      <c r="A700" s="1">
        <v>43000</v>
      </c>
      <c r="B700" t="s">
        <v>5</v>
      </c>
      <c r="C700" s="2">
        <v>43.664999999999999</v>
      </c>
    </row>
    <row r="701" spans="1:3" x14ac:dyDescent="0.25">
      <c r="A701" s="1">
        <v>42999</v>
      </c>
      <c r="B701" t="s">
        <v>3</v>
      </c>
      <c r="C701" s="2">
        <v>47.738</v>
      </c>
    </row>
    <row r="702" spans="1:3" x14ac:dyDescent="0.25">
      <c r="A702" s="1">
        <v>42999</v>
      </c>
      <c r="B702" t="s">
        <v>4</v>
      </c>
      <c r="C702" s="2">
        <v>48.999000000000002</v>
      </c>
    </row>
    <row r="703" spans="1:3" x14ac:dyDescent="0.25">
      <c r="A703" s="1">
        <v>42999</v>
      </c>
      <c r="B703" t="s">
        <v>5</v>
      </c>
      <c r="C703" s="2">
        <v>46.575000000000003</v>
      </c>
    </row>
    <row r="704" spans="1:3" x14ac:dyDescent="0.25">
      <c r="A704" s="1">
        <v>42998</v>
      </c>
      <c r="B704" t="s">
        <v>3</v>
      </c>
      <c r="C704" s="2">
        <v>45.532000000000004</v>
      </c>
    </row>
    <row r="705" spans="1:3" x14ac:dyDescent="0.25">
      <c r="A705" s="1">
        <v>42998</v>
      </c>
      <c r="B705" t="s">
        <v>4</v>
      </c>
      <c r="C705" s="2">
        <v>46.695</v>
      </c>
    </row>
    <row r="706" spans="1:3" x14ac:dyDescent="0.25">
      <c r="A706" s="1">
        <v>42998</v>
      </c>
      <c r="B706" t="s">
        <v>5</v>
      </c>
      <c r="C706" s="2">
        <v>44.368000000000002</v>
      </c>
    </row>
    <row r="707" spans="1:3" x14ac:dyDescent="0.25">
      <c r="A707" s="1">
        <v>42997</v>
      </c>
      <c r="B707" t="s">
        <v>3</v>
      </c>
      <c r="C707" s="2">
        <v>47.893999999999998</v>
      </c>
    </row>
    <row r="708" spans="1:3" x14ac:dyDescent="0.25">
      <c r="A708" s="1">
        <v>42997</v>
      </c>
      <c r="B708" t="s">
        <v>4</v>
      </c>
      <c r="C708" s="2">
        <v>49.057000000000002</v>
      </c>
    </row>
    <row r="709" spans="1:3" x14ac:dyDescent="0.25">
      <c r="A709" s="1">
        <v>42997</v>
      </c>
      <c r="B709" t="s">
        <v>5</v>
      </c>
      <c r="C709" s="2">
        <v>46.730000000000004</v>
      </c>
    </row>
    <row r="710" spans="1:3" x14ac:dyDescent="0.25">
      <c r="A710" s="1">
        <v>42996</v>
      </c>
      <c r="B710" t="s">
        <v>3</v>
      </c>
      <c r="C710" s="2">
        <v>49.259</v>
      </c>
    </row>
    <row r="711" spans="1:3" x14ac:dyDescent="0.25">
      <c r="A711" s="1">
        <v>42996</v>
      </c>
      <c r="B711" t="s">
        <v>4</v>
      </c>
      <c r="C711" s="2">
        <v>50.423000000000002</v>
      </c>
    </row>
    <row r="712" spans="1:3" x14ac:dyDescent="0.25">
      <c r="A712" s="1">
        <v>42996</v>
      </c>
      <c r="B712" t="s">
        <v>5</v>
      </c>
      <c r="C712" s="2">
        <v>48.096000000000004</v>
      </c>
    </row>
    <row r="713" spans="1:3" x14ac:dyDescent="0.25">
      <c r="A713" s="1">
        <v>42995</v>
      </c>
      <c r="B713" t="s">
        <v>3</v>
      </c>
      <c r="C713" s="2">
        <v>47.475000000000001</v>
      </c>
    </row>
    <row r="714" spans="1:3" x14ac:dyDescent="0.25">
      <c r="A714" s="1">
        <v>42995</v>
      </c>
      <c r="B714" t="s">
        <v>4</v>
      </c>
      <c r="C714" s="2">
        <v>48.637999999999998</v>
      </c>
    </row>
    <row r="715" spans="1:3" x14ac:dyDescent="0.25">
      <c r="A715" s="1">
        <v>42995</v>
      </c>
      <c r="B715" t="s">
        <v>5</v>
      </c>
      <c r="C715" s="2">
        <v>46.311</v>
      </c>
    </row>
    <row r="716" spans="1:3" x14ac:dyDescent="0.25">
      <c r="A716" s="1">
        <v>42994</v>
      </c>
      <c r="B716" t="s">
        <v>3</v>
      </c>
      <c r="C716" s="2">
        <v>47.265999999999998</v>
      </c>
    </row>
    <row r="717" spans="1:3" x14ac:dyDescent="0.25">
      <c r="A717" s="1">
        <v>42994</v>
      </c>
      <c r="B717" t="s">
        <v>4</v>
      </c>
      <c r="C717" s="2">
        <v>48.43</v>
      </c>
    </row>
    <row r="718" spans="1:3" x14ac:dyDescent="0.25">
      <c r="A718" s="1">
        <v>42994</v>
      </c>
      <c r="B718" t="s">
        <v>5</v>
      </c>
      <c r="C718" s="2">
        <v>46.103000000000002</v>
      </c>
    </row>
    <row r="719" spans="1:3" x14ac:dyDescent="0.25">
      <c r="A719" s="1">
        <v>42993</v>
      </c>
      <c r="B719" t="s">
        <v>3</v>
      </c>
      <c r="C719" s="2">
        <v>46.484000000000002</v>
      </c>
    </row>
    <row r="720" spans="1:3" x14ac:dyDescent="0.25">
      <c r="A720" s="1">
        <v>42993</v>
      </c>
      <c r="B720" t="s">
        <v>4</v>
      </c>
      <c r="C720" s="2">
        <v>47.646999999999998</v>
      </c>
    </row>
    <row r="721" spans="1:3" x14ac:dyDescent="0.25">
      <c r="A721" s="1">
        <v>42993</v>
      </c>
      <c r="B721" t="s">
        <v>5</v>
      </c>
      <c r="C721" s="2">
        <v>45.32</v>
      </c>
    </row>
    <row r="722" spans="1:3" x14ac:dyDescent="0.25">
      <c r="A722" s="1">
        <v>42992</v>
      </c>
      <c r="B722" t="s">
        <v>3</v>
      </c>
      <c r="C722" s="2">
        <v>47.237000000000002</v>
      </c>
    </row>
    <row r="723" spans="1:3" x14ac:dyDescent="0.25">
      <c r="A723" s="1">
        <v>42992</v>
      </c>
      <c r="B723" t="s">
        <v>4</v>
      </c>
      <c r="C723" s="2">
        <v>48.401000000000003</v>
      </c>
    </row>
    <row r="724" spans="1:3" x14ac:dyDescent="0.25">
      <c r="A724" s="1">
        <v>42992</v>
      </c>
      <c r="B724" t="s">
        <v>5</v>
      </c>
      <c r="C724" s="2">
        <v>46.073999999999998</v>
      </c>
    </row>
    <row r="725" spans="1:3" x14ac:dyDescent="0.25">
      <c r="A725" s="1">
        <v>42991</v>
      </c>
      <c r="B725" t="s">
        <v>3</v>
      </c>
      <c r="C725" s="2">
        <v>47.658999999999999</v>
      </c>
    </row>
    <row r="726" spans="1:3" x14ac:dyDescent="0.25">
      <c r="A726" s="1">
        <v>42991</v>
      </c>
      <c r="B726" t="s">
        <v>4</v>
      </c>
      <c r="C726" s="2">
        <v>48.823</v>
      </c>
    </row>
    <row r="727" spans="1:3" x14ac:dyDescent="0.25">
      <c r="A727" s="1">
        <v>42991</v>
      </c>
      <c r="B727" t="s">
        <v>5</v>
      </c>
      <c r="C727" s="2">
        <v>46.496000000000002</v>
      </c>
    </row>
    <row r="728" spans="1:3" x14ac:dyDescent="0.25">
      <c r="A728" s="1">
        <v>42990</v>
      </c>
      <c r="B728" t="s">
        <v>3</v>
      </c>
      <c r="C728" s="2">
        <v>47.600999999999999</v>
      </c>
    </row>
    <row r="729" spans="1:3" x14ac:dyDescent="0.25">
      <c r="A729" s="1">
        <v>42990</v>
      </c>
      <c r="B729" t="s">
        <v>4</v>
      </c>
      <c r="C729" s="2">
        <v>48.764000000000003</v>
      </c>
    </row>
    <row r="730" spans="1:3" x14ac:dyDescent="0.25">
      <c r="A730" s="1">
        <v>42990</v>
      </c>
      <c r="B730" t="s">
        <v>5</v>
      </c>
      <c r="C730" s="2">
        <v>46.436999999999998</v>
      </c>
    </row>
    <row r="731" spans="1:3" x14ac:dyDescent="0.25">
      <c r="A731" s="1">
        <v>42989</v>
      </c>
      <c r="B731" t="s">
        <v>3</v>
      </c>
      <c r="C731" s="2">
        <v>46.487000000000002</v>
      </c>
    </row>
    <row r="732" spans="1:3" x14ac:dyDescent="0.25">
      <c r="A732" s="1">
        <v>42989</v>
      </c>
      <c r="B732" t="s">
        <v>4</v>
      </c>
      <c r="C732" s="2">
        <v>47.65</v>
      </c>
    </row>
    <row r="733" spans="1:3" x14ac:dyDescent="0.25">
      <c r="A733" s="1">
        <v>42989</v>
      </c>
      <c r="B733" t="s">
        <v>5</v>
      </c>
      <c r="C733" s="2">
        <v>45.323</v>
      </c>
    </row>
    <row r="734" spans="1:3" x14ac:dyDescent="0.25">
      <c r="A734" s="1">
        <v>42988</v>
      </c>
      <c r="B734" t="s">
        <v>3</v>
      </c>
      <c r="C734" s="2">
        <v>45.277000000000001</v>
      </c>
    </row>
    <row r="735" spans="1:3" x14ac:dyDescent="0.25">
      <c r="A735" s="1">
        <v>42988</v>
      </c>
      <c r="B735" t="s">
        <v>4</v>
      </c>
      <c r="C735" s="2">
        <v>47</v>
      </c>
    </row>
    <row r="736" spans="1:3" x14ac:dyDescent="0.25">
      <c r="A736" s="1">
        <v>42988</v>
      </c>
      <c r="B736" t="s">
        <v>5</v>
      </c>
      <c r="C736" s="2">
        <v>44.113</v>
      </c>
    </row>
    <row r="737" spans="1:3" x14ac:dyDescent="0.25">
      <c r="A737" s="1">
        <v>42987</v>
      </c>
      <c r="B737" t="s">
        <v>3</v>
      </c>
      <c r="C737" s="2">
        <v>45.478999999999999</v>
      </c>
    </row>
    <row r="738" spans="1:3" x14ac:dyDescent="0.25">
      <c r="A738" s="1">
        <v>42987</v>
      </c>
      <c r="B738" t="s">
        <v>4</v>
      </c>
      <c r="C738" s="2">
        <v>46.642000000000003</v>
      </c>
    </row>
    <row r="739" spans="1:3" x14ac:dyDescent="0.25">
      <c r="A739" s="1">
        <v>42987</v>
      </c>
      <c r="B739" t="s">
        <v>5</v>
      </c>
      <c r="C739" s="2">
        <v>44.314999999999998</v>
      </c>
    </row>
    <row r="740" spans="1:3" x14ac:dyDescent="0.25">
      <c r="A740" s="1">
        <v>42986</v>
      </c>
      <c r="B740" t="s">
        <v>3</v>
      </c>
      <c r="C740" s="2">
        <v>45.558</v>
      </c>
    </row>
    <row r="741" spans="1:3" x14ac:dyDescent="0.25">
      <c r="A741" s="1">
        <v>42986</v>
      </c>
      <c r="B741" t="s">
        <v>4</v>
      </c>
      <c r="C741" s="2">
        <v>46.721000000000004</v>
      </c>
    </row>
    <row r="742" spans="1:3" x14ac:dyDescent="0.25">
      <c r="A742" s="1">
        <v>42986</v>
      </c>
      <c r="B742" t="s">
        <v>5</v>
      </c>
      <c r="C742" s="2">
        <v>44.393999999999998</v>
      </c>
    </row>
    <row r="743" spans="1:3" x14ac:dyDescent="0.25">
      <c r="A743" s="1">
        <v>42985</v>
      </c>
      <c r="B743" t="s">
        <v>3</v>
      </c>
      <c r="C743" s="2">
        <v>45.895000000000003</v>
      </c>
    </row>
    <row r="744" spans="1:3" x14ac:dyDescent="0.25">
      <c r="A744" s="1">
        <v>42985</v>
      </c>
      <c r="B744" t="s">
        <v>4</v>
      </c>
      <c r="C744" s="2">
        <v>47.058</v>
      </c>
    </row>
    <row r="745" spans="1:3" x14ac:dyDescent="0.25">
      <c r="A745" s="1">
        <v>42985</v>
      </c>
      <c r="B745" t="s">
        <v>5</v>
      </c>
      <c r="C745" s="2">
        <v>44.731000000000002</v>
      </c>
    </row>
    <row r="746" spans="1:3" x14ac:dyDescent="0.25">
      <c r="A746" s="1">
        <v>42984</v>
      </c>
      <c r="B746" t="s">
        <v>3</v>
      </c>
      <c r="C746" s="2">
        <v>45.655000000000001</v>
      </c>
    </row>
    <row r="747" spans="1:3" x14ac:dyDescent="0.25">
      <c r="A747" s="1">
        <v>42984</v>
      </c>
      <c r="B747" t="s">
        <v>4</v>
      </c>
      <c r="C747" s="2">
        <v>46.817999999999998</v>
      </c>
    </row>
    <row r="748" spans="1:3" x14ac:dyDescent="0.25">
      <c r="A748" s="1">
        <v>42984</v>
      </c>
      <c r="B748" t="s">
        <v>5</v>
      </c>
      <c r="C748" s="2">
        <v>44.491</v>
      </c>
    </row>
    <row r="749" spans="1:3" x14ac:dyDescent="0.25">
      <c r="A749" s="1">
        <v>42983</v>
      </c>
      <c r="B749" t="s">
        <v>3</v>
      </c>
      <c r="C749" s="2">
        <v>46.134999999999998</v>
      </c>
    </row>
    <row r="750" spans="1:3" x14ac:dyDescent="0.25">
      <c r="A750" s="1">
        <v>42983</v>
      </c>
      <c r="B750" t="s">
        <v>4</v>
      </c>
      <c r="C750" s="2">
        <v>47.298999999999999</v>
      </c>
    </row>
    <row r="751" spans="1:3" x14ac:dyDescent="0.25">
      <c r="A751" s="1">
        <v>42983</v>
      </c>
      <c r="B751" t="s">
        <v>5</v>
      </c>
      <c r="C751" s="2">
        <v>44.972000000000001</v>
      </c>
    </row>
    <row r="752" spans="1:3" x14ac:dyDescent="0.25">
      <c r="A752" s="1">
        <v>42982</v>
      </c>
      <c r="B752" t="s">
        <v>3</v>
      </c>
      <c r="C752" s="2">
        <v>44.951000000000001</v>
      </c>
    </row>
    <row r="753" spans="1:3" x14ac:dyDescent="0.25">
      <c r="A753" s="1">
        <v>42982</v>
      </c>
      <c r="B753" t="s">
        <v>4</v>
      </c>
      <c r="C753" s="2">
        <v>46.115000000000002</v>
      </c>
    </row>
    <row r="754" spans="1:3" x14ac:dyDescent="0.25">
      <c r="A754" s="1">
        <v>42982</v>
      </c>
      <c r="B754" t="s">
        <v>5</v>
      </c>
      <c r="C754" s="2">
        <v>43.788000000000004</v>
      </c>
    </row>
    <row r="755" spans="1:3" x14ac:dyDescent="0.25">
      <c r="A755" s="1">
        <v>42981</v>
      </c>
      <c r="B755" t="s">
        <v>3</v>
      </c>
      <c r="C755" s="2">
        <v>44.588000000000001</v>
      </c>
    </row>
    <row r="756" spans="1:3" x14ac:dyDescent="0.25">
      <c r="A756" s="1">
        <v>42981</v>
      </c>
      <c r="B756" t="s">
        <v>4</v>
      </c>
      <c r="C756" s="2">
        <v>46.499000000000002</v>
      </c>
    </row>
    <row r="757" spans="1:3" x14ac:dyDescent="0.25">
      <c r="A757" s="1">
        <v>42981</v>
      </c>
      <c r="B757" t="s">
        <v>5</v>
      </c>
      <c r="C757" s="2">
        <v>43.423999999999999</v>
      </c>
    </row>
    <row r="758" spans="1:3" x14ac:dyDescent="0.25">
      <c r="A758" s="1">
        <v>42980</v>
      </c>
      <c r="B758" t="s">
        <v>3</v>
      </c>
      <c r="C758" s="2">
        <v>44.268000000000001</v>
      </c>
    </row>
    <row r="759" spans="1:3" x14ac:dyDescent="0.25">
      <c r="A759" s="1">
        <v>42980</v>
      </c>
      <c r="B759" t="s">
        <v>4</v>
      </c>
      <c r="C759" s="2">
        <v>46</v>
      </c>
    </row>
    <row r="760" spans="1:3" x14ac:dyDescent="0.25">
      <c r="A760" s="1">
        <v>42980</v>
      </c>
      <c r="B760" t="s">
        <v>5</v>
      </c>
      <c r="C760" s="2">
        <v>43.105000000000004</v>
      </c>
    </row>
    <row r="761" spans="1:3" x14ac:dyDescent="0.25">
      <c r="A761" s="1">
        <v>42979</v>
      </c>
      <c r="B761" t="s">
        <v>3</v>
      </c>
      <c r="C761" s="2">
        <v>45.094999999999999</v>
      </c>
    </row>
    <row r="762" spans="1:3" x14ac:dyDescent="0.25">
      <c r="A762" s="1">
        <v>42979</v>
      </c>
      <c r="B762" t="s">
        <v>4</v>
      </c>
      <c r="C762" s="2">
        <v>46.258000000000003</v>
      </c>
    </row>
    <row r="763" spans="1:3" x14ac:dyDescent="0.25">
      <c r="A763" s="1">
        <v>42979</v>
      </c>
      <c r="B763" t="s">
        <v>5</v>
      </c>
      <c r="C763" s="2">
        <v>43.930999999999997</v>
      </c>
    </row>
    <row r="764" spans="1:3" x14ac:dyDescent="0.25">
      <c r="A764" s="1">
        <v>42978</v>
      </c>
      <c r="B764" t="s">
        <v>3</v>
      </c>
      <c r="C764" s="2">
        <v>44.353000000000002</v>
      </c>
    </row>
    <row r="765" spans="1:3" x14ac:dyDescent="0.25">
      <c r="A765" s="1">
        <v>42978</v>
      </c>
      <c r="B765" t="s">
        <v>4</v>
      </c>
      <c r="C765" s="2">
        <v>45.517000000000003</v>
      </c>
    </row>
    <row r="766" spans="1:3" x14ac:dyDescent="0.25">
      <c r="A766" s="1">
        <v>42978</v>
      </c>
      <c r="B766" t="s">
        <v>5</v>
      </c>
      <c r="C766" s="2">
        <v>43.19</v>
      </c>
    </row>
    <row r="767" spans="1:3" x14ac:dyDescent="0.25">
      <c r="A767" s="1">
        <v>42977</v>
      </c>
      <c r="B767" t="s">
        <v>3</v>
      </c>
      <c r="C767" s="2">
        <v>44.896000000000001</v>
      </c>
    </row>
    <row r="768" spans="1:3" x14ac:dyDescent="0.25">
      <c r="A768" s="1">
        <v>42977</v>
      </c>
      <c r="B768" t="s">
        <v>4</v>
      </c>
      <c r="C768" s="2">
        <v>46.058999999999997</v>
      </c>
    </row>
    <row r="769" spans="1:3" x14ac:dyDescent="0.25">
      <c r="A769" s="1">
        <v>42977</v>
      </c>
      <c r="B769" t="s">
        <v>5</v>
      </c>
      <c r="C769" s="2">
        <v>43.731999999999999</v>
      </c>
    </row>
    <row r="770" spans="1:3" x14ac:dyDescent="0.25">
      <c r="A770" s="1">
        <v>42976</v>
      </c>
      <c r="B770" t="s">
        <v>3</v>
      </c>
      <c r="C770" s="2">
        <v>45.306000000000004</v>
      </c>
    </row>
    <row r="771" spans="1:3" x14ac:dyDescent="0.25">
      <c r="A771" s="1">
        <v>42976</v>
      </c>
      <c r="B771" t="s">
        <v>4</v>
      </c>
      <c r="C771" s="2">
        <v>46.469000000000001</v>
      </c>
    </row>
    <row r="772" spans="1:3" x14ac:dyDescent="0.25">
      <c r="A772" s="1">
        <v>42976</v>
      </c>
      <c r="B772" t="s">
        <v>5</v>
      </c>
      <c r="C772" s="2">
        <v>44.142000000000003</v>
      </c>
    </row>
    <row r="773" spans="1:3" x14ac:dyDescent="0.25">
      <c r="A773" s="1">
        <v>42975</v>
      </c>
      <c r="B773" t="s">
        <v>3</v>
      </c>
      <c r="C773" s="2">
        <v>44.018999999999998</v>
      </c>
    </row>
    <row r="774" spans="1:3" x14ac:dyDescent="0.25">
      <c r="A774" s="1">
        <v>42975</v>
      </c>
      <c r="B774" t="s">
        <v>4</v>
      </c>
      <c r="C774" s="2">
        <v>45.499000000000002</v>
      </c>
    </row>
    <row r="775" spans="1:3" x14ac:dyDescent="0.25">
      <c r="A775" s="1">
        <v>42975</v>
      </c>
      <c r="B775" t="s">
        <v>5</v>
      </c>
      <c r="C775" s="2">
        <v>42.856000000000002</v>
      </c>
    </row>
    <row r="776" spans="1:3" x14ac:dyDescent="0.25">
      <c r="A776" s="1">
        <v>42974</v>
      </c>
      <c r="B776" t="s">
        <v>3</v>
      </c>
      <c r="C776" s="2">
        <v>43.325000000000003</v>
      </c>
    </row>
    <row r="777" spans="1:3" x14ac:dyDescent="0.25">
      <c r="A777" s="1">
        <v>42974</v>
      </c>
      <c r="B777" t="s">
        <v>4</v>
      </c>
      <c r="C777" s="2">
        <v>44.488</v>
      </c>
    </row>
    <row r="778" spans="1:3" x14ac:dyDescent="0.25">
      <c r="A778" s="1">
        <v>42974</v>
      </c>
      <c r="B778" t="s">
        <v>5</v>
      </c>
      <c r="C778" s="2">
        <v>42.161000000000001</v>
      </c>
    </row>
    <row r="779" spans="1:3" x14ac:dyDescent="0.25">
      <c r="A779" s="1">
        <v>42973</v>
      </c>
      <c r="B779" t="s">
        <v>3</v>
      </c>
      <c r="C779" s="2">
        <v>43.838000000000001</v>
      </c>
    </row>
    <row r="780" spans="1:3" x14ac:dyDescent="0.25">
      <c r="A780" s="1">
        <v>42973</v>
      </c>
      <c r="B780" t="s">
        <v>4</v>
      </c>
      <c r="C780" s="2">
        <v>45.000999999999998</v>
      </c>
    </row>
    <row r="781" spans="1:3" x14ac:dyDescent="0.25">
      <c r="A781" s="1">
        <v>42973</v>
      </c>
      <c r="B781" t="s">
        <v>5</v>
      </c>
      <c r="C781" s="2">
        <v>42.673999999999999</v>
      </c>
    </row>
    <row r="782" spans="1:3" x14ac:dyDescent="0.25">
      <c r="A782" s="1">
        <v>42972</v>
      </c>
      <c r="B782" t="s">
        <v>3</v>
      </c>
      <c r="C782" s="2">
        <v>44.561</v>
      </c>
    </row>
    <row r="783" spans="1:3" x14ac:dyDescent="0.25">
      <c r="A783" s="1">
        <v>42972</v>
      </c>
      <c r="B783" t="s">
        <v>4</v>
      </c>
      <c r="C783" s="2">
        <v>45.725000000000001</v>
      </c>
    </row>
    <row r="784" spans="1:3" x14ac:dyDescent="0.25">
      <c r="A784" s="1">
        <v>42972</v>
      </c>
      <c r="B784" t="s">
        <v>5</v>
      </c>
      <c r="C784" s="2">
        <v>43.398000000000003</v>
      </c>
    </row>
    <row r="785" spans="1:3" x14ac:dyDescent="0.25">
      <c r="A785" s="1">
        <v>42971</v>
      </c>
      <c r="B785" t="s">
        <v>3</v>
      </c>
      <c r="C785" s="2">
        <v>44.692999999999998</v>
      </c>
    </row>
    <row r="786" spans="1:3" x14ac:dyDescent="0.25">
      <c r="A786" s="1">
        <v>42971</v>
      </c>
      <c r="B786" t="s">
        <v>4</v>
      </c>
      <c r="C786" s="2">
        <v>45.856999999999999</v>
      </c>
    </row>
    <row r="787" spans="1:3" x14ac:dyDescent="0.25">
      <c r="A787" s="1">
        <v>42971</v>
      </c>
      <c r="B787" t="s">
        <v>5</v>
      </c>
      <c r="C787" s="2">
        <v>43.53</v>
      </c>
    </row>
    <row r="788" spans="1:3" x14ac:dyDescent="0.25">
      <c r="A788" s="1">
        <v>42970</v>
      </c>
      <c r="B788" t="s">
        <v>3</v>
      </c>
      <c r="C788" s="2">
        <v>45.432000000000002</v>
      </c>
    </row>
    <row r="789" spans="1:3" x14ac:dyDescent="0.25">
      <c r="A789" s="1">
        <v>42970</v>
      </c>
      <c r="B789" t="s">
        <v>4</v>
      </c>
      <c r="C789" s="2">
        <v>46.594999999999999</v>
      </c>
    </row>
    <row r="790" spans="1:3" x14ac:dyDescent="0.25">
      <c r="A790" s="1">
        <v>42970</v>
      </c>
      <c r="B790" t="s">
        <v>5</v>
      </c>
      <c r="C790" s="2">
        <v>44.268000000000001</v>
      </c>
    </row>
    <row r="791" spans="1:3" x14ac:dyDescent="0.25">
      <c r="A791" s="1">
        <v>42969</v>
      </c>
      <c r="B791" t="s">
        <v>3</v>
      </c>
      <c r="C791" s="2">
        <v>44.658000000000001</v>
      </c>
    </row>
    <row r="792" spans="1:3" x14ac:dyDescent="0.25">
      <c r="A792" s="1">
        <v>42969</v>
      </c>
      <c r="B792" t="s">
        <v>4</v>
      </c>
      <c r="C792" s="2">
        <v>45.822000000000003</v>
      </c>
    </row>
    <row r="793" spans="1:3" x14ac:dyDescent="0.25">
      <c r="A793" s="1">
        <v>42969</v>
      </c>
      <c r="B793" t="s">
        <v>5</v>
      </c>
      <c r="C793" s="2">
        <v>43.494999999999997</v>
      </c>
    </row>
    <row r="794" spans="1:3" x14ac:dyDescent="0.25">
      <c r="A794" s="1">
        <v>42968</v>
      </c>
      <c r="B794" t="s">
        <v>3</v>
      </c>
      <c r="C794" s="2">
        <v>45.666000000000004</v>
      </c>
    </row>
    <row r="795" spans="1:3" x14ac:dyDescent="0.25">
      <c r="A795" s="1">
        <v>42968</v>
      </c>
      <c r="B795" t="s">
        <v>4</v>
      </c>
      <c r="C795" s="2">
        <v>46.83</v>
      </c>
    </row>
    <row r="796" spans="1:3" x14ac:dyDescent="0.25">
      <c r="A796" s="1">
        <v>42968</v>
      </c>
      <c r="B796" t="s">
        <v>5</v>
      </c>
      <c r="C796" s="2">
        <v>44.503</v>
      </c>
    </row>
    <row r="797" spans="1:3" x14ac:dyDescent="0.25">
      <c r="A797" s="1">
        <v>42967</v>
      </c>
      <c r="B797" t="s">
        <v>3</v>
      </c>
      <c r="C797" s="2">
        <v>44.503</v>
      </c>
    </row>
    <row r="798" spans="1:3" x14ac:dyDescent="0.25">
      <c r="A798" s="1">
        <v>42967</v>
      </c>
      <c r="B798" t="s">
        <v>4</v>
      </c>
      <c r="C798" s="2">
        <v>45.666000000000004</v>
      </c>
    </row>
    <row r="799" spans="1:3" x14ac:dyDescent="0.25">
      <c r="A799" s="1">
        <v>42967</v>
      </c>
      <c r="B799" t="s">
        <v>5</v>
      </c>
      <c r="C799" s="2">
        <v>43.338999999999999</v>
      </c>
    </row>
    <row r="800" spans="1:3" x14ac:dyDescent="0.25">
      <c r="A800" s="1">
        <v>42966</v>
      </c>
      <c r="B800" t="s">
        <v>3</v>
      </c>
      <c r="C800" s="2">
        <v>44.503</v>
      </c>
    </row>
    <row r="801" spans="1:3" x14ac:dyDescent="0.25">
      <c r="A801" s="1">
        <v>42966</v>
      </c>
      <c r="B801" t="s">
        <v>4</v>
      </c>
      <c r="C801" s="2">
        <v>45.666000000000004</v>
      </c>
    </row>
    <row r="802" spans="1:3" x14ac:dyDescent="0.25">
      <c r="A802" s="1">
        <v>42966</v>
      </c>
      <c r="B802" t="s">
        <v>5</v>
      </c>
      <c r="C802" s="2">
        <v>43.338999999999999</v>
      </c>
    </row>
    <row r="803" spans="1:3" x14ac:dyDescent="0.25">
      <c r="A803" s="1">
        <v>42965</v>
      </c>
      <c r="B803" t="s">
        <v>3</v>
      </c>
      <c r="C803" s="2">
        <v>44.186</v>
      </c>
    </row>
    <row r="804" spans="1:3" x14ac:dyDescent="0.25">
      <c r="A804" s="1">
        <v>42965</v>
      </c>
      <c r="B804" t="s">
        <v>4</v>
      </c>
      <c r="C804" s="2">
        <v>45.35</v>
      </c>
    </row>
    <row r="805" spans="1:3" x14ac:dyDescent="0.25">
      <c r="A805" s="1">
        <v>42965</v>
      </c>
      <c r="B805" t="s">
        <v>5</v>
      </c>
      <c r="C805" s="2">
        <v>43.023000000000003</v>
      </c>
    </row>
    <row r="806" spans="1:3" x14ac:dyDescent="0.25">
      <c r="A806" s="1">
        <v>42964</v>
      </c>
      <c r="B806" t="s">
        <v>3</v>
      </c>
      <c r="C806" s="2">
        <v>43.661999999999999</v>
      </c>
    </row>
    <row r="807" spans="1:3" x14ac:dyDescent="0.25">
      <c r="A807" s="1">
        <v>42964</v>
      </c>
      <c r="B807" t="s">
        <v>4</v>
      </c>
      <c r="C807" s="2">
        <v>44.825000000000003</v>
      </c>
    </row>
    <row r="808" spans="1:3" x14ac:dyDescent="0.25">
      <c r="A808" s="1">
        <v>42964</v>
      </c>
      <c r="B808" t="s">
        <v>5</v>
      </c>
      <c r="C808" s="2">
        <v>42.497999999999998</v>
      </c>
    </row>
    <row r="809" spans="1:3" x14ac:dyDescent="0.25">
      <c r="A809" s="1">
        <v>42963</v>
      </c>
      <c r="B809" t="s">
        <v>3</v>
      </c>
      <c r="C809" s="2">
        <v>43.186999999999998</v>
      </c>
    </row>
    <row r="810" spans="1:3" x14ac:dyDescent="0.25">
      <c r="A810" s="1">
        <v>42963</v>
      </c>
      <c r="B810" t="s">
        <v>4</v>
      </c>
      <c r="C810" s="2">
        <v>44.35</v>
      </c>
    </row>
    <row r="811" spans="1:3" x14ac:dyDescent="0.25">
      <c r="A811" s="1">
        <v>42963</v>
      </c>
      <c r="B811" t="s">
        <v>5</v>
      </c>
      <c r="C811" s="2">
        <v>42.023000000000003</v>
      </c>
    </row>
    <row r="812" spans="1:3" x14ac:dyDescent="0.25">
      <c r="A812" s="1">
        <v>42962</v>
      </c>
      <c r="B812" t="s">
        <v>3</v>
      </c>
      <c r="C812" s="2">
        <v>41.978999999999999</v>
      </c>
    </row>
    <row r="813" spans="1:3" x14ac:dyDescent="0.25">
      <c r="A813" s="1">
        <v>42962</v>
      </c>
      <c r="B813" t="s">
        <v>4</v>
      </c>
      <c r="C813" s="2">
        <v>43.143000000000001</v>
      </c>
    </row>
    <row r="814" spans="1:3" x14ac:dyDescent="0.25">
      <c r="A814" s="1">
        <v>42962</v>
      </c>
      <c r="B814" t="s">
        <v>5</v>
      </c>
      <c r="C814" s="2">
        <v>40.816000000000003</v>
      </c>
    </row>
    <row r="815" spans="1:3" x14ac:dyDescent="0.25">
      <c r="A815" s="1">
        <v>42961</v>
      </c>
      <c r="B815" t="s">
        <v>3</v>
      </c>
      <c r="C815" s="2">
        <v>41.771000000000001</v>
      </c>
    </row>
    <row r="816" spans="1:3" x14ac:dyDescent="0.25">
      <c r="A816" s="1">
        <v>42961</v>
      </c>
      <c r="B816" t="s">
        <v>4</v>
      </c>
      <c r="C816" s="2">
        <v>42.935000000000002</v>
      </c>
    </row>
    <row r="817" spans="1:3" x14ac:dyDescent="0.25">
      <c r="A817" s="1">
        <v>42961</v>
      </c>
      <c r="B817" t="s">
        <v>5</v>
      </c>
      <c r="C817" s="2">
        <v>40.608000000000004</v>
      </c>
    </row>
    <row r="818" spans="1:3" x14ac:dyDescent="0.25">
      <c r="A818" s="1">
        <v>42960</v>
      </c>
      <c r="B818" t="s">
        <v>3</v>
      </c>
      <c r="C818" s="2">
        <v>42.606999999999999</v>
      </c>
    </row>
    <row r="819" spans="1:3" x14ac:dyDescent="0.25">
      <c r="A819" s="1">
        <v>42960</v>
      </c>
      <c r="B819" t="s">
        <v>4</v>
      </c>
      <c r="C819" s="2">
        <v>43.77</v>
      </c>
    </row>
    <row r="820" spans="1:3" x14ac:dyDescent="0.25">
      <c r="A820" s="1">
        <v>42960</v>
      </c>
      <c r="B820" t="s">
        <v>5</v>
      </c>
      <c r="C820" s="2">
        <v>41.442999999999998</v>
      </c>
    </row>
    <row r="821" spans="1:3" x14ac:dyDescent="0.25">
      <c r="A821" s="1">
        <v>42959</v>
      </c>
      <c r="B821" t="s">
        <v>3</v>
      </c>
      <c r="C821" s="2">
        <v>42.61</v>
      </c>
    </row>
    <row r="822" spans="1:3" x14ac:dyDescent="0.25">
      <c r="A822" s="1">
        <v>42959</v>
      </c>
      <c r="B822" t="s">
        <v>4</v>
      </c>
      <c r="C822" s="2">
        <v>43.773000000000003</v>
      </c>
    </row>
    <row r="823" spans="1:3" x14ac:dyDescent="0.25">
      <c r="A823" s="1">
        <v>42959</v>
      </c>
      <c r="B823" t="s">
        <v>5</v>
      </c>
      <c r="C823" s="2">
        <v>41.445999999999998</v>
      </c>
    </row>
    <row r="824" spans="1:3" x14ac:dyDescent="0.25">
      <c r="A824" s="1">
        <v>42958</v>
      </c>
      <c r="B824" t="s">
        <v>3</v>
      </c>
      <c r="C824" s="2">
        <v>43.585999999999999</v>
      </c>
    </row>
    <row r="825" spans="1:3" x14ac:dyDescent="0.25">
      <c r="A825" s="1">
        <v>42958</v>
      </c>
      <c r="B825" t="s">
        <v>4</v>
      </c>
      <c r="C825" s="2">
        <v>44.749000000000002</v>
      </c>
    </row>
    <row r="826" spans="1:3" x14ac:dyDescent="0.25">
      <c r="A826" s="1">
        <v>42958</v>
      </c>
      <c r="B826" t="s">
        <v>5</v>
      </c>
      <c r="C826" s="2">
        <v>42.422000000000004</v>
      </c>
    </row>
    <row r="827" spans="1:3" x14ac:dyDescent="0.25">
      <c r="A827" s="1">
        <v>42957</v>
      </c>
      <c r="B827" t="s">
        <v>3</v>
      </c>
      <c r="C827" s="2">
        <v>42.484000000000002</v>
      </c>
    </row>
    <row r="828" spans="1:3" x14ac:dyDescent="0.25">
      <c r="A828" s="1">
        <v>42957</v>
      </c>
      <c r="B828" t="s">
        <v>4</v>
      </c>
      <c r="C828" s="2">
        <v>43.646999999999998</v>
      </c>
    </row>
    <row r="829" spans="1:3" x14ac:dyDescent="0.25">
      <c r="A829" s="1">
        <v>42957</v>
      </c>
      <c r="B829" t="s">
        <v>5</v>
      </c>
      <c r="C829" s="2">
        <v>41.32</v>
      </c>
    </row>
    <row r="830" spans="1:3" x14ac:dyDescent="0.25">
      <c r="A830" s="1">
        <v>42956</v>
      </c>
      <c r="B830" t="s">
        <v>3</v>
      </c>
      <c r="C830" s="2">
        <v>42.905999999999999</v>
      </c>
    </row>
    <row r="831" spans="1:3" x14ac:dyDescent="0.25">
      <c r="A831" s="1">
        <v>42956</v>
      </c>
      <c r="B831" t="s">
        <v>4</v>
      </c>
      <c r="C831" s="2">
        <v>44.069000000000003</v>
      </c>
    </row>
    <row r="832" spans="1:3" x14ac:dyDescent="0.25">
      <c r="A832" s="1">
        <v>42956</v>
      </c>
      <c r="B832" t="s">
        <v>5</v>
      </c>
      <c r="C832" s="2">
        <v>41.741999999999997</v>
      </c>
    </row>
    <row r="833" spans="1:3" x14ac:dyDescent="0.25">
      <c r="A833" s="1">
        <v>42955</v>
      </c>
      <c r="B833" t="s">
        <v>3</v>
      </c>
      <c r="C833" s="2">
        <v>41.835999999999999</v>
      </c>
    </row>
    <row r="834" spans="1:3" x14ac:dyDescent="0.25">
      <c r="A834" s="1">
        <v>42955</v>
      </c>
      <c r="B834" t="s">
        <v>4</v>
      </c>
      <c r="C834" s="2">
        <v>42.999000000000002</v>
      </c>
    </row>
    <row r="835" spans="1:3" x14ac:dyDescent="0.25">
      <c r="A835" s="1">
        <v>42955</v>
      </c>
      <c r="B835" t="s">
        <v>5</v>
      </c>
      <c r="C835" s="2">
        <v>40.672000000000004</v>
      </c>
    </row>
    <row r="836" spans="1:3" x14ac:dyDescent="0.25">
      <c r="A836" s="1">
        <v>42954</v>
      </c>
      <c r="B836" t="s">
        <v>3</v>
      </c>
      <c r="C836" s="2">
        <v>41.991</v>
      </c>
    </row>
    <row r="837" spans="1:3" x14ac:dyDescent="0.25">
      <c r="A837" s="1">
        <v>42954</v>
      </c>
      <c r="B837" t="s">
        <v>4</v>
      </c>
      <c r="C837" s="2">
        <v>43.155000000000001</v>
      </c>
    </row>
    <row r="838" spans="1:3" x14ac:dyDescent="0.25">
      <c r="A838" s="1">
        <v>42954</v>
      </c>
      <c r="B838" t="s">
        <v>5</v>
      </c>
      <c r="C838" s="2">
        <v>40.828000000000003</v>
      </c>
    </row>
    <row r="839" spans="1:3" x14ac:dyDescent="0.25">
      <c r="A839" s="1">
        <v>42953</v>
      </c>
      <c r="B839" t="s">
        <v>3</v>
      </c>
      <c r="C839" s="2">
        <v>40.472999999999999</v>
      </c>
    </row>
    <row r="840" spans="1:3" x14ac:dyDescent="0.25">
      <c r="A840" s="1">
        <v>42953</v>
      </c>
      <c r="B840" t="s">
        <v>4</v>
      </c>
      <c r="C840" s="2">
        <v>41.637</v>
      </c>
    </row>
    <row r="841" spans="1:3" x14ac:dyDescent="0.25">
      <c r="A841" s="1">
        <v>42953</v>
      </c>
      <c r="B841" t="s">
        <v>5</v>
      </c>
      <c r="C841" s="2">
        <v>39.31</v>
      </c>
    </row>
    <row r="842" spans="1:3" x14ac:dyDescent="0.25">
      <c r="A842" s="1">
        <v>42952</v>
      </c>
      <c r="B842" t="s">
        <v>3</v>
      </c>
      <c r="C842" s="2">
        <v>41.073999999999998</v>
      </c>
    </row>
    <row r="843" spans="1:3" x14ac:dyDescent="0.25">
      <c r="A843" s="1">
        <v>42952</v>
      </c>
      <c r="B843" t="s">
        <v>4</v>
      </c>
      <c r="C843" s="2">
        <v>42.237000000000002</v>
      </c>
    </row>
    <row r="844" spans="1:3" x14ac:dyDescent="0.25">
      <c r="A844" s="1">
        <v>42952</v>
      </c>
      <c r="B844" t="s">
        <v>5</v>
      </c>
      <c r="C844" s="2">
        <v>39.910000000000004</v>
      </c>
    </row>
    <row r="845" spans="1:3" x14ac:dyDescent="0.25">
      <c r="A845" s="1">
        <v>42951</v>
      </c>
      <c r="B845" t="s">
        <v>3</v>
      </c>
      <c r="C845" s="2">
        <v>41.569000000000003</v>
      </c>
    </row>
    <row r="846" spans="1:3" x14ac:dyDescent="0.25">
      <c r="A846" s="1">
        <v>42951</v>
      </c>
      <c r="B846" t="s">
        <v>4</v>
      </c>
      <c r="C846" s="2">
        <v>43.999000000000002</v>
      </c>
    </row>
    <row r="847" spans="1:3" x14ac:dyDescent="0.25">
      <c r="A847" s="1">
        <v>42951</v>
      </c>
      <c r="B847" t="s">
        <v>5</v>
      </c>
      <c r="C847" s="2">
        <v>40.405999999999999</v>
      </c>
    </row>
    <row r="848" spans="1:3" x14ac:dyDescent="0.25">
      <c r="A848" s="1">
        <v>42950</v>
      </c>
      <c r="B848" t="s">
        <v>3</v>
      </c>
      <c r="C848" s="2">
        <v>39.634999999999998</v>
      </c>
    </row>
    <row r="849" spans="1:3" x14ac:dyDescent="0.25">
      <c r="A849" s="1">
        <v>42950</v>
      </c>
      <c r="B849" t="s">
        <v>4</v>
      </c>
      <c r="C849" s="2">
        <v>40.801000000000002</v>
      </c>
    </row>
    <row r="850" spans="1:3" x14ac:dyDescent="0.25">
      <c r="A850" s="1">
        <v>42950</v>
      </c>
      <c r="B850" t="s">
        <v>5</v>
      </c>
      <c r="C850" s="2">
        <v>38.471000000000004</v>
      </c>
    </row>
    <row r="851" spans="1:3" x14ac:dyDescent="0.25">
      <c r="A851" s="1">
        <v>42949</v>
      </c>
      <c r="B851" t="s">
        <v>3</v>
      </c>
      <c r="C851" s="2">
        <v>38.234000000000002</v>
      </c>
    </row>
    <row r="852" spans="1:3" x14ac:dyDescent="0.25">
      <c r="A852" s="1">
        <v>42949</v>
      </c>
      <c r="B852" t="s">
        <v>4</v>
      </c>
      <c r="C852" s="2">
        <v>39.398000000000003</v>
      </c>
    </row>
    <row r="853" spans="1:3" x14ac:dyDescent="0.25">
      <c r="A853" s="1">
        <v>42949</v>
      </c>
      <c r="B853" t="s">
        <v>5</v>
      </c>
      <c r="C853" s="2">
        <v>37.070999999999998</v>
      </c>
    </row>
    <row r="854" spans="1:3" x14ac:dyDescent="0.25">
      <c r="A854" s="1">
        <v>42948</v>
      </c>
      <c r="B854" t="s">
        <v>3</v>
      </c>
      <c r="C854" s="2">
        <v>38.14</v>
      </c>
    </row>
    <row r="855" spans="1:3" x14ac:dyDescent="0.25">
      <c r="A855" s="1">
        <v>42948</v>
      </c>
      <c r="B855" t="s">
        <v>4</v>
      </c>
      <c r="C855" s="2">
        <v>39.304000000000002</v>
      </c>
    </row>
    <row r="856" spans="1:3" x14ac:dyDescent="0.25">
      <c r="A856" s="1">
        <v>42948</v>
      </c>
      <c r="B856" t="s">
        <v>5</v>
      </c>
      <c r="C856" s="2">
        <v>36.977000000000004</v>
      </c>
    </row>
    <row r="857" spans="1:3" x14ac:dyDescent="0.25">
      <c r="A857" s="1">
        <v>42947</v>
      </c>
      <c r="B857" t="s">
        <v>3</v>
      </c>
      <c r="C857" s="2">
        <v>39.893000000000001</v>
      </c>
    </row>
    <row r="858" spans="1:3" x14ac:dyDescent="0.25">
      <c r="A858" s="1">
        <v>42947</v>
      </c>
      <c r="B858" t="s">
        <v>4</v>
      </c>
      <c r="C858" s="2">
        <v>41.055999999999997</v>
      </c>
    </row>
    <row r="859" spans="1:3" x14ac:dyDescent="0.25">
      <c r="A859" s="1">
        <v>42947</v>
      </c>
      <c r="B859" t="s">
        <v>5</v>
      </c>
      <c r="C859" s="2">
        <v>38.728999999999999</v>
      </c>
    </row>
    <row r="860" spans="1:3" x14ac:dyDescent="0.25">
      <c r="A860" s="1">
        <v>42946</v>
      </c>
      <c r="B860" t="s">
        <v>3</v>
      </c>
      <c r="C860" s="2">
        <v>38.655999999999999</v>
      </c>
    </row>
    <row r="861" spans="1:3" x14ac:dyDescent="0.25">
      <c r="A861" s="1">
        <v>42946</v>
      </c>
      <c r="B861" t="s">
        <v>4</v>
      </c>
      <c r="C861" s="2">
        <v>39.82</v>
      </c>
    </row>
    <row r="862" spans="1:3" x14ac:dyDescent="0.25">
      <c r="A862" s="1">
        <v>42946</v>
      </c>
      <c r="B862" t="s">
        <v>5</v>
      </c>
      <c r="C862" s="2">
        <v>37.493000000000002</v>
      </c>
    </row>
    <row r="863" spans="1:3" x14ac:dyDescent="0.25">
      <c r="A863" s="1">
        <v>42945</v>
      </c>
      <c r="B863" t="s">
        <v>3</v>
      </c>
      <c r="C863" s="2">
        <v>38.503999999999998</v>
      </c>
    </row>
    <row r="864" spans="1:3" x14ac:dyDescent="0.25">
      <c r="A864" s="1">
        <v>42945</v>
      </c>
      <c r="B864" t="s">
        <v>4</v>
      </c>
      <c r="C864" s="2">
        <v>39.749000000000002</v>
      </c>
    </row>
    <row r="865" spans="1:3" x14ac:dyDescent="0.25">
      <c r="A865" s="1">
        <v>42945</v>
      </c>
      <c r="B865" t="s">
        <v>5</v>
      </c>
      <c r="C865" s="2">
        <v>37.340000000000003</v>
      </c>
    </row>
    <row r="866" spans="1:3" x14ac:dyDescent="0.25">
      <c r="A866" s="1">
        <v>42944</v>
      </c>
      <c r="B866" t="s">
        <v>3</v>
      </c>
      <c r="C866" s="2">
        <v>38.551000000000002</v>
      </c>
    </row>
    <row r="867" spans="1:3" x14ac:dyDescent="0.25">
      <c r="A867" s="1">
        <v>42944</v>
      </c>
      <c r="B867" t="s">
        <v>4</v>
      </c>
      <c r="C867" s="2">
        <v>40.000999999999998</v>
      </c>
    </row>
    <row r="868" spans="1:3" x14ac:dyDescent="0.25">
      <c r="A868" s="1">
        <v>42944</v>
      </c>
      <c r="B868" t="s">
        <v>5</v>
      </c>
      <c r="C868" s="2">
        <v>37.387</v>
      </c>
    </row>
    <row r="869" spans="1:3" x14ac:dyDescent="0.25">
      <c r="A869" s="1">
        <v>42943</v>
      </c>
      <c r="B869" t="s">
        <v>3</v>
      </c>
      <c r="C869" s="2">
        <v>38.301000000000002</v>
      </c>
    </row>
    <row r="870" spans="1:3" x14ac:dyDescent="0.25">
      <c r="A870" s="1">
        <v>42943</v>
      </c>
      <c r="B870" t="s">
        <v>4</v>
      </c>
      <c r="C870" s="2">
        <v>39.465000000000003</v>
      </c>
    </row>
    <row r="871" spans="1:3" x14ac:dyDescent="0.25">
      <c r="A871" s="1">
        <v>42943</v>
      </c>
      <c r="B871" t="s">
        <v>5</v>
      </c>
      <c r="C871" s="2">
        <v>37.137999999999998</v>
      </c>
    </row>
    <row r="872" spans="1:3" x14ac:dyDescent="0.25">
      <c r="A872" s="1">
        <v>42942</v>
      </c>
      <c r="B872" t="s">
        <v>3</v>
      </c>
      <c r="C872" s="2">
        <v>39.344999999999999</v>
      </c>
    </row>
    <row r="873" spans="1:3" x14ac:dyDescent="0.25">
      <c r="A873" s="1">
        <v>42942</v>
      </c>
      <c r="B873" t="s">
        <v>4</v>
      </c>
      <c r="C873" s="2">
        <v>41.000999999999998</v>
      </c>
    </row>
    <row r="874" spans="1:3" x14ac:dyDescent="0.25">
      <c r="A874" s="1">
        <v>42942</v>
      </c>
      <c r="B874" t="s">
        <v>5</v>
      </c>
      <c r="C874" s="2">
        <v>38.180999999999997</v>
      </c>
    </row>
    <row r="875" spans="1:3" x14ac:dyDescent="0.25">
      <c r="A875" s="1">
        <v>42941</v>
      </c>
      <c r="B875" t="s">
        <v>3</v>
      </c>
      <c r="C875" s="2">
        <v>36.744999999999997</v>
      </c>
    </row>
    <row r="876" spans="1:3" x14ac:dyDescent="0.25">
      <c r="A876" s="1">
        <v>42941</v>
      </c>
      <c r="B876" t="s">
        <v>4</v>
      </c>
      <c r="C876" s="2">
        <v>37.908999999999999</v>
      </c>
    </row>
    <row r="877" spans="1:3" x14ac:dyDescent="0.25">
      <c r="A877" s="1">
        <v>42941</v>
      </c>
      <c r="B877" t="s">
        <v>5</v>
      </c>
      <c r="C877" s="2">
        <v>35.582000000000001</v>
      </c>
    </row>
    <row r="878" spans="1:3" x14ac:dyDescent="0.25">
      <c r="A878" s="1">
        <v>42940</v>
      </c>
      <c r="B878" t="s">
        <v>3</v>
      </c>
      <c r="C878" s="2">
        <v>36.578000000000003</v>
      </c>
    </row>
    <row r="879" spans="1:3" x14ac:dyDescent="0.25">
      <c r="A879" s="1">
        <v>42940</v>
      </c>
      <c r="B879" t="s">
        <v>4</v>
      </c>
      <c r="C879" s="2">
        <v>37.741999999999997</v>
      </c>
    </row>
    <row r="880" spans="1:3" x14ac:dyDescent="0.25">
      <c r="A880" s="1">
        <v>42940</v>
      </c>
      <c r="B880" t="s">
        <v>5</v>
      </c>
      <c r="C880" s="2">
        <v>35.414999999999999</v>
      </c>
    </row>
    <row r="881" spans="1:3" x14ac:dyDescent="0.25">
      <c r="A881" s="1">
        <v>42939</v>
      </c>
      <c r="B881" t="s">
        <v>3</v>
      </c>
      <c r="C881" s="2">
        <v>37.044000000000004</v>
      </c>
    </row>
    <row r="882" spans="1:3" x14ac:dyDescent="0.25">
      <c r="A882" s="1">
        <v>42939</v>
      </c>
      <c r="B882" t="s">
        <v>4</v>
      </c>
      <c r="C882" s="2">
        <v>38.207999999999998</v>
      </c>
    </row>
    <row r="883" spans="1:3" x14ac:dyDescent="0.25">
      <c r="A883" s="1">
        <v>42939</v>
      </c>
      <c r="B883" t="s">
        <v>5</v>
      </c>
      <c r="C883" s="2">
        <v>35.881</v>
      </c>
    </row>
    <row r="884" spans="1:3" x14ac:dyDescent="0.25">
      <c r="A884" s="1">
        <v>42938</v>
      </c>
      <c r="B884" t="s">
        <v>3</v>
      </c>
      <c r="C884" s="2">
        <v>36.877000000000002</v>
      </c>
    </row>
    <row r="885" spans="1:3" x14ac:dyDescent="0.25">
      <c r="A885" s="1">
        <v>42938</v>
      </c>
      <c r="B885" t="s">
        <v>4</v>
      </c>
      <c r="C885" s="2">
        <v>38.041000000000004</v>
      </c>
    </row>
    <row r="886" spans="1:3" x14ac:dyDescent="0.25">
      <c r="A886" s="1">
        <v>42938</v>
      </c>
      <c r="B886" t="s">
        <v>5</v>
      </c>
      <c r="C886" s="2">
        <v>35.713999999999999</v>
      </c>
    </row>
    <row r="887" spans="1:3" x14ac:dyDescent="0.25">
      <c r="A887" s="1">
        <v>42937</v>
      </c>
      <c r="B887" t="s">
        <v>3</v>
      </c>
      <c r="C887" s="2">
        <v>36.962000000000003</v>
      </c>
    </row>
    <row r="888" spans="1:3" x14ac:dyDescent="0.25">
      <c r="A888" s="1">
        <v>42937</v>
      </c>
      <c r="B888" t="s">
        <v>4</v>
      </c>
      <c r="C888" s="2">
        <v>38.125999999999998</v>
      </c>
    </row>
    <row r="889" spans="1:3" x14ac:dyDescent="0.25">
      <c r="A889" s="1">
        <v>42937</v>
      </c>
      <c r="B889" t="s">
        <v>5</v>
      </c>
      <c r="C889" s="2">
        <v>35.798999999999999</v>
      </c>
    </row>
    <row r="890" spans="1:3" x14ac:dyDescent="0.25">
      <c r="A890" s="1">
        <v>42936</v>
      </c>
      <c r="B890" t="s">
        <v>3</v>
      </c>
      <c r="C890" s="2">
        <v>36.061999999999998</v>
      </c>
    </row>
    <row r="891" spans="1:3" x14ac:dyDescent="0.25">
      <c r="A891" s="1">
        <v>42936</v>
      </c>
      <c r="B891" t="s">
        <v>4</v>
      </c>
      <c r="C891" s="2">
        <v>37.800000000000004</v>
      </c>
    </row>
    <row r="892" spans="1:3" x14ac:dyDescent="0.25">
      <c r="A892" s="1">
        <v>42936</v>
      </c>
      <c r="B892" t="s">
        <v>5</v>
      </c>
      <c r="C892" s="2">
        <v>34.899000000000001</v>
      </c>
    </row>
    <row r="893" spans="1:3" x14ac:dyDescent="0.25">
      <c r="A893" s="1">
        <v>42935</v>
      </c>
      <c r="B893" t="s">
        <v>3</v>
      </c>
      <c r="C893" s="2">
        <v>34.752000000000002</v>
      </c>
    </row>
    <row r="894" spans="1:3" x14ac:dyDescent="0.25">
      <c r="A894" s="1">
        <v>42935</v>
      </c>
      <c r="B894" t="s">
        <v>4</v>
      </c>
      <c r="C894" s="2">
        <v>35.916000000000004</v>
      </c>
    </row>
    <row r="895" spans="1:3" x14ac:dyDescent="0.25">
      <c r="A895" s="1">
        <v>42935</v>
      </c>
      <c r="B895" t="s">
        <v>5</v>
      </c>
      <c r="C895" s="2">
        <v>33.588999999999999</v>
      </c>
    </row>
    <row r="896" spans="1:3" x14ac:dyDescent="0.25">
      <c r="A896" s="1">
        <v>42934</v>
      </c>
      <c r="B896" t="s">
        <v>3</v>
      </c>
      <c r="C896" s="2">
        <v>35.710999999999999</v>
      </c>
    </row>
    <row r="897" spans="1:3" x14ac:dyDescent="0.25">
      <c r="A897" s="1">
        <v>42934</v>
      </c>
      <c r="B897" t="s">
        <v>4</v>
      </c>
      <c r="C897" s="2">
        <v>36.874000000000002</v>
      </c>
    </row>
    <row r="898" spans="1:3" x14ac:dyDescent="0.25">
      <c r="A898" s="1">
        <v>42934</v>
      </c>
      <c r="B898" t="s">
        <v>5</v>
      </c>
      <c r="C898" s="2">
        <v>34.547000000000004</v>
      </c>
    </row>
    <row r="899" spans="1:3" x14ac:dyDescent="0.25">
      <c r="A899" s="1">
        <v>42933</v>
      </c>
      <c r="B899" t="s">
        <v>3</v>
      </c>
      <c r="C899" s="2">
        <v>34.555999999999997</v>
      </c>
    </row>
    <row r="900" spans="1:3" x14ac:dyDescent="0.25">
      <c r="A900" s="1">
        <v>42933</v>
      </c>
      <c r="B900" t="s">
        <v>4</v>
      </c>
      <c r="C900" s="2">
        <v>35.719000000000001</v>
      </c>
    </row>
    <row r="901" spans="1:3" x14ac:dyDescent="0.25">
      <c r="A901" s="1">
        <v>42933</v>
      </c>
      <c r="B901" t="s">
        <v>5</v>
      </c>
      <c r="C901" s="2">
        <v>33.393000000000001</v>
      </c>
    </row>
    <row r="902" spans="1:3" x14ac:dyDescent="0.25">
      <c r="A902" s="1">
        <v>42932</v>
      </c>
      <c r="B902" t="s">
        <v>3</v>
      </c>
      <c r="C902" s="2">
        <v>33.697000000000003</v>
      </c>
    </row>
    <row r="903" spans="1:3" x14ac:dyDescent="0.25">
      <c r="A903" s="1">
        <v>42932</v>
      </c>
      <c r="B903" t="s">
        <v>4</v>
      </c>
      <c r="C903" s="2">
        <v>34.861000000000004</v>
      </c>
    </row>
    <row r="904" spans="1:3" x14ac:dyDescent="0.25">
      <c r="A904" s="1">
        <v>42932</v>
      </c>
      <c r="B904" t="s">
        <v>5</v>
      </c>
      <c r="C904" s="2">
        <v>32.533999999999999</v>
      </c>
    </row>
    <row r="905" spans="1:3" x14ac:dyDescent="0.25">
      <c r="A905" s="1">
        <v>42931</v>
      </c>
      <c r="B905" t="s">
        <v>3</v>
      </c>
      <c r="C905" s="2">
        <v>33.210999999999999</v>
      </c>
    </row>
    <row r="906" spans="1:3" x14ac:dyDescent="0.25">
      <c r="A906" s="1">
        <v>42931</v>
      </c>
      <c r="B906" t="s">
        <v>4</v>
      </c>
      <c r="C906" s="2">
        <v>34.374000000000002</v>
      </c>
    </row>
    <row r="907" spans="1:3" x14ac:dyDescent="0.25">
      <c r="A907" s="1">
        <v>42931</v>
      </c>
      <c r="B907" t="s">
        <v>5</v>
      </c>
      <c r="C907" s="2">
        <v>32.047000000000004</v>
      </c>
    </row>
    <row r="908" spans="1:3" x14ac:dyDescent="0.25">
      <c r="A908" s="1">
        <v>42930</v>
      </c>
      <c r="B908" t="s">
        <v>3</v>
      </c>
      <c r="C908" s="2">
        <v>32.622</v>
      </c>
    </row>
    <row r="909" spans="1:3" x14ac:dyDescent="0.25">
      <c r="A909" s="1">
        <v>42930</v>
      </c>
      <c r="B909" t="s">
        <v>4</v>
      </c>
      <c r="C909" s="2">
        <v>33.785000000000004</v>
      </c>
    </row>
    <row r="910" spans="1:3" x14ac:dyDescent="0.25">
      <c r="A910" s="1">
        <v>42930</v>
      </c>
      <c r="B910" t="s">
        <v>5</v>
      </c>
      <c r="C910" s="2">
        <v>31.458000000000002</v>
      </c>
    </row>
    <row r="911" spans="1:3" x14ac:dyDescent="0.25">
      <c r="A911" s="1">
        <v>42929</v>
      </c>
      <c r="B911" t="s">
        <v>3</v>
      </c>
      <c r="C911" s="2">
        <v>33.067</v>
      </c>
    </row>
    <row r="912" spans="1:3" x14ac:dyDescent="0.25">
      <c r="A912" s="1">
        <v>42929</v>
      </c>
      <c r="B912" t="s">
        <v>4</v>
      </c>
      <c r="C912" s="2">
        <v>34.231000000000002</v>
      </c>
    </row>
    <row r="913" spans="1:3" x14ac:dyDescent="0.25">
      <c r="A913" s="1">
        <v>42929</v>
      </c>
      <c r="B913" t="s">
        <v>5</v>
      </c>
      <c r="C913" s="2">
        <v>31.904</v>
      </c>
    </row>
    <row r="914" spans="1:3" x14ac:dyDescent="0.25">
      <c r="A914" s="1">
        <v>42928</v>
      </c>
      <c r="B914" t="s">
        <v>3</v>
      </c>
      <c r="C914" s="2">
        <v>35.127000000000002</v>
      </c>
    </row>
    <row r="915" spans="1:3" x14ac:dyDescent="0.25">
      <c r="A915" s="1">
        <v>42928</v>
      </c>
      <c r="B915" t="s">
        <v>4</v>
      </c>
      <c r="C915" s="2">
        <v>36.291000000000004</v>
      </c>
    </row>
    <row r="916" spans="1:3" x14ac:dyDescent="0.25">
      <c r="A916" s="1">
        <v>42928</v>
      </c>
      <c r="B916" t="s">
        <v>5</v>
      </c>
      <c r="C916" s="2">
        <v>33.963999999999999</v>
      </c>
    </row>
    <row r="917" spans="1:3" x14ac:dyDescent="0.25">
      <c r="A917" s="1">
        <v>42927</v>
      </c>
      <c r="B917" t="s">
        <v>3</v>
      </c>
      <c r="C917" s="2">
        <v>35.01</v>
      </c>
    </row>
    <row r="918" spans="1:3" x14ac:dyDescent="0.25">
      <c r="A918" s="1">
        <v>42927</v>
      </c>
      <c r="B918" t="s">
        <v>4</v>
      </c>
      <c r="C918" s="2">
        <v>36.173999999999999</v>
      </c>
    </row>
    <row r="919" spans="1:3" x14ac:dyDescent="0.25">
      <c r="A919" s="1">
        <v>42927</v>
      </c>
      <c r="B919" t="s">
        <v>5</v>
      </c>
      <c r="C919" s="2">
        <v>33.847000000000001</v>
      </c>
    </row>
    <row r="920" spans="1:3" x14ac:dyDescent="0.25">
      <c r="A920" s="1">
        <v>42926</v>
      </c>
      <c r="B920" t="s">
        <v>3</v>
      </c>
      <c r="C920" s="2">
        <v>34.710999999999999</v>
      </c>
    </row>
    <row r="921" spans="1:3" x14ac:dyDescent="0.25">
      <c r="A921" s="1">
        <v>42926</v>
      </c>
      <c r="B921" t="s">
        <v>4</v>
      </c>
      <c r="C921" s="2">
        <v>35.875</v>
      </c>
    </row>
    <row r="922" spans="1:3" x14ac:dyDescent="0.25">
      <c r="A922" s="1">
        <v>42926</v>
      </c>
      <c r="B922" t="s">
        <v>5</v>
      </c>
      <c r="C922" s="2">
        <v>33.548000000000002</v>
      </c>
    </row>
    <row r="923" spans="1:3" x14ac:dyDescent="0.25">
      <c r="A923" s="1">
        <v>42925</v>
      </c>
      <c r="B923" t="s">
        <v>3</v>
      </c>
      <c r="C923" s="2">
        <v>35.465000000000003</v>
      </c>
    </row>
    <row r="924" spans="1:3" x14ac:dyDescent="0.25">
      <c r="A924" s="1">
        <v>42925</v>
      </c>
      <c r="B924" t="s">
        <v>4</v>
      </c>
      <c r="C924" s="2">
        <v>36.628</v>
      </c>
    </row>
    <row r="925" spans="1:3" x14ac:dyDescent="0.25">
      <c r="A925" s="1">
        <v>42925</v>
      </c>
      <c r="B925" t="s">
        <v>5</v>
      </c>
      <c r="C925" s="2">
        <v>34.301000000000002</v>
      </c>
    </row>
    <row r="926" spans="1:3" x14ac:dyDescent="0.25">
      <c r="A926" s="1">
        <v>42924</v>
      </c>
      <c r="B926" t="s">
        <v>3</v>
      </c>
      <c r="C926" s="2">
        <v>35.453000000000003</v>
      </c>
    </row>
    <row r="927" spans="1:3" x14ac:dyDescent="0.25">
      <c r="A927" s="1">
        <v>42924</v>
      </c>
      <c r="B927" t="s">
        <v>4</v>
      </c>
      <c r="C927" s="2">
        <v>36.616</v>
      </c>
    </row>
    <row r="928" spans="1:3" x14ac:dyDescent="0.25">
      <c r="A928" s="1">
        <v>42924</v>
      </c>
      <c r="B928" t="s">
        <v>5</v>
      </c>
      <c r="C928" s="2">
        <v>34.289000000000001</v>
      </c>
    </row>
    <row r="929" spans="1:3" x14ac:dyDescent="0.25">
      <c r="A929" s="1">
        <v>42923</v>
      </c>
      <c r="B929" t="s">
        <v>3</v>
      </c>
      <c r="C929" s="2">
        <v>36.986000000000004</v>
      </c>
    </row>
    <row r="930" spans="1:3" x14ac:dyDescent="0.25">
      <c r="A930" s="1">
        <v>42923</v>
      </c>
      <c r="B930" t="s">
        <v>4</v>
      </c>
      <c r="C930" s="2">
        <v>38.149000000000001</v>
      </c>
    </row>
    <row r="931" spans="1:3" x14ac:dyDescent="0.25">
      <c r="A931" s="1">
        <v>42923</v>
      </c>
      <c r="B931" t="s">
        <v>5</v>
      </c>
      <c r="C931" s="2">
        <v>35.822000000000003</v>
      </c>
    </row>
    <row r="932" spans="1:3" x14ac:dyDescent="0.25">
      <c r="A932" s="1">
        <v>42922</v>
      </c>
      <c r="B932" t="s">
        <v>3</v>
      </c>
      <c r="C932" s="2">
        <v>36.841999999999999</v>
      </c>
    </row>
    <row r="933" spans="1:3" x14ac:dyDescent="0.25">
      <c r="A933" s="1">
        <v>42922</v>
      </c>
      <c r="B933" t="s">
        <v>4</v>
      </c>
      <c r="C933" s="2">
        <v>38.005000000000003</v>
      </c>
    </row>
    <row r="934" spans="1:3" x14ac:dyDescent="0.25">
      <c r="A934" s="1">
        <v>42922</v>
      </c>
      <c r="B934" t="s">
        <v>5</v>
      </c>
      <c r="C934" s="2">
        <v>35.677999999999997</v>
      </c>
    </row>
    <row r="935" spans="1:3" x14ac:dyDescent="0.25">
      <c r="A935" s="1">
        <v>42921</v>
      </c>
      <c r="B935" t="s">
        <v>3</v>
      </c>
      <c r="C935" s="2">
        <v>38.384</v>
      </c>
    </row>
    <row r="936" spans="1:3" x14ac:dyDescent="0.25">
      <c r="A936" s="1">
        <v>42921</v>
      </c>
      <c r="B936" t="s">
        <v>4</v>
      </c>
      <c r="C936" s="2">
        <v>39.547000000000004</v>
      </c>
    </row>
    <row r="937" spans="1:3" x14ac:dyDescent="0.25">
      <c r="A937" s="1">
        <v>42921</v>
      </c>
      <c r="B937" t="s">
        <v>5</v>
      </c>
      <c r="C937" s="2">
        <v>37.22</v>
      </c>
    </row>
    <row r="938" spans="1:3" x14ac:dyDescent="0.25">
      <c r="A938" s="1">
        <v>42920</v>
      </c>
      <c r="B938" t="s">
        <v>3</v>
      </c>
      <c r="C938" s="2">
        <v>38.506999999999998</v>
      </c>
    </row>
    <row r="939" spans="1:3" x14ac:dyDescent="0.25">
      <c r="A939" s="1">
        <v>42920</v>
      </c>
      <c r="B939" t="s">
        <v>4</v>
      </c>
      <c r="C939" s="2">
        <v>39.67</v>
      </c>
    </row>
    <row r="940" spans="1:3" x14ac:dyDescent="0.25">
      <c r="A940" s="1">
        <v>42920</v>
      </c>
      <c r="B940" t="s">
        <v>5</v>
      </c>
      <c r="C940" s="2">
        <v>37.343000000000004</v>
      </c>
    </row>
    <row r="941" spans="1:3" x14ac:dyDescent="0.25">
      <c r="A941" s="1">
        <v>42919</v>
      </c>
      <c r="B941" t="s">
        <v>3</v>
      </c>
      <c r="C941" s="2">
        <v>38.747</v>
      </c>
    </row>
    <row r="942" spans="1:3" x14ac:dyDescent="0.25">
      <c r="A942" s="1">
        <v>42919</v>
      </c>
      <c r="B942" t="s">
        <v>4</v>
      </c>
      <c r="C942" s="2">
        <v>39.910000000000004</v>
      </c>
    </row>
    <row r="943" spans="1:3" x14ac:dyDescent="0.25">
      <c r="A943" s="1">
        <v>42919</v>
      </c>
      <c r="B943" t="s">
        <v>5</v>
      </c>
      <c r="C943" s="2">
        <v>37.582999999999998</v>
      </c>
    </row>
    <row r="944" spans="1:3" x14ac:dyDescent="0.25">
      <c r="A944" s="1">
        <v>42918</v>
      </c>
      <c r="B944" t="s">
        <v>3</v>
      </c>
      <c r="C944" s="2">
        <v>36.606999999999999</v>
      </c>
    </row>
    <row r="945" spans="1:3" x14ac:dyDescent="0.25">
      <c r="A945" s="1">
        <v>42918</v>
      </c>
      <c r="B945" t="s">
        <v>4</v>
      </c>
      <c r="C945" s="2">
        <v>37.771000000000001</v>
      </c>
    </row>
    <row r="946" spans="1:3" x14ac:dyDescent="0.25">
      <c r="A946" s="1">
        <v>42918</v>
      </c>
      <c r="B946" t="s">
        <v>5</v>
      </c>
      <c r="C946" s="2">
        <v>35.444000000000003</v>
      </c>
    </row>
    <row r="947" spans="1:3" x14ac:dyDescent="0.25">
      <c r="A947" s="1">
        <v>42917</v>
      </c>
      <c r="B947" t="s">
        <v>3</v>
      </c>
      <c r="C947" s="2">
        <v>37.152999999999999</v>
      </c>
    </row>
    <row r="948" spans="1:3" x14ac:dyDescent="0.25">
      <c r="A948" s="1">
        <v>42917</v>
      </c>
      <c r="B948" t="s">
        <v>4</v>
      </c>
      <c r="C948" s="2">
        <v>38.500999999999998</v>
      </c>
    </row>
    <row r="949" spans="1:3" x14ac:dyDescent="0.25">
      <c r="A949" s="1">
        <v>42917</v>
      </c>
      <c r="B949" t="s">
        <v>5</v>
      </c>
      <c r="C949" s="2">
        <v>35.988999999999997</v>
      </c>
    </row>
    <row r="950" spans="1:3" x14ac:dyDescent="0.25">
      <c r="A950" s="1">
        <v>42916</v>
      </c>
      <c r="B950" t="s">
        <v>3</v>
      </c>
      <c r="C950" s="2">
        <v>37.361000000000004</v>
      </c>
    </row>
    <row r="951" spans="1:3" x14ac:dyDescent="0.25">
      <c r="A951" s="1">
        <v>42916</v>
      </c>
      <c r="B951" t="s">
        <v>4</v>
      </c>
      <c r="C951" s="2">
        <v>38.524000000000001</v>
      </c>
    </row>
    <row r="952" spans="1:3" x14ac:dyDescent="0.25">
      <c r="A952" s="1">
        <v>42916</v>
      </c>
      <c r="B952" t="s">
        <v>5</v>
      </c>
      <c r="C952" s="2">
        <v>36.197000000000003</v>
      </c>
    </row>
    <row r="953" spans="1:3" x14ac:dyDescent="0.25">
      <c r="A953" s="1">
        <v>42915</v>
      </c>
      <c r="B953" t="s">
        <v>3</v>
      </c>
      <c r="C953" s="2">
        <v>38.041000000000004</v>
      </c>
    </row>
    <row r="954" spans="1:3" x14ac:dyDescent="0.25">
      <c r="A954" s="1">
        <v>42915</v>
      </c>
      <c r="B954" t="s">
        <v>4</v>
      </c>
      <c r="C954" s="2">
        <v>39.5</v>
      </c>
    </row>
    <row r="955" spans="1:3" x14ac:dyDescent="0.25">
      <c r="A955" s="1">
        <v>42915</v>
      </c>
      <c r="B955" t="s">
        <v>5</v>
      </c>
      <c r="C955" s="2">
        <v>36.877000000000002</v>
      </c>
    </row>
    <row r="956" spans="1:3" x14ac:dyDescent="0.25">
      <c r="A956" s="1">
        <v>42914</v>
      </c>
      <c r="B956" t="s">
        <v>3</v>
      </c>
      <c r="C956" s="2">
        <v>37.603999999999999</v>
      </c>
    </row>
    <row r="957" spans="1:3" x14ac:dyDescent="0.25">
      <c r="A957" s="1">
        <v>42914</v>
      </c>
      <c r="B957" t="s">
        <v>4</v>
      </c>
      <c r="C957" s="2">
        <v>38.767000000000003</v>
      </c>
    </row>
    <row r="958" spans="1:3" x14ac:dyDescent="0.25">
      <c r="A958" s="1">
        <v>42914</v>
      </c>
      <c r="B958" t="s">
        <v>5</v>
      </c>
      <c r="C958" s="2">
        <v>36.44</v>
      </c>
    </row>
    <row r="959" spans="1:3" x14ac:dyDescent="0.25">
      <c r="A959" s="1">
        <v>42913</v>
      </c>
      <c r="B959" t="s">
        <v>3</v>
      </c>
      <c r="C959" s="2">
        <v>37.868000000000002</v>
      </c>
    </row>
    <row r="960" spans="1:3" x14ac:dyDescent="0.25">
      <c r="A960" s="1">
        <v>42913</v>
      </c>
      <c r="B960" t="s">
        <v>4</v>
      </c>
      <c r="C960" s="2">
        <v>39.030999999999999</v>
      </c>
    </row>
    <row r="961" spans="1:3" x14ac:dyDescent="0.25">
      <c r="A961" s="1">
        <v>42913</v>
      </c>
      <c r="B961" t="s">
        <v>5</v>
      </c>
      <c r="C961" s="2">
        <v>36.704000000000001</v>
      </c>
    </row>
    <row r="962" spans="1:3" x14ac:dyDescent="0.25">
      <c r="A962" s="1">
        <v>42912</v>
      </c>
      <c r="B962" t="s">
        <v>3</v>
      </c>
      <c r="C962" s="2">
        <v>36.572000000000003</v>
      </c>
    </row>
    <row r="963" spans="1:3" x14ac:dyDescent="0.25">
      <c r="A963" s="1">
        <v>42912</v>
      </c>
      <c r="B963" t="s">
        <v>4</v>
      </c>
      <c r="C963" s="2">
        <v>37.736000000000004</v>
      </c>
    </row>
    <row r="964" spans="1:3" x14ac:dyDescent="0.25">
      <c r="A964" s="1">
        <v>42912</v>
      </c>
      <c r="B964" t="s">
        <v>5</v>
      </c>
      <c r="C964" s="2">
        <v>35.408999999999999</v>
      </c>
    </row>
    <row r="965" spans="1:3" x14ac:dyDescent="0.25">
      <c r="A965" s="1">
        <v>42911</v>
      </c>
      <c r="B965" t="s">
        <v>3</v>
      </c>
      <c r="C965" s="2">
        <v>36.666000000000004</v>
      </c>
    </row>
    <row r="966" spans="1:3" x14ac:dyDescent="0.25">
      <c r="A966" s="1">
        <v>42911</v>
      </c>
      <c r="B966" t="s">
        <v>4</v>
      </c>
      <c r="C966" s="2">
        <v>37.83</v>
      </c>
    </row>
    <row r="967" spans="1:3" x14ac:dyDescent="0.25">
      <c r="A967" s="1">
        <v>42911</v>
      </c>
      <c r="B967" t="s">
        <v>5</v>
      </c>
      <c r="C967" s="2">
        <v>35.503</v>
      </c>
    </row>
    <row r="968" spans="1:3" x14ac:dyDescent="0.25">
      <c r="A968" s="1">
        <v>42910</v>
      </c>
      <c r="B968" t="s">
        <v>3</v>
      </c>
      <c r="C968" s="2">
        <v>36.596000000000004</v>
      </c>
    </row>
    <row r="969" spans="1:3" x14ac:dyDescent="0.25">
      <c r="A969" s="1">
        <v>42910</v>
      </c>
      <c r="B969" t="s">
        <v>4</v>
      </c>
      <c r="C969" s="2">
        <v>37.759</v>
      </c>
    </row>
    <row r="970" spans="1:3" x14ac:dyDescent="0.25">
      <c r="A970" s="1">
        <v>42910</v>
      </c>
      <c r="B970" t="s">
        <v>5</v>
      </c>
      <c r="C970" s="2">
        <v>35.432000000000002</v>
      </c>
    </row>
    <row r="971" spans="1:3" x14ac:dyDescent="0.25">
      <c r="A971" s="1">
        <v>42909</v>
      </c>
      <c r="B971" t="s">
        <v>3</v>
      </c>
      <c r="C971" s="2">
        <v>33.963999999999999</v>
      </c>
    </row>
    <row r="972" spans="1:3" x14ac:dyDescent="0.25">
      <c r="A972" s="1">
        <v>42909</v>
      </c>
      <c r="B972" t="s">
        <v>4</v>
      </c>
      <c r="C972" s="2">
        <v>35.127000000000002</v>
      </c>
    </row>
    <row r="973" spans="1:3" x14ac:dyDescent="0.25">
      <c r="A973" s="1">
        <v>42909</v>
      </c>
      <c r="B973" t="s">
        <v>5</v>
      </c>
      <c r="C973" s="2">
        <v>32.801000000000002</v>
      </c>
    </row>
    <row r="974" spans="1:3" x14ac:dyDescent="0.25">
      <c r="A974" s="1">
        <v>42908</v>
      </c>
      <c r="B974" t="s">
        <v>3</v>
      </c>
      <c r="C974" s="2">
        <v>35.683999999999997</v>
      </c>
    </row>
    <row r="975" spans="1:3" x14ac:dyDescent="0.25">
      <c r="A975" s="1">
        <v>42908</v>
      </c>
      <c r="B975" t="s">
        <v>4</v>
      </c>
      <c r="C975" s="2">
        <v>36.847999999999999</v>
      </c>
    </row>
    <row r="976" spans="1:3" x14ac:dyDescent="0.25">
      <c r="A976" s="1">
        <v>42908</v>
      </c>
      <c r="B976" t="s">
        <v>5</v>
      </c>
      <c r="C976" s="2">
        <v>34.521000000000001</v>
      </c>
    </row>
    <row r="977" spans="1:3" x14ac:dyDescent="0.25">
      <c r="A977" s="1">
        <v>42907</v>
      </c>
      <c r="B977" t="s">
        <v>3</v>
      </c>
      <c r="C977" s="2">
        <v>37.683</v>
      </c>
    </row>
    <row r="978" spans="1:3" x14ac:dyDescent="0.25">
      <c r="A978" s="1">
        <v>42907</v>
      </c>
      <c r="B978" t="s">
        <v>4</v>
      </c>
      <c r="C978" s="2">
        <v>38.847000000000001</v>
      </c>
    </row>
    <row r="979" spans="1:3" x14ac:dyDescent="0.25">
      <c r="A979" s="1">
        <v>42907</v>
      </c>
      <c r="B979" t="s">
        <v>5</v>
      </c>
      <c r="C979" s="2">
        <v>36.520000000000003</v>
      </c>
    </row>
    <row r="980" spans="1:3" x14ac:dyDescent="0.25">
      <c r="A980" s="1">
        <v>42906</v>
      </c>
      <c r="B980" t="s">
        <v>3</v>
      </c>
      <c r="C980" s="2">
        <v>35.326999999999998</v>
      </c>
    </row>
    <row r="981" spans="1:3" x14ac:dyDescent="0.25">
      <c r="A981" s="1">
        <v>42906</v>
      </c>
      <c r="B981" t="s">
        <v>4</v>
      </c>
      <c r="C981" s="2">
        <v>36.49</v>
      </c>
    </row>
    <row r="982" spans="1:3" x14ac:dyDescent="0.25">
      <c r="A982" s="1">
        <v>42906</v>
      </c>
      <c r="B982" t="s">
        <v>5</v>
      </c>
      <c r="C982" s="2">
        <v>34.163000000000004</v>
      </c>
    </row>
    <row r="983" spans="1:3" x14ac:dyDescent="0.25">
      <c r="A983" s="1">
        <v>42905</v>
      </c>
      <c r="B983" t="s">
        <v>3</v>
      </c>
      <c r="C983" s="2">
        <v>33.797000000000004</v>
      </c>
    </row>
    <row r="984" spans="1:3" x14ac:dyDescent="0.25">
      <c r="A984" s="1">
        <v>42905</v>
      </c>
      <c r="B984" t="s">
        <v>4</v>
      </c>
      <c r="C984" s="2">
        <v>34.96</v>
      </c>
    </row>
    <row r="985" spans="1:3" x14ac:dyDescent="0.25">
      <c r="A985" s="1">
        <v>42905</v>
      </c>
      <c r="B985" t="s">
        <v>5</v>
      </c>
      <c r="C985" s="2">
        <v>32.633000000000003</v>
      </c>
    </row>
    <row r="986" spans="1:3" x14ac:dyDescent="0.25">
      <c r="A986" s="1">
        <v>42904</v>
      </c>
      <c r="B986" t="s">
        <v>3</v>
      </c>
      <c r="C986" s="2">
        <v>33.105000000000004</v>
      </c>
    </row>
    <row r="987" spans="1:3" x14ac:dyDescent="0.25">
      <c r="A987" s="1">
        <v>42904</v>
      </c>
      <c r="B987" t="s">
        <v>4</v>
      </c>
      <c r="C987" s="2">
        <v>38</v>
      </c>
    </row>
    <row r="988" spans="1:3" x14ac:dyDescent="0.25">
      <c r="A988" s="1">
        <v>42904</v>
      </c>
      <c r="B988" t="s">
        <v>5</v>
      </c>
      <c r="C988" s="2">
        <v>31.942</v>
      </c>
    </row>
    <row r="989" spans="1:3" x14ac:dyDescent="0.25">
      <c r="A989" s="1">
        <v>42903</v>
      </c>
      <c r="B989" t="s">
        <v>3</v>
      </c>
      <c r="C989" s="2">
        <v>32.733000000000004</v>
      </c>
    </row>
    <row r="990" spans="1:3" x14ac:dyDescent="0.25">
      <c r="A990" s="1">
        <v>42903</v>
      </c>
      <c r="B990" t="s">
        <v>4</v>
      </c>
      <c r="C990" s="2">
        <v>37</v>
      </c>
    </row>
    <row r="991" spans="1:3" x14ac:dyDescent="0.25">
      <c r="A991" s="1">
        <v>42903</v>
      </c>
      <c r="B991" t="s">
        <v>5</v>
      </c>
      <c r="C991" s="2">
        <v>31.57</v>
      </c>
    </row>
    <row r="992" spans="1:3" x14ac:dyDescent="0.25">
      <c r="A992" s="1">
        <v>42902</v>
      </c>
      <c r="B992" t="s">
        <v>3</v>
      </c>
      <c r="C992" s="2">
        <v>31.115000000000002</v>
      </c>
    </row>
    <row r="993" spans="1:3" x14ac:dyDescent="0.25">
      <c r="A993" s="1">
        <v>42902</v>
      </c>
      <c r="B993" t="s">
        <v>4</v>
      </c>
      <c r="C993" s="2">
        <v>32.9</v>
      </c>
    </row>
    <row r="994" spans="1:3" x14ac:dyDescent="0.25">
      <c r="A994" s="1">
        <v>42902</v>
      </c>
      <c r="B994" t="s">
        <v>5</v>
      </c>
      <c r="C994" s="2">
        <v>29.952000000000002</v>
      </c>
    </row>
    <row r="995" spans="1:3" x14ac:dyDescent="0.25">
      <c r="A995" s="1">
        <v>42901</v>
      </c>
      <c r="B995" t="s">
        <v>3</v>
      </c>
      <c r="C995" s="2">
        <v>26.11</v>
      </c>
    </row>
    <row r="996" spans="1:3" x14ac:dyDescent="0.25">
      <c r="A996" s="1">
        <v>42901</v>
      </c>
      <c r="B996" t="s">
        <v>4</v>
      </c>
      <c r="C996" s="2">
        <v>27.273</v>
      </c>
    </row>
    <row r="997" spans="1:3" x14ac:dyDescent="0.25">
      <c r="A997" s="1">
        <v>42901</v>
      </c>
      <c r="B997" t="s">
        <v>5</v>
      </c>
      <c r="C997" s="2">
        <v>24.946000000000002</v>
      </c>
    </row>
    <row r="998" spans="1:3" x14ac:dyDescent="0.25">
      <c r="A998" s="1">
        <v>42900</v>
      </c>
      <c r="B998" t="s">
        <v>3</v>
      </c>
      <c r="C998" s="2">
        <v>27.914999999999999</v>
      </c>
    </row>
    <row r="999" spans="1:3" x14ac:dyDescent="0.25">
      <c r="A999" s="1">
        <v>42900</v>
      </c>
      <c r="B999" t="s">
        <v>4</v>
      </c>
      <c r="C999" s="2">
        <v>29.079000000000001</v>
      </c>
    </row>
    <row r="1000" spans="1:3" x14ac:dyDescent="0.25">
      <c r="A1000" s="1">
        <v>42900</v>
      </c>
      <c r="B1000" t="s">
        <v>5</v>
      </c>
      <c r="C1000" s="2">
        <v>26.751999999999999</v>
      </c>
    </row>
    <row r="1001" spans="1:3" x14ac:dyDescent="0.25">
      <c r="A1001" s="1">
        <v>42899</v>
      </c>
      <c r="B1001" t="s">
        <v>3</v>
      </c>
      <c r="C1001" s="2">
        <v>33.19</v>
      </c>
    </row>
    <row r="1002" spans="1:3" x14ac:dyDescent="0.25">
      <c r="A1002" s="1">
        <v>42899</v>
      </c>
      <c r="B1002" t="s">
        <v>4</v>
      </c>
      <c r="C1002" s="2">
        <v>34.353999999999999</v>
      </c>
    </row>
    <row r="1003" spans="1:3" x14ac:dyDescent="0.25">
      <c r="A1003" s="1">
        <v>42899</v>
      </c>
      <c r="B1003" t="s">
        <v>5</v>
      </c>
      <c r="C1003" s="2">
        <v>32.027000000000001</v>
      </c>
    </row>
    <row r="1004" spans="1:3" x14ac:dyDescent="0.25">
      <c r="A1004" s="1">
        <v>42898</v>
      </c>
      <c r="B1004" t="s">
        <v>3</v>
      </c>
      <c r="C1004" s="2">
        <v>34.969000000000001</v>
      </c>
    </row>
    <row r="1005" spans="1:3" x14ac:dyDescent="0.25">
      <c r="A1005" s="1">
        <v>42898</v>
      </c>
      <c r="B1005" t="s">
        <v>4</v>
      </c>
      <c r="C1005" s="2">
        <v>36.133000000000003</v>
      </c>
    </row>
    <row r="1006" spans="1:3" x14ac:dyDescent="0.25">
      <c r="A1006" s="1">
        <v>42898</v>
      </c>
      <c r="B1006" t="s">
        <v>5</v>
      </c>
      <c r="C1006" s="2">
        <v>33.805999999999997</v>
      </c>
    </row>
    <row r="1007" spans="1:3" x14ac:dyDescent="0.25">
      <c r="A1007" s="1">
        <v>42897</v>
      </c>
      <c r="B1007" t="s">
        <v>3</v>
      </c>
      <c r="C1007" s="2">
        <v>36.411000000000001</v>
      </c>
    </row>
    <row r="1008" spans="1:3" x14ac:dyDescent="0.25">
      <c r="A1008" s="1">
        <v>42897</v>
      </c>
      <c r="B1008" t="s">
        <v>4</v>
      </c>
      <c r="C1008" s="2">
        <v>37.575000000000003</v>
      </c>
    </row>
    <row r="1009" spans="1:3" x14ac:dyDescent="0.25">
      <c r="A1009" s="1">
        <v>42897</v>
      </c>
      <c r="B1009" t="s">
        <v>5</v>
      </c>
      <c r="C1009" s="2">
        <v>35.247999999999998</v>
      </c>
    </row>
    <row r="1010" spans="1:3" x14ac:dyDescent="0.25">
      <c r="A1010" s="1">
        <v>42896</v>
      </c>
      <c r="B1010" t="s">
        <v>3</v>
      </c>
      <c r="C1010" s="2">
        <v>36.259</v>
      </c>
    </row>
    <row r="1011" spans="1:3" x14ac:dyDescent="0.25">
      <c r="A1011" s="1">
        <v>42896</v>
      </c>
      <c r="B1011" t="s">
        <v>4</v>
      </c>
      <c r="C1011" s="2">
        <v>37.500999999999998</v>
      </c>
    </row>
    <row r="1012" spans="1:3" x14ac:dyDescent="0.25">
      <c r="A1012" s="1">
        <v>42896</v>
      </c>
      <c r="B1012" t="s">
        <v>5</v>
      </c>
      <c r="C1012" s="2">
        <v>35.094999999999999</v>
      </c>
    </row>
    <row r="1013" spans="1:3" x14ac:dyDescent="0.25">
      <c r="A1013" s="1">
        <v>42895</v>
      </c>
      <c r="B1013" t="s">
        <v>3</v>
      </c>
      <c r="C1013" s="2">
        <v>36.545999999999999</v>
      </c>
    </row>
    <row r="1014" spans="1:3" x14ac:dyDescent="0.25">
      <c r="A1014" s="1">
        <v>42895</v>
      </c>
      <c r="B1014" t="s">
        <v>4</v>
      </c>
      <c r="C1014" s="2">
        <v>37.709000000000003</v>
      </c>
    </row>
    <row r="1015" spans="1:3" x14ac:dyDescent="0.25">
      <c r="A1015" s="1">
        <v>42895</v>
      </c>
      <c r="B1015" t="s">
        <v>5</v>
      </c>
      <c r="C1015" s="2">
        <v>35.381999999999998</v>
      </c>
    </row>
    <row r="1016" spans="1:3" x14ac:dyDescent="0.25">
      <c r="A1016" s="1">
        <v>42894</v>
      </c>
      <c r="B1016" t="s">
        <v>3</v>
      </c>
      <c r="C1016" s="2">
        <v>37.624000000000002</v>
      </c>
    </row>
    <row r="1017" spans="1:3" x14ac:dyDescent="0.25">
      <c r="A1017" s="1">
        <v>42894</v>
      </c>
      <c r="B1017" t="s">
        <v>4</v>
      </c>
      <c r="C1017" s="2">
        <v>38.948999999999998</v>
      </c>
    </row>
    <row r="1018" spans="1:3" x14ac:dyDescent="0.25">
      <c r="A1018" s="1">
        <v>42894</v>
      </c>
      <c r="B1018" t="s">
        <v>5</v>
      </c>
      <c r="C1018" s="2">
        <v>36.460999999999999</v>
      </c>
    </row>
    <row r="1019" spans="1:3" x14ac:dyDescent="0.25">
      <c r="A1019" s="1">
        <v>42893</v>
      </c>
      <c r="B1019" t="s">
        <v>3</v>
      </c>
      <c r="C1019" s="2">
        <v>36.819000000000003</v>
      </c>
    </row>
    <row r="1020" spans="1:3" x14ac:dyDescent="0.25">
      <c r="A1020" s="1">
        <v>42893</v>
      </c>
      <c r="B1020" t="s">
        <v>4</v>
      </c>
      <c r="C1020" s="2">
        <v>37.981999999999999</v>
      </c>
    </row>
    <row r="1021" spans="1:3" x14ac:dyDescent="0.25">
      <c r="A1021" s="1">
        <v>42893</v>
      </c>
      <c r="B1021" t="s">
        <v>5</v>
      </c>
      <c r="C1021" s="2">
        <v>35.655000000000001</v>
      </c>
    </row>
    <row r="1022" spans="1:3" x14ac:dyDescent="0.25">
      <c r="A1022" s="1">
        <v>42892</v>
      </c>
      <c r="B1022" t="s">
        <v>3</v>
      </c>
      <c r="C1022" s="2">
        <v>36.218000000000004</v>
      </c>
    </row>
    <row r="1023" spans="1:3" x14ac:dyDescent="0.25">
      <c r="A1023" s="1">
        <v>42892</v>
      </c>
      <c r="B1023" t="s">
        <v>4</v>
      </c>
      <c r="C1023" s="2">
        <v>37.381</v>
      </c>
    </row>
    <row r="1024" spans="1:3" x14ac:dyDescent="0.25">
      <c r="A1024" s="1">
        <v>42892</v>
      </c>
      <c r="B1024" t="s">
        <v>5</v>
      </c>
      <c r="C1024" s="2">
        <v>35.054000000000002</v>
      </c>
    </row>
    <row r="1025" spans="1:3" x14ac:dyDescent="0.25">
      <c r="A1025" s="1">
        <v>42891</v>
      </c>
      <c r="B1025" t="s">
        <v>3</v>
      </c>
      <c r="C1025" s="2">
        <v>36.139000000000003</v>
      </c>
    </row>
    <row r="1026" spans="1:3" x14ac:dyDescent="0.25">
      <c r="A1026" s="1">
        <v>42891</v>
      </c>
      <c r="B1026" t="s">
        <v>4</v>
      </c>
      <c r="C1026" s="2">
        <v>37.302</v>
      </c>
    </row>
    <row r="1027" spans="1:3" x14ac:dyDescent="0.25">
      <c r="A1027" s="1">
        <v>42891</v>
      </c>
      <c r="B1027" t="s">
        <v>5</v>
      </c>
      <c r="C1027" s="2">
        <v>34.975000000000001</v>
      </c>
    </row>
    <row r="1028" spans="1:3" x14ac:dyDescent="0.25">
      <c r="A1028" s="1">
        <v>42890</v>
      </c>
      <c r="B1028" t="s">
        <v>3</v>
      </c>
      <c r="C1028" s="2">
        <v>35.707999999999998</v>
      </c>
    </row>
    <row r="1029" spans="1:3" x14ac:dyDescent="0.25">
      <c r="A1029" s="1">
        <v>42890</v>
      </c>
      <c r="B1029" t="s">
        <v>4</v>
      </c>
      <c r="C1029" s="2">
        <v>36.871000000000002</v>
      </c>
    </row>
    <row r="1030" spans="1:3" x14ac:dyDescent="0.25">
      <c r="A1030" s="1">
        <v>42890</v>
      </c>
      <c r="B1030" t="s">
        <v>5</v>
      </c>
      <c r="C1030" s="2">
        <v>34.544000000000004</v>
      </c>
    </row>
    <row r="1031" spans="1:3" x14ac:dyDescent="0.25">
      <c r="A1031" s="1">
        <v>42889</v>
      </c>
      <c r="B1031" t="s">
        <v>3</v>
      </c>
      <c r="C1031" s="2">
        <v>36.067999999999998</v>
      </c>
    </row>
    <row r="1032" spans="1:3" x14ac:dyDescent="0.25">
      <c r="A1032" s="1">
        <v>42889</v>
      </c>
      <c r="B1032" t="s">
        <v>4</v>
      </c>
      <c r="C1032" s="2">
        <v>37.231999999999999</v>
      </c>
    </row>
    <row r="1033" spans="1:3" x14ac:dyDescent="0.25">
      <c r="A1033" s="1">
        <v>42889</v>
      </c>
      <c r="B1033" t="s">
        <v>5</v>
      </c>
      <c r="C1033" s="2">
        <v>34.905000000000001</v>
      </c>
    </row>
    <row r="1034" spans="1:3" x14ac:dyDescent="0.25">
      <c r="A1034" s="1">
        <v>42888</v>
      </c>
      <c r="B1034" t="s">
        <v>3</v>
      </c>
      <c r="C1034" s="2">
        <v>36.819000000000003</v>
      </c>
    </row>
    <row r="1035" spans="1:3" x14ac:dyDescent="0.25">
      <c r="A1035" s="1">
        <v>42888</v>
      </c>
      <c r="B1035" t="s">
        <v>4</v>
      </c>
      <c r="C1035" s="2">
        <v>37.981999999999999</v>
      </c>
    </row>
    <row r="1036" spans="1:3" x14ac:dyDescent="0.25">
      <c r="A1036" s="1">
        <v>42888</v>
      </c>
      <c r="B1036" t="s">
        <v>5</v>
      </c>
      <c r="C1036" s="2">
        <v>35.655000000000001</v>
      </c>
    </row>
    <row r="1037" spans="1:3" x14ac:dyDescent="0.25">
      <c r="A1037" s="1">
        <v>42887</v>
      </c>
      <c r="B1037" t="s">
        <v>3</v>
      </c>
      <c r="C1037" s="2">
        <v>36.393999999999998</v>
      </c>
    </row>
    <row r="1038" spans="1:3" x14ac:dyDescent="0.25">
      <c r="A1038" s="1">
        <v>42887</v>
      </c>
      <c r="B1038" t="s">
        <v>4</v>
      </c>
      <c r="C1038" s="2">
        <v>37.557000000000002</v>
      </c>
    </row>
    <row r="1039" spans="1:3" x14ac:dyDescent="0.25">
      <c r="A1039" s="1">
        <v>42887</v>
      </c>
      <c r="B1039" t="s">
        <v>5</v>
      </c>
      <c r="C1039" s="2">
        <v>35.230000000000004</v>
      </c>
    </row>
    <row r="1040" spans="1:3" x14ac:dyDescent="0.25">
      <c r="A1040" s="1">
        <v>42886</v>
      </c>
      <c r="B1040" t="s">
        <v>3</v>
      </c>
      <c r="C1040" s="2">
        <v>36.183</v>
      </c>
    </row>
    <row r="1041" spans="1:3" x14ac:dyDescent="0.25">
      <c r="A1041" s="1">
        <v>42886</v>
      </c>
      <c r="B1041" t="s">
        <v>4</v>
      </c>
      <c r="C1041" s="2">
        <v>37.346000000000004</v>
      </c>
    </row>
    <row r="1042" spans="1:3" x14ac:dyDescent="0.25">
      <c r="A1042" s="1">
        <v>42886</v>
      </c>
      <c r="B1042" t="s">
        <v>5</v>
      </c>
      <c r="C1042" s="2">
        <v>35.018999999999998</v>
      </c>
    </row>
    <row r="1043" spans="1:3" x14ac:dyDescent="0.25">
      <c r="A1043" s="1">
        <v>42885</v>
      </c>
      <c r="B1043" t="s">
        <v>3</v>
      </c>
      <c r="C1043" s="2">
        <v>37.777000000000001</v>
      </c>
    </row>
    <row r="1044" spans="1:3" x14ac:dyDescent="0.25">
      <c r="A1044" s="1">
        <v>42885</v>
      </c>
      <c r="B1044" t="s">
        <v>4</v>
      </c>
      <c r="C1044" s="2">
        <v>38.94</v>
      </c>
    </row>
    <row r="1045" spans="1:3" x14ac:dyDescent="0.25">
      <c r="A1045" s="1">
        <v>42885</v>
      </c>
      <c r="B1045" t="s">
        <v>5</v>
      </c>
      <c r="C1045" s="2">
        <v>36.613</v>
      </c>
    </row>
    <row r="1046" spans="1:3" x14ac:dyDescent="0.25">
      <c r="A1046" s="1">
        <v>42884</v>
      </c>
      <c r="B1046" t="s">
        <v>3</v>
      </c>
      <c r="C1046" s="2">
        <v>38.108000000000004</v>
      </c>
    </row>
    <row r="1047" spans="1:3" x14ac:dyDescent="0.25">
      <c r="A1047" s="1">
        <v>42884</v>
      </c>
      <c r="B1047" t="s">
        <v>4</v>
      </c>
      <c r="C1047" s="2">
        <v>39.271999999999998</v>
      </c>
    </row>
    <row r="1048" spans="1:3" x14ac:dyDescent="0.25">
      <c r="A1048" s="1">
        <v>42884</v>
      </c>
      <c r="B1048" t="s">
        <v>5</v>
      </c>
      <c r="C1048" s="2">
        <v>36.945</v>
      </c>
    </row>
    <row r="1049" spans="1:3" x14ac:dyDescent="0.25">
      <c r="A1049" s="1">
        <v>42883</v>
      </c>
      <c r="B1049" t="s">
        <v>3</v>
      </c>
      <c r="C1049" s="2">
        <v>37.603999999999999</v>
      </c>
    </row>
    <row r="1050" spans="1:3" x14ac:dyDescent="0.25">
      <c r="A1050" s="1">
        <v>42883</v>
      </c>
      <c r="B1050" t="s">
        <v>4</v>
      </c>
      <c r="C1050" s="2">
        <v>38.767000000000003</v>
      </c>
    </row>
    <row r="1051" spans="1:3" x14ac:dyDescent="0.25">
      <c r="A1051" s="1">
        <v>42883</v>
      </c>
      <c r="B1051" t="s">
        <v>5</v>
      </c>
      <c r="C1051" s="2">
        <v>36.44</v>
      </c>
    </row>
    <row r="1052" spans="1:3" x14ac:dyDescent="0.25">
      <c r="A1052" s="1">
        <v>42882</v>
      </c>
      <c r="B1052" t="s">
        <v>3</v>
      </c>
      <c r="C1052" s="2">
        <v>37.49</v>
      </c>
    </row>
    <row r="1053" spans="1:3" x14ac:dyDescent="0.25">
      <c r="A1053" s="1">
        <v>42882</v>
      </c>
      <c r="B1053" t="s">
        <v>4</v>
      </c>
      <c r="C1053" s="2">
        <v>38.652999999999999</v>
      </c>
    </row>
    <row r="1054" spans="1:3" x14ac:dyDescent="0.25">
      <c r="A1054" s="1">
        <v>42882</v>
      </c>
      <c r="B1054" t="s">
        <v>5</v>
      </c>
      <c r="C1054" s="2">
        <v>36.326000000000001</v>
      </c>
    </row>
    <row r="1055" spans="1:3" x14ac:dyDescent="0.25">
      <c r="A1055" s="1">
        <v>42881</v>
      </c>
      <c r="B1055" t="s">
        <v>3</v>
      </c>
      <c r="C1055" s="2">
        <v>36.716000000000001</v>
      </c>
    </row>
    <row r="1056" spans="1:3" x14ac:dyDescent="0.25">
      <c r="A1056" s="1">
        <v>42881</v>
      </c>
      <c r="B1056" t="s">
        <v>4</v>
      </c>
      <c r="C1056" s="2">
        <v>37.878999999999998</v>
      </c>
    </row>
    <row r="1057" spans="1:3" x14ac:dyDescent="0.25">
      <c r="A1057" s="1">
        <v>42881</v>
      </c>
      <c r="B1057" t="s">
        <v>5</v>
      </c>
      <c r="C1057" s="2">
        <v>35.552</v>
      </c>
    </row>
    <row r="1058" spans="1:3" x14ac:dyDescent="0.25">
      <c r="A1058" s="1">
        <v>42880</v>
      </c>
      <c r="B1058" t="s">
        <v>3</v>
      </c>
      <c r="C1058" s="2">
        <v>36.590000000000003</v>
      </c>
    </row>
    <row r="1059" spans="1:3" x14ac:dyDescent="0.25">
      <c r="A1059" s="1">
        <v>42880</v>
      </c>
      <c r="B1059" t="s">
        <v>4</v>
      </c>
      <c r="C1059" s="2">
        <v>37.753</v>
      </c>
    </row>
    <row r="1060" spans="1:3" x14ac:dyDescent="0.25">
      <c r="A1060" s="1">
        <v>42880</v>
      </c>
      <c r="B1060" t="s">
        <v>5</v>
      </c>
      <c r="C1060" s="2">
        <v>35.426000000000002</v>
      </c>
    </row>
    <row r="1061" spans="1:3" x14ac:dyDescent="0.25">
      <c r="A1061" s="1">
        <v>42879</v>
      </c>
      <c r="B1061" t="s">
        <v>3</v>
      </c>
      <c r="C1061" s="2">
        <v>37.771000000000001</v>
      </c>
    </row>
    <row r="1062" spans="1:3" x14ac:dyDescent="0.25">
      <c r="A1062" s="1">
        <v>42879</v>
      </c>
      <c r="B1062" t="s">
        <v>4</v>
      </c>
      <c r="C1062" s="2">
        <v>38.933999999999997</v>
      </c>
    </row>
    <row r="1063" spans="1:3" x14ac:dyDescent="0.25">
      <c r="A1063" s="1">
        <v>42879</v>
      </c>
      <c r="B1063" t="s">
        <v>5</v>
      </c>
      <c r="C1063" s="2">
        <v>36.606999999999999</v>
      </c>
    </row>
    <row r="1064" spans="1:3" x14ac:dyDescent="0.25">
      <c r="A1064" s="1">
        <v>42878</v>
      </c>
      <c r="B1064" t="s">
        <v>3</v>
      </c>
      <c r="C1064" s="2">
        <v>36.399000000000001</v>
      </c>
    </row>
    <row r="1065" spans="1:3" x14ac:dyDescent="0.25">
      <c r="A1065" s="1">
        <v>42878</v>
      </c>
      <c r="B1065" t="s">
        <v>4</v>
      </c>
      <c r="C1065" s="2">
        <v>37.563000000000002</v>
      </c>
    </row>
    <row r="1066" spans="1:3" x14ac:dyDescent="0.25">
      <c r="A1066" s="1">
        <v>42878</v>
      </c>
      <c r="B1066" t="s">
        <v>5</v>
      </c>
      <c r="C1066" s="2">
        <v>35.236000000000004</v>
      </c>
    </row>
    <row r="1067" spans="1:3" x14ac:dyDescent="0.25">
      <c r="A1067" s="1">
        <v>42877</v>
      </c>
      <c r="B1067" t="s">
        <v>3</v>
      </c>
      <c r="C1067" s="2">
        <v>37.85</v>
      </c>
    </row>
    <row r="1068" spans="1:3" x14ac:dyDescent="0.25">
      <c r="A1068" s="1">
        <v>42877</v>
      </c>
      <c r="B1068" t="s">
        <v>4</v>
      </c>
      <c r="C1068" s="2">
        <v>39.014000000000003</v>
      </c>
    </row>
    <row r="1069" spans="1:3" x14ac:dyDescent="0.25">
      <c r="A1069" s="1">
        <v>42877</v>
      </c>
      <c r="B1069" t="s">
        <v>5</v>
      </c>
      <c r="C1069" s="2">
        <v>36.686999999999998</v>
      </c>
    </row>
    <row r="1070" spans="1:3" x14ac:dyDescent="0.25">
      <c r="A1070" s="1">
        <v>42876</v>
      </c>
      <c r="B1070" t="s">
        <v>3</v>
      </c>
      <c r="C1070" s="2">
        <v>38.844000000000001</v>
      </c>
    </row>
    <row r="1071" spans="1:3" x14ac:dyDescent="0.25">
      <c r="A1071" s="1">
        <v>42876</v>
      </c>
      <c r="B1071" t="s">
        <v>4</v>
      </c>
      <c r="C1071" s="2">
        <v>40.006999999999998</v>
      </c>
    </row>
    <row r="1072" spans="1:3" x14ac:dyDescent="0.25">
      <c r="A1072" s="1">
        <v>42876</v>
      </c>
      <c r="B1072" t="s">
        <v>5</v>
      </c>
      <c r="C1072" s="2">
        <v>37.68</v>
      </c>
    </row>
    <row r="1073" spans="1:3" x14ac:dyDescent="0.25">
      <c r="A1073" s="1">
        <v>42875</v>
      </c>
      <c r="B1073" t="s">
        <v>3</v>
      </c>
      <c r="C1073" s="2">
        <v>40.303000000000004</v>
      </c>
    </row>
    <row r="1074" spans="1:3" x14ac:dyDescent="0.25">
      <c r="A1074" s="1">
        <v>42875</v>
      </c>
      <c r="B1074" t="s">
        <v>4</v>
      </c>
      <c r="C1074" s="2">
        <v>41.466999999999999</v>
      </c>
    </row>
    <row r="1075" spans="1:3" x14ac:dyDescent="0.25">
      <c r="A1075" s="1">
        <v>42875</v>
      </c>
      <c r="B1075" t="s">
        <v>5</v>
      </c>
      <c r="C1075" s="2">
        <v>39.14</v>
      </c>
    </row>
    <row r="1076" spans="1:3" x14ac:dyDescent="0.25">
      <c r="A1076" s="1">
        <v>42874</v>
      </c>
      <c r="B1076" t="s">
        <v>3</v>
      </c>
      <c r="C1076" s="2">
        <v>40.314999999999998</v>
      </c>
    </row>
    <row r="1077" spans="1:3" x14ac:dyDescent="0.25">
      <c r="A1077" s="1">
        <v>42874</v>
      </c>
      <c r="B1077" t="s">
        <v>4</v>
      </c>
      <c r="C1077" s="2">
        <v>41.478000000000002</v>
      </c>
    </row>
    <row r="1078" spans="1:3" x14ac:dyDescent="0.25">
      <c r="A1078" s="1">
        <v>42874</v>
      </c>
      <c r="B1078" t="s">
        <v>5</v>
      </c>
      <c r="C1078" s="2">
        <v>39.151000000000003</v>
      </c>
    </row>
    <row r="1079" spans="1:3" x14ac:dyDescent="0.25">
      <c r="A1079" s="1">
        <v>42873</v>
      </c>
      <c r="B1079" t="s">
        <v>3</v>
      </c>
      <c r="C1079" s="2">
        <v>40.564</v>
      </c>
    </row>
    <row r="1080" spans="1:3" x14ac:dyDescent="0.25">
      <c r="A1080" s="1">
        <v>42873</v>
      </c>
      <c r="B1080" t="s">
        <v>4</v>
      </c>
      <c r="C1080" s="2">
        <v>41.727000000000004</v>
      </c>
    </row>
    <row r="1081" spans="1:3" x14ac:dyDescent="0.25">
      <c r="A1081" s="1">
        <v>42873</v>
      </c>
      <c r="B1081" t="s">
        <v>5</v>
      </c>
      <c r="C1081" s="2">
        <v>39.4</v>
      </c>
    </row>
    <row r="1082" spans="1:3" x14ac:dyDescent="0.25">
      <c r="A1082" s="1">
        <v>42872</v>
      </c>
      <c r="B1082" t="s">
        <v>3</v>
      </c>
      <c r="C1082" s="2">
        <v>42.012</v>
      </c>
    </row>
    <row r="1083" spans="1:3" x14ac:dyDescent="0.25">
      <c r="A1083" s="1">
        <v>42872</v>
      </c>
      <c r="B1083" t="s">
        <v>4</v>
      </c>
      <c r="C1083" s="2">
        <v>43.175000000000004</v>
      </c>
    </row>
    <row r="1084" spans="1:3" x14ac:dyDescent="0.25">
      <c r="A1084" s="1">
        <v>42872</v>
      </c>
      <c r="B1084" t="s">
        <v>5</v>
      </c>
      <c r="C1084" s="2">
        <v>40.847999999999999</v>
      </c>
    </row>
    <row r="1085" spans="1:3" x14ac:dyDescent="0.25">
      <c r="A1085" s="1">
        <v>42871</v>
      </c>
      <c r="B1085" t="s">
        <v>3</v>
      </c>
      <c r="C1085" s="2">
        <v>39.910000000000004</v>
      </c>
    </row>
    <row r="1086" spans="1:3" x14ac:dyDescent="0.25">
      <c r="A1086" s="1">
        <v>42871</v>
      </c>
      <c r="B1086" t="s">
        <v>4</v>
      </c>
      <c r="C1086" s="2">
        <v>41.073999999999998</v>
      </c>
    </row>
    <row r="1087" spans="1:3" x14ac:dyDescent="0.25">
      <c r="A1087" s="1">
        <v>42871</v>
      </c>
      <c r="B1087" t="s">
        <v>5</v>
      </c>
      <c r="C1087" s="2">
        <v>38.747</v>
      </c>
    </row>
    <row r="1088" spans="1:3" x14ac:dyDescent="0.25">
      <c r="A1088" s="1">
        <v>42870</v>
      </c>
      <c r="B1088" t="s">
        <v>3</v>
      </c>
      <c r="C1088" s="2">
        <v>41.786000000000001</v>
      </c>
    </row>
    <row r="1089" spans="1:3" x14ac:dyDescent="0.25">
      <c r="A1089" s="1">
        <v>42870</v>
      </c>
      <c r="B1089" t="s">
        <v>4</v>
      </c>
      <c r="C1089" s="2">
        <v>42.95</v>
      </c>
    </row>
    <row r="1090" spans="1:3" x14ac:dyDescent="0.25">
      <c r="A1090" s="1">
        <v>42870</v>
      </c>
      <c r="B1090" t="s">
        <v>5</v>
      </c>
      <c r="C1090" s="2">
        <v>40.622999999999998</v>
      </c>
    </row>
    <row r="1091" spans="1:3" x14ac:dyDescent="0.25">
      <c r="A1091" s="1">
        <v>42869</v>
      </c>
      <c r="B1091" t="s">
        <v>3</v>
      </c>
      <c r="C1091" s="2">
        <v>39.084000000000003</v>
      </c>
    </row>
    <row r="1092" spans="1:3" x14ac:dyDescent="0.25">
      <c r="A1092" s="1">
        <v>42869</v>
      </c>
      <c r="B1092" t="s">
        <v>4</v>
      </c>
      <c r="C1092" s="2">
        <v>40.247</v>
      </c>
    </row>
    <row r="1093" spans="1:3" x14ac:dyDescent="0.25">
      <c r="A1093" s="1">
        <v>42869</v>
      </c>
      <c r="B1093" t="s">
        <v>5</v>
      </c>
      <c r="C1093" s="2">
        <v>37.92</v>
      </c>
    </row>
    <row r="1094" spans="1:3" x14ac:dyDescent="0.25">
      <c r="A1094" s="1">
        <v>42868</v>
      </c>
      <c r="B1094" t="s">
        <v>3</v>
      </c>
      <c r="C1094" s="2">
        <v>39.99</v>
      </c>
    </row>
    <row r="1095" spans="1:3" x14ac:dyDescent="0.25">
      <c r="A1095" s="1">
        <v>42868</v>
      </c>
      <c r="B1095" t="s">
        <v>4</v>
      </c>
      <c r="C1095" s="2">
        <v>41.152999999999999</v>
      </c>
    </row>
    <row r="1096" spans="1:3" x14ac:dyDescent="0.25">
      <c r="A1096" s="1">
        <v>42868</v>
      </c>
      <c r="B1096" t="s">
        <v>5</v>
      </c>
      <c r="C1096" s="2">
        <v>38.826000000000001</v>
      </c>
    </row>
    <row r="1097" spans="1:3" x14ac:dyDescent="0.25">
      <c r="A1097" s="1">
        <v>42867</v>
      </c>
      <c r="B1097" t="s">
        <v>3</v>
      </c>
      <c r="C1097" s="2">
        <v>40.444000000000003</v>
      </c>
    </row>
    <row r="1098" spans="1:3" x14ac:dyDescent="0.25">
      <c r="A1098" s="1">
        <v>42867</v>
      </c>
      <c r="B1098" t="s">
        <v>4</v>
      </c>
      <c r="C1098" s="2">
        <v>41.606999999999999</v>
      </c>
    </row>
    <row r="1099" spans="1:3" x14ac:dyDescent="0.25">
      <c r="A1099" s="1">
        <v>42867</v>
      </c>
      <c r="B1099" t="s">
        <v>5</v>
      </c>
      <c r="C1099" s="2">
        <v>39.28</v>
      </c>
    </row>
    <row r="1100" spans="1:3" x14ac:dyDescent="0.25">
      <c r="A1100" s="1">
        <v>42866</v>
      </c>
      <c r="B1100" t="s">
        <v>3</v>
      </c>
      <c r="C1100" s="2">
        <v>39.268999999999998</v>
      </c>
    </row>
    <row r="1101" spans="1:3" x14ac:dyDescent="0.25">
      <c r="A1101" s="1">
        <v>42866</v>
      </c>
      <c r="B1101" t="s">
        <v>4</v>
      </c>
      <c r="C1101" s="2">
        <v>40.432000000000002</v>
      </c>
    </row>
    <row r="1102" spans="1:3" x14ac:dyDescent="0.25">
      <c r="A1102" s="1">
        <v>42866</v>
      </c>
      <c r="B1102" t="s">
        <v>5</v>
      </c>
      <c r="C1102" s="2">
        <v>38.105000000000004</v>
      </c>
    </row>
    <row r="1103" spans="1:3" x14ac:dyDescent="0.25">
      <c r="A1103" s="1">
        <v>42865</v>
      </c>
      <c r="B1103" t="s">
        <v>3</v>
      </c>
      <c r="C1103" s="2">
        <v>39.055</v>
      </c>
    </row>
    <row r="1104" spans="1:3" x14ac:dyDescent="0.25">
      <c r="A1104" s="1">
        <v>42865</v>
      </c>
      <c r="B1104" t="s">
        <v>4</v>
      </c>
      <c r="C1104" s="2">
        <v>40.218000000000004</v>
      </c>
    </row>
    <row r="1105" spans="1:3" x14ac:dyDescent="0.25">
      <c r="A1105" s="1">
        <v>42865</v>
      </c>
      <c r="B1105" t="s">
        <v>5</v>
      </c>
      <c r="C1105" s="2">
        <v>37.890999999999998</v>
      </c>
    </row>
    <row r="1106" spans="1:3" x14ac:dyDescent="0.25">
      <c r="A1106" s="1">
        <v>42864</v>
      </c>
      <c r="B1106" t="s">
        <v>3</v>
      </c>
      <c r="C1106" s="2">
        <v>41.302</v>
      </c>
    </row>
    <row r="1107" spans="1:3" x14ac:dyDescent="0.25">
      <c r="A1107" s="1">
        <v>42864</v>
      </c>
      <c r="B1107" t="s">
        <v>4</v>
      </c>
      <c r="C1107" s="2">
        <v>42.466000000000001</v>
      </c>
    </row>
    <row r="1108" spans="1:3" x14ac:dyDescent="0.25">
      <c r="A1108" s="1">
        <v>42864</v>
      </c>
      <c r="B1108" t="s">
        <v>5</v>
      </c>
      <c r="C1108" s="2">
        <v>40.139000000000003</v>
      </c>
    </row>
    <row r="1109" spans="1:3" x14ac:dyDescent="0.25">
      <c r="A1109" s="1">
        <v>42863</v>
      </c>
      <c r="B1109" t="s">
        <v>3</v>
      </c>
      <c r="C1109" s="2">
        <v>38.618000000000002</v>
      </c>
    </row>
    <row r="1110" spans="1:3" x14ac:dyDescent="0.25">
      <c r="A1110" s="1">
        <v>42863</v>
      </c>
      <c r="B1110" t="s">
        <v>4</v>
      </c>
      <c r="C1110" s="2">
        <v>39.780999999999999</v>
      </c>
    </row>
    <row r="1111" spans="1:3" x14ac:dyDescent="0.25">
      <c r="A1111" s="1">
        <v>42863</v>
      </c>
      <c r="B1111" t="s">
        <v>5</v>
      </c>
      <c r="C1111" s="2">
        <v>37.454000000000001</v>
      </c>
    </row>
    <row r="1112" spans="1:3" x14ac:dyDescent="0.25">
      <c r="A1112" s="1">
        <v>42862</v>
      </c>
      <c r="B1112" t="s">
        <v>3</v>
      </c>
      <c r="C1112" s="2">
        <v>39.861000000000004</v>
      </c>
    </row>
    <row r="1113" spans="1:3" x14ac:dyDescent="0.25">
      <c r="A1113" s="1">
        <v>42862</v>
      </c>
      <c r="B1113" t="s">
        <v>4</v>
      </c>
      <c r="C1113" s="2">
        <v>41.024000000000001</v>
      </c>
    </row>
    <row r="1114" spans="1:3" x14ac:dyDescent="0.25">
      <c r="A1114" s="1">
        <v>42862</v>
      </c>
      <c r="B1114" t="s">
        <v>5</v>
      </c>
      <c r="C1114" s="2">
        <v>38.697000000000003</v>
      </c>
    </row>
    <row r="1115" spans="1:3" x14ac:dyDescent="0.25">
      <c r="A1115" s="1">
        <v>42861</v>
      </c>
      <c r="B1115" t="s">
        <v>3</v>
      </c>
      <c r="C1115" s="2">
        <v>40.875</v>
      </c>
    </row>
    <row r="1116" spans="1:3" x14ac:dyDescent="0.25">
      <c r="A1116" s="1">
        <v>42861</v>
      </c>
      <c r="B1116" t="s">
        <v>4</v>
      </c>
      <c r="C1116" s="2">
        <v>42.038000000000004</v>
      </c>
    </row>
    <row r="1117" spans="1:3" x14ac:dyDescent="0.25">
      <c r="A1117" s="1">
        <v>42861</v>
      </c>
      <c r="B1117" t="s">
        <v>5</v>
      </c>
      <c r="C1117" s="2">
        <v>39.710999999999999</v>
      </c>
    </row>
    <row r="1118" spans="1:3" x14ac:dyDescent="0.25">
      <c r="A1118" s="1">
        <v>42860</v>
      </c>
      <c r="B1118" t="s">
        <v>3</v>
      </c>
      <c r="C1118" s="2">
        <v>39.713999999999999</v>
      </c>
    </row>
    <row r="1119" spans="1:3" x14ac:dyDescent="0.25">
      <c r="A1119" s="1">
        <v>42860</v>
      </c>
      <c r="B1119" t="s">
        <v>4</v>
      </c>
      <c r="C1119" s="2">
        <v>40.878</v>
      </c>
    </row>
    <row r="1120" spans="1:3" x14ac:dyDescent="0.25">
      <c r="A1120" s="1">
        <v>42860</v>
      </c>
      <c r="B1120" t="s">
        <v>5</v>
      </c>
      <c r="C1120" s="2">
        <v>38.551000000000002</v>
      </c>
    </row>
    <row r="1121" spans="1:3" x14ac:dyDescent="0.25">
      <c r="A1121" s="1">
        <v>42859</v>
      </c>
      <c r="B1121" t="s">
        <v>3</v>
      </c>
      <c r="C1121" s="2">
        <v>40.015999999999998</v>
      </c>
    </row>
    <row r="1122" spans="1:3" x14ac:dyDescent="0.25">
      <c r="A1122" s="1">
        <v>42859</v>
      </c>
      <c r="B1122" t="s">
        <v>4</v>
      </c>
      <c r="C1122" s="2">
        <v>41.179000000000002</v>
      </c>
    </row>
    <row r="1123" spans="1:3" x14ac:dyDescent="0.25">
      <c r="A1123" s="1">
        <v>42859</v>
      </c>
      <c r="B1123" t="s">
        <v>5</v>
      </c>
      <c r="C1123" s="2">
        <v>38.852000000000004</v>
      </c>
    </row>
    <row r="1124" spans="1:3" x14ac:dyDescent="0.25">
      <c r="A1124" s="1">
        <v>42858</v>
      </c>
      <c r="B1124" t="s">
        <v>3</v>
      </c>
      <c r="C1124" s="2">
        <v>40.713000000000001</v>
      </c>
    </row>
    <row r="1125" spans="1:3" x14ac:dyDescent="0.25">
      <c r="A1125" s="1">
        <v>42858</v>
      </c>
      <c r="B1125" t="s">
        <v>4</v>
      </c>
      <c r="C1125" s="2">
        <v>41.877000000000002</v>
      </c>
    </row>
    <row r="1126" spans="1:3" x14ac:dyDescent="0.25">
      <c r="A1126" s="1">
        <v>42858</v>
      </c>
      <c r="B1126" t="s">
        <v>5</v>
      </c>
      <c r="C1126" s="2">
        <v>39.550000000000004</v>
      </c>
    </row>
    <row r="1127" spans="1:3" x14ac:dyDescent="0.25">
      <c r="A1127" s="1">
        <v>42857</v>
      </c>
      <c r="B1127" t="s">
        <v>3</v>
      </c>
      <c r="C1127" s="2">
        <v>44.444000000000003</v>
      </c>
    </row>
    <row r="1128" spans="1:3" x14ac:dyDescent="0.25">
      <c r="A1128" s="1">
        <v>42857</v>
      </c>
      <c r="B1128" t="s">
        <v>4</v>
      </c>
      <c r="C1128" s="2">
        <v>45.608000000000004</v>
      </c>
    </row>
    <row r="1129" spans="1:3" x14ac:dyDescent="0.25">
      <c r="A1129" s="1">
        <v>42857</v>
      </c>
      <c r="B1129" t="s">
        <v>5</v>
      </c>
      <c r="C1129" s="2">
        <v>43.280999999999999</v>
      </c>
    </row>
    <row r="1130" spans="1:3" x14ac:dyDescent="0.25">
      <c r="A1130" s="1">
        <v>42856</v>
      </c>
      <c r="B1130" t="s">
        <v>3</v>
      </c>
      <c r="C1130" s="2">
        <v>41.358000000000004</v>
      </c>
    </row>
    <row r="1131" spans="1:3" x14ac:dyDescent="0.25">
      <c r="A1131" s="1">
        <v>42856</v>
      </c>
      <c r="B1131" t="s">
        <v>4</v>
      </c>
      <c r="C1131" s="2">
        <v>42.521999999999998</v>
      </c>
    </row>
    <row r="1132" spans="1:3" x14ac:dyDescent="0.25">
      <c r="A1132" s="1">
        <v>42856</v>
      </c>
      <c r="B1132" t="s">
        <v>5</v>
      </c>
      <c r="C1132" s="2">
        <v>40.195</v>
      </c>
    </row>
    <row r="1133" spans="1:3" x14ac:dyDescent="0.25">
      <c r="A1133" s="1">
        <v>42855</v>
      </c>
      <c r="B1133" t="s">
        <v>3</v>
      </c>
      <c r="C1133" s="2">
        <v>37.630000000000003</v>
      </c>
    </row>
    <row r="1134" spans="1:3" x14ac:dyDescent="0.25">
      <c r="A1134" s="1">
        <v>42855</v>
      </c>
      <c r="B1134" t="s">
        <v>4</v>
      </c>
      <c r="C1134" s="2">
        <v>38.794000000000004</v>
      </c>
    </row>
    <row r="1135" spans="1:3" x14ac:dyDescent="0.25">
      <c r="A1135" s="1">
        <v>42855</v>
      </c>
      <c r="B1135" t="s">
        <v>5</v>
      </c>
      <c r="C1135" s="2">
        <v>33.999000000000002</v>
      </c>
    </row>
    <row r="1136" spans="1:3" x14ac:dyDescent="0.25">
      <c r="A1136" s="1">
        <v>42854</v>
      </c>
      <c r="B1136" t="s">
        <v>3</v>
      </c>
      <c r="C1136" s="2">
        <v>40.672000000000004</v>
      </c>
    </row>
    <row r="1137" spans="1:3" x14ac:dyDescent="0.25">
      <c r="A1137" s="1">
        <v>42854</v>
      </c>
      <c r="B1137" t="s">
        <v>4</v>
      </c>
      <c r="C1137" s="2">
        <v>41.835999999999999</v>
      </c>
    </row>
    <row r="1138" spans="1:3" x14ac:dyDescent="0.25">
      <c r="A1138" s="1">
        <v>42854</v>
      </c>
      <c r="B1138" t="s">
        <v>5</v>
      </c>
      <c r="C1138" s="2">
        <v>39.509</v>
      </c>
    </row>
    <row r="1139" spans="1:3" x14ac:dyDescent="0.25">
      <c r="A1139" s="1">
        <v>42853</v>
      </c>
      <c r="B1139" t="s">
        <v>3</v>
      </c>
      <c r="C1139" s="2">
        <v>42.179000000000002</v>
      </c>
    </row>
    <row r="1140" spans="1:3" x14ac:dyDescent="0.25">
      <c r="A1140" s="1">
        <v>42853</v>
      </c>
      <c r="B1140" t="s">
        <v>4</v>
      </c>
      <c r="C1140" s="2">
        <v>43.341999999999999</v>
      </c>
    </row>
    <row r="1141" spans="1:3" x14ac:dyDescent="0.25">
      <c r="A1141" s="1">
        <v>42853</v>
      </c>
      <c r="B1141" t="s">
        <v>5</v>
      </c>
      <c r="C1141" s="2">
        <v>41.015000000000001</v>
      </c>
    </row>
    <row r="1142" spans="1:3" x14ac:dyDescent="0.25">
      <c r="A1142" s="1">
        <v>42852</v>
      </c>
      <c r="B1142" t="s">
        <v>3</v>
      </c>
      <c r="C1142" s="2">
        <v>41.393000000000001</v>
      </c>
    </row>
    <row r="1143" spans="1:3" x14ac:dyDescent="0.25">
      <c r="A1143" s="1">
        <v>42852</v>
      </c>
      <c r="B1143" t="s">
        <v>4</v>
      </c>
      <c r="C1143" s="2">
        <v>42.557000000000002</v>
      </c>
    </row>
    <row r="1144" spans="1:3" x14ac:dyDescent="0.25">
      <c r="A1144" s="1">
        <v>42852</v>
      </c>
      <c r="B1144" t="s">
        <v>5</v>
      </c>
      <c r="C1144" s="2">
        <v>40.230000000000004</v>
      </c>
    </row>
    <row r="1145" spans="1:3" x14ac:dyDescent="0.25">
      <c r="A1145" s="1">
        <v>42851</v>
      </c>
      <c r="B1145" t="s">
        <v>3</v>
      </c>
      <c r="C1145" s="2">
        <v>42.416000000000004</v>
      </c>
    </row>
    <row r="1146" spans="1:3" x14ac:dyDescent="0.25">
      <c r="A1146" s="1">
        <v>42851</v>
      </c>
      <c r="B1146" t="s">
        <v>4</v>
      </c>
      <c r="C1146" s="2">
        <v>43.58</v>
      </c>
    </row>
    <row r="1147" spans="1:3" x14ac:dyDescent="0.25">
      <c r="A1147" s="1">
        <v>42851</v>
      </c>
      <c r="B1147" t="s">
        <v>5</v>
      </c>
      <c r="C1147" s="2">
        <v>41.253</v>
      </c>
    </row>
    <row r="1148" spans="1:3" x14ac:dyDescent="0.25">
      <c r="A1148" s="1">
        <v>42850</v>
      </c>
      <c r="B1148" t="s">
        <v>3</v>
      </c>
      <c r="C1148" s="2">
        <v>41.197000000000003</v>
      </c>
    </row>
    <row r="1149" spans="1:3" x14ac:dyDescent="0.25">
      <c r="A1149" s="1">
        <v>42850</v>
      </c>
      <c r="B1149" t="s">
        <v>4</v>
      </c>
      <c r="C1149" s="2">
        <v>42.36</v>
      </c>
    </row>
    <row r="1150" spans="1:3" x14ac:dyDescent="0.25">
      <c r="A1150" s="1">
        <v>42850</v>
      </c>
      <c r="B1150" t="s">
        <v>5</v>
      </c>
      <c r="C1150" s="2">
        <v>40.033000000000001</v>
      </c>
    </row>
    <row r="1151" spans="1:3" x14ac:dyDescent="0.25">
      <c r="A1151" s="1">
        <v>42849</v>
      </c>
      <c r="B1151" t="s">
        <v>3</v>
      </c>
      <c r="C1151" s="2">
        <v>39.776000000000003</v>
      </c>
    </row>
    <row r="1152" spans="1:3" x14ac:dyDescent="0.25">
      <c r="A1152" s="1">
        <v>42849</v>
      </c>
      <c r="B1152" t="s">
        <v>4</v>
      </c>
      <c r="C1152" s="2">
        <v>40.939</v>
      </c>
    </row>
    <row r="1153" spans="1:3" x14ac:dyDescent="0.25">
      <c r="A1153" s="1">
        <v>42849</v>
      </c>
      <c r="B1153" t="s">
        <v>5</v>
      </c>
      <c r="C1153" s="2">
        <v>38.612000000000002</v>
      </c>
    </row>
    <row r="1154" spans="1:3" x14ac:dyDescent="0.25">
      <c r="A1154" s="1">
        <v>42848</v>
      </c>
      <c r="B1154" t="s">
        <v>3</v>
      </c>
      <c r="C1154" s="2">
        <v>38.670999999999999</v>
      </c>
    </row>
    <row r="1155" spans="1:3" x14ac:dyDescent="0.25">
      <c r="A1155" s="1">
        <v>42848</v>
      </c>
      <c r="B1155" t="s">
        <v>4</v>
      </c>
      <c r="C1155" s="2">
        <v>39.834000000000003</v>
      </c>
    </row>
    <row r="1156" spans="1:3" x14ac:dyDescent="0.25">
      <c r="A1156" s="1">
        <v>42848</v>
      </c>
      <c r="B1156" t="s">
        <v>5</v>
      </c>
      <c r="C1156" s="2">
        <v>37.506999999999998</v>
      </c>
    </row>
    <row r="1157" spans="1:3" x14ac:dyDescent="0.25">
      <c r="A1157" s="1">
        <v>42847</v>
      </c>
      <c r="B1157" t="s">
        <v>3</v>
      </c>
      <c r="C1157" s="2">
        <v>39.081000000000003</v>
      </c>
    </row>
    <row r="1158" spans="1:3" x14ac:dyDescent="0.25">
      <c r="A1158" s="1">
        <v>42847</v>
      </c>
      <c r="B1158" t="s">
        <v>4</v>
      </c>
      <c r="C1158" s="2">
        <v>40.244999999999997</v>
      </c>
    </row>
    <row r="1159" spans="1:3" x14ac:dyDescent="0.25">
      <c r="A1159" s="1">
        <v>42847</v>
      </c>
      <c r="B1159" t="s">
        <v>5</v>
      </c>
      <c r="C1159" s="2">
        <v>37.917999999999999</v>
      </c>
    </row>
    <row r="1160" spans="1:3" x14ac:dyDescent="0.25">
      <c r="A1160" s="1">
        <v>42846</v>
      </c>
      <c r="B1160" t="s">
        <v>3</v>
      </c>
      <c r="C1160" s="2">
        <v>40.573</v>
      </c>
    </row>
    <row r="1161" spans="1:3" x14ac:dyDescent="0.25">
      <c r="A1161" s="1">
        <v>42846</v>
      </c>
      <c r="B1161" t="s">
        <v>4</v>
      </c>
      <c r="C1161" s="2">
        <v>41.736000000000004</v>
      </c>
    </row>
    <row r="1162" spans="1:3" x14ac:dyDescent="0.25">
      <c r="A1162" s="1">
        <v>42846</v>
      </c>
      <c r="B1162" t="s">
        <v>5</v>
      </c>
      <c r="C1162" s="2">
        <v>39.408999999999999</v>
      </c>
    </row>
    <row r="1163" spans="1:3" x14ac:dyDescent="0.25">
      <c r="A1163" s="1">
        <v>42845</v>
      </c>
      <c r="B1163" t="s">
        <v>3</v>
      </c>
      <c r="C1163" s="2">
        <v>39.5</v>
      </c>
    </row>
    <row r="1164" spans="1:3" x14ac:dyDescent="0.25">
      <c r="A1164" s="1">
        <v>42845</v>
      </c>
      <c r="B1164" t="s">
        <v>4</v>
      </c>
      <c r="C1164" s="2">
        <v>40.664000000000001</v>
      </c>
    </row>
    <row r="1165" spans="1:3" x14ac:dyDescent="0.25">
      <c r="A1165" s="1">
        <v>42845</v>
      </c>
      <c r="B1165" t="s">
        <v>5</v>
      </c>
      <c r="C1165" s="2">
        <v>38.337000000000003</v>
      </c>
    </row>
    <row r="1166" spans="1:3" x14ac:dyDescent="0.25">
      <c r="A1166" s="1">
        <v>42844</v>
      </c>
      <c r="B1166" t="s">
        <v>3</v>
      </c>
      <c r="C1166" s="2">
        <v>39.371000000000002</v>
      </c>
    </row>
    <row r="1167" spans="1:3" x14ac:dyDescent="0.25">
      <c r="A1167" s="1">
        <v>42844</v>
      </c>
      <c r="B1167" t="s">
        <v>4</v>
      </c>
      <c r="C1167" s="2">
        <v>40.535000000000004</v>
      </c>
    </row>
    <row r="1168" spans="1:3" x14ac:dyDescent="0.25">
      <c r="A1168" s="1">
        <v>42844</v>
      </c>
      <c r="B1168" t="s">
        <v>5</v>
      </c>
      <c r="C1168" s="2">
        <v>38.207999999999998</v>
      </c>
    </row>
    <row r="1169" spans="1:3" x14ac:dyDescent="0.25">
      <c r="A1169" s="1">
        <v>42843</v>
      </c>
      <c r="B1169" t="s">
        <v>3</v>
      </c>
      <c r="C1169" s="2">
        <v>39.43</v>
      </c>
    </row>
    <row r="1170" spans="1:3" x14ac:dyDescent="0.25">
      <c r="A1170" s="1">
        <v>42843</v>
      </c>
      <c r="B1170" t="s">
        <v>4</v>
      </c>
      <c r="C1170" s="2">
        <v>40.593000000000004</v>
      </c>
    </row>
    <row r="1171" spans="1:3" x14ac:dyDescent="0.25">
      <c r="A1171" s="1">
        <v>42843</v>
      </c>
      <c r="B1171" t="s">
        <v>5</v>
      </c>
      <c r="C1171" s="2">
        <v>38.265999999999998</v>
      </c>
    </row>
    <row r="1172" spans="1:3" x14ac:dyDescent="0.25">
      <c r="A1172" s="1">
        <v>42842</v>
      </c>
      <c r="B1172" t="s">
        <v>3</v>
      </c>
      <c r="C1172" s="2">
        <v>39.024999999999999</v>
      </c>
    </row>
    <row r="1173" spans="1:3" x14ac:dyDescent="0.25">
      <c r="A1173" s="1">
        <v>42842</v>
      </c>
      <c r="B1173" t="s">
        <v>4</v>
      </c>
      <c r="C1173" s="2">
        <v>40.189</v>
      </c>
    </row>
    <row r="1174" spans="1:3" x14ac:dyDescent="0.25">
      <c r="A1174" s="1">
        <v>42842</v>
      </c>
      <c r="B1174" t="s">
        <v>5</v>
      </c>
      <c r="C1174" s="2">
        <v>37.862000000000002</v>
      </c>
    </row>
    <row r="1175" spans="1:3" x14ac:dyDescent="0.25">
      <c r="A1175" s="1">
        <v>42841</v>
      </c>
      <c r="B1175" t="s">
        <v>3</v>
      </c>
      <c r="C1175" s="2">
        <v>38.322000000000003</v>
      </c>
    </row>
    <row r="1176" spans="1:3" x14ac:dyDescent="0.25">
      <c r="A1176" s="1">
        <v>42841</v>
      </c>
      <c r="B1176" t="s">
        <v>4</v>
      </c>
      <c r="C1176" s="2">
        <v>39.484999999999999</v>
      </c>
    </row>
    <row r="1177" spans="1:3" x14ac:dyDescent="0.25">
      <c r="A1177" s="1">
        <v>42841</v>
      </c>
      <c r="B1177" t="s">
        <v>5</v>
      </c>
      <c r="C1177" s="2">
        <v>37.158000000000001</v>
      </c>
    </row>
    <row r="1178" spans="1:3" x14ac:dyDescent="0.25">
      <c r="A1178" s="1">
        <v>42840</v>
      </c>
      <c r="B1178" t="s">
        <v>3</v>
      </c>
      <c r="C1178" s="2">
        <v>37.539000000000001</v>
      </c>
    </row>
    <row r="1179" spans="1:3" x14ac:dyDescent="0.25">
      <c r="A1179" s="1">
        <v>42840</v>
      </c>
      <c r="B1179" t="s">
        <v>4</v>
      </c>
      <c r="C1179" s="2">
        <v>38.703000000000003</v>
      </c>
    </row>
    <row r="1180" spans="1:3" x14ac:dyDescent="0.25">
      <c r="A1180" s="1">
        <v>42840</v>
      </c>
      <c r="B1180" t="s">
        <v>5</v>
      </c>
      <c r="C1180" s="2">
        <v>36.375999999999998</v>
      </c>
    </row>
    <row r="1181" spans="1:3" x14ac:dyDescent="0.25">
      <c r="A1181" s="1">
        <v>42839</v>
      </c>
      <c r="B1181" t="s">
        <v>3</v>
      </c>
      <c r="C1181" s="2">
        <v>38.756</v>
      </c>
    </row>
    <row r="1182" spans="1:3" x14ac:dyDescent="0.25">
      <c r="A1182" s="1">
        <v>42839</v>
      </c>
      <c r="B1182" t="s">
        <v>4</v>
      </c>
      <c r="C1182" s="2">
        <v>39.919000000000004</v>
      </c>
    </row>
    <row r="1183" spans="1:3" x14ac:dyDescent="0.25">
      <c r="A1183" s="1">
        <v>42839</v>
      </c>
      <c r="B1183" t="s">
        <v>5</v>
      </c>
      <c r="C1183" s="2">
        <v>37.591999999999999</v>
      </c>
    </row>
    <row r="1184" spans="1:3" x14ac:dyDescent="0.25">
      <c r="A1184" s="1">
        <v>42838</v>
      </c>
      <c r="B1184" t="s">
        <v>3</v>
      </c>
      <c r="C1184" s="2">
        <v>39.317999999999998</v>
      </c>
    </row>
    <row r="1185" spans="1:3" x14ac:dyDescent="0.25">
      <c r="A1185" s="1">
        <v>42838</v>
      </c>
      <c r="B1185" t="s">
        <v>4</v>
      </c>
      <c r="C1185" s="2">
        <v>40.481999999999999</v>
      </c>
    </row>
    <row r="1186" spans="1:3" x14ac:dyDescent="0.25">
      <c r="A1186" s="1">
        <v>42838</v>
      </c>
      <c r="B1186" t="s">
        <v>5</v>
      </c>
      <c r="C1186" s="2">
        <v>38.155000000000001</v>
      </c>
    </row>
    <row r="1187" spans="1:3" x14ac:dyDescent="0.25">
      <c r="A1187" s="1">
        <v>42837</v>
      </c>
      <c r="B1187" t="s">
        <v>3</v>
      </c>
      <c r="C1187" s="2">
        <v>38.384</v>
      </c>
    </row>
    <row r="1188" spans="1:3" x14ac:dyDescent="0.25">
      <c r="A1188" s="1">
        <v>42837</v>
      </c>
      <c r="B1188" t="s">
        <v>4</v>
      </c>
      <c r="C1188" s="2">
        <v>39.547000000000004</v>
      </c>
    </row>
    <row r="1189" spans="1:3" x14ac:dyDescent="0.25">
      <c r="A1189" s="1">
        <v>42837</v>
      </c>
      <c r="B1189" t="s">
        <v>5</v>
      </c>
      <c r="C1189" s="2">
        <v>37.22</v>
      </c>
    </row>
    <row r="1190" spans="1:3" x14ac:dyDescent="0.25">
      <c r="A1190" s="1">
        <v>42836</v>
      </c>
      <c r="B1190" t="s">
        <v>3</v>
      </c>
      <c r="C1190" s="2">
        <v>38.518000000000001</v>
      </c>
    </row>
    <row r="1191" spans="1:3" x14ac:dyDescent="0.25">
      <c r="A1191" s="1">
        <v>42836</v>
      </c>
      <c r="B1191" t="s">
        <v>4</v>
      </c>
      <c r="C1191" s="2">
        <v>39.682000000000002</v>
      </c>
    </row>
    <row r="1192" spans="1:3" x14ac:dyDescent="0.25">
      <c r="A1192" s="1">
        <v>42836</v>
      </c>
      <c r="B1192" t="s">
        <v>5</v>
      </c>
      <c r="C1192" s="2">
        <v>37.355000000000004</v>
      </c>
    </row>
    <row r="1193" spans="1:3" x14ac:dyDescent="0.25">
      <c r="A1193" s="1">
        <v>42835</v>
      </c>
      <c r="B1193" t="s">
        <v>3</v>
      </c>
      <c r="C1193" s="2">
        <v>38.381</v>
      </c>
    </row>
    <row r="1194" spans="1:3" x14ac:dyDescent="0.25">
      <c r="A1194" s="1">
        <v>42835</v>
      </c>
      <c r="B1194" t="s">
        <v>4</v>
      </c>
      <c r="C1194" s="2">
        <v>39.544000000000004</v>
      </c>
    </row>
    <row r="1195" spans="1:3" x14ac:dyDescent="0.25">
      <c r="A1195" s="1">
        <v>42835</v>
      </c>
      <c r="B1195" t="s">
        <v>5</v>
      </c>
      <c r="C1195" s="2">
        <v>37.216999999999999</v>
      </c>
    </row>
    <row r="1196" spans="1:3" x14ac:dyDescent="0.25">
      <c r="A1196" s="1">
        <v>42834</v>
      </c>
      <c r="B1196" t="s">
        <v>3</v>
      </c>
      <c r="C1196" s="2">
        <v>39.371000000000002</v>
      </c>
    </row>
    <row r="1197" spans="1:3" x14ac:dyDescent="0.25">
      <c r="A1197" s="1">
        <v>42834</v>
      </c>
      <c r="B1197" t="s">
        <v>4</v>
      </c>
      <c r="C1197" s="2">
        <v>40.535000000000004</v>
      </c>
    </row>
    <row r="1198" spans="1:3" x14ac:dyDescent="0.25">
      <c r="A1198" s="1">
        <v>42834</v>
      </c>
      <c r="B1198" t="s">
        <v>5</v>
      </c>
      <c r="C1198" s="2">
        <v>38.204999999999998</v>
      </c>
    </row>
    <row r="1199" spans="1:3" x14ac:dyDescent="0.25">
      <c r="A1199" s="1">
        <v>42833</v>
      </c>
      <c r="B1199" t="s">
        <v>3</v>
      </c>
      <c r="C1199" s="2">
        <v>40.619999999999997</v>
      </c>
    </row>
    <row r="1200" spans="1:3" x14ac:dyDescent="0.25">
      <c r="A1200" s="1">
        <v>42833</v>
      </c>
      <c r="B1200" t="s">
        <v>4</v>
      </c>
      <c r="C1200" s="2">
        <v>41.783000000000001</v>
      </c>
    </row>
    <row r="1201" spans="1:3" x14ac:dyDescent="0.25">
      <c r="A1201" s="1">
        <v>42833</v>
      </c>
      <c r="B1201" t="s">
        <v>5</v>
      </c>
      <c r="C1201" s="2">
        <v>39.456000000000003</v>
      </c>
    </row>
    <row r="1202" spans="1:3" x14ac:dyDescent="0.25">
      <c r="A1202" s="1">
        <v>42832</v>
      </c>
      <c r="B1202" t="s">
        <v>3</v>
      </c>
      <c r="C1202" s="2">
        <v>39.743000000000002</v>
      </c>
    </row>
    <row r="1203" spans="1:3" x14ac:dyDescent="0.25">
      <c r="A1203" s="1">
        <v>42832</v>
      </c>
      <c r="B1203" t="s">
        <v>4</v>
      </c>
      <c r="C1203" s="2">
        <v>40.907000000000004</v>
      </c>
    </row>
    <row r="1204" spans="1:3" x14ac:dyDescent="0.25">
      <c r="A1204" s="1">
        <v>42832</v>
      </c>
      <c r="B1204" t="s">
        <v>5</v>
      </c>
      <c r="C1204" s="2">
        <v>38.58</v>
      </c>
    </row>
    <row r="1205" spans="1:3" x14ac:dyDescent="0.25">
      <c r="A1205" s="1">
        <v>42831</v>
      </c>
      <c r="B1205" t="s">
        <v>3</v>
      </c>
      <c r="C1205" s="2">
        <v>39.695999999999998</v>
      </c>
    </row>
    <row r="1206" spans="1:3" x14ac:dyDescent="0.25">
      <c r="A1206" s="1">
        <v>42831</v>
      </c>
      <c r="B1206" t="s">
        <v>4</v>
      </c>
      <c r="C1206" s="2">
        <v>40.86</v>
      </c>
    </row>
    <row r="1207" spans="1:3" x14ac:dyDescent="0.25">
      <c r="A1207" s="1">
        <v>42831</v>
      </c>
      <c r="B1207" t="s">
        <v>5</v>
      </c>
      <c r="C1207" s="2">
        <v>38.533000000000001</v>
      </c>
    </row>
    <row r="1208" spans="1:3" x14ac:dyDescent="0.25">
      <c r="A1208" s="1">
        <v>42830</v>
      </c>
      <c r="B1208" t="s">
        <v>3</v>
      </c>
      <c r="C1208" s="2">
        <v>40.396999999999998</v>
      </c>
    </row>
    <row r="1209" spans="1:3" x14ac:dyDescent="0.25">
      <c r="A1209" s="1">
        <v>42830</v>
      </c>
      <c r="B1209" t="s">
        <v>4</v>
      </c>
      <c r="C1209" s="2">
        <v>41.56</v>
      </c>
    </row>
    <row r="1210" spans="1:3" x14ac:dyDescent="0.25">
      <c r="A1210" s="1">
        <v>42830</v>
      </c>
      <c r="B1210" t="s">
        <v>5</v>
      </c>
      <c r="C1210" s="2">
        <v>39.233000000000004</v>
      </c>
    </row>
    <row r="1211" spans="1:3" x14ac:dyDescent="0.25">
      <c r="A1211" s="1">
        <v>42829</v>
      </c>
      <c r="B1211" t="s">
        <v>3</v>
      </c>
      <c r="C1211" s="2">
        <v>40.088999999999999</v>
      </c>
    </row>
    <row r="1212" spans="1:3" x14ac:dyDescent="0.25">
      <c r="A1212" s="1">
        <v>42829</v>
      </c>
      <c r="B1212" t="s">
        <v>4</v>
      </c>
      <c r="C1212" s="2">
        <v>41.253</v>
      </c>
    </row>
    <row r="1213" spans="1:3" x14ac:dyDescent="0.25">
      <c r="A1213" s="1">
        <v>42829</v>
      </c>
      <c r="B1213" t="s">
        <v>5</v>
      </c>
      <c r="C1213" s="2">
        <v>38.926000000000002</v>
      </c>
    </row>
    <row r="1214" spans="1:3" x14ac:dyDescent="0.25">
      <c r="A1214" s="1">
        <v>42828</v>
      </c>
      <c r="B1214" t="s">
        <v>3</v>
      </c>
      <c r="C1214" s="2">
        <v>40.265000000000001</v>
      </c>
    </row>
    <row r="1215" spans="1:3" x14ac:dyDescent="0.25">
      <c r="A1215" s="1">
        <v>42828</v>
      </c>
      <c r="B1215" t="s">
        <v>4</v>
      </c>
      <c r="C1215" s="2">
        <v>41.429000000000002</v>
      </c>
    </row>
    <row r="1216" spans="1:3" x14ac:dyDescent="0.25">
      <c r="A1216" s="1">
        <v>42828</v>
      </c>
      <c r="B1216" t="s">
        <v>5</v>
      </c>
      <c r="C1216" s="2">
        <v>39.102000000000004</v>
      </c>
    </row>
    <row r="1217" spans="1:3" x14ac:dyDescent="0.25">
      <c r="A1217" s="1">
        <v>42827</v>
      </c>
      <c r="B1217" t="s">
        <v>3</v>
      </c>
      <c r="C1217" s="2">
        <v>38.555999999999997</v>
      </c>
    </row>
    <row r="1218" spans="1:3" x14ac:dyDescent="0.25">
      <c r="A1218" s="1">
        <v>42827</v>
      </c>
      <c r="B1218" t="s">
        <v>4</v>
      </c>
      <c r="C1218" s="2">
        <v>39.72</v>
      </c>
    </row>
    <row r="1219" spans="1:3" x14ac:dyDescent="0.25">
      <c r="A1219" s="1">
        <v>42827</v>
      </c>
      <c r="B1219" t="s">
        <v>5</v>
      </c>
      <c r="C1219" s="2">
        <v>37.393000000000001</v>
      </c>
    </row>
    <row r="1220" spans="1:3" x14ac:dyDescent="0.25">
      <c r="A1220" s="1">
        <v>42826</v>
      </c>
      <c r="B1220" t="s">
        <v>3</v>
      </c>
      <c r="C1220" s="2">
        <v>37.557000000000002</v>
      </c>
    </row>
    <row r="1221" spans="1:3" x14ac:dyDescent="0.25">
      <c r="A1221" s="1">
        <v>42826</v>
      </c>
      <c r="B1221" t="s">
        <v>4</v>
      </c>
      <c r="C1221" s="2">
        <v>38.721000000000004</v>
      </c>
    </row>
    <row r="1222" spans="1:3" x14ac:dyDescent="0.25">
      <c r="A1222" s="1">
        <v>42826</v>
      </c>
      <c r="B1222" t="s">
        <v>5</v>
      </c>
      <c r="C1222" s="2">
        <v>36.393999999999998</v>
      </c>
    </row>
    <row r="1223" spans="1:3" x14ac:dyDescent="0.25">
      <c r="A1223" s="1">
        <v>42825</v>
      </c>
      <c r="B1223" t="s">
        <v>3</v>
      </c>
      <c r="C1223" s="2">
        <v>36.578000000000003</v>
      </c>
    </row>
    <row r="1224" spans="1:3" x14ac:dyDescent="0.25">
      <c r="A1224" s="1">
        <v>42825</v>
      </c>
      <c r="B1224" t="s">
        <v>4</v>
      </c>
      <c r="C1224" s="2">
        <v>37.741999999999997</v>
      </c>
    </row>
    <row r="1225" spans="1:3" x14ac:dyDescent="0.25">
      <c r="A1225" s="1">
        <v>42825</v>
      </c>
      <c r="B1225" t="s">
        <v>5</v>
      </c>
      <c r="C1225" s="2">
        <v>33.099000000000004</v>
      </c>
    </row>
    <row r="1226" spans="1:3" x14ac:dyDescent="0.25">
      <c r="A1226" s="1">
        <v>42824</v>
      </c>
      <c r="B1226" t="s">
        <v>3</v>
      </c>
      <c r="C1226" s="2">
        <v>39.093000000000004</v>
      </c>
    </row>
    <row r="1227" spans="1:3" x14ac:dyDescent="0.25">
      <c r="A1227" s="1">
        <v>42824</v>
      </c>
      <c r="B1227" t="s">
        <v>4</v>
      </c>
      <c r="C1227" s="2">
        <v>40.256</v>
      </c>
    </row>
    <row r="1228" spans="1:3" x14ac:dyDescent="0.25">
      <c r="A1228" s="1">
        <v>42824</v>
      </c>
      <c r="B1228" t="s">
        <v>5</v>
      </c>
      <c r="C1228" s="2">
        <v>37.929000000000002</v>
      </c>
    </row>
    <row r="1229" spans="1:3" x14ac:dyDescent="0.25">
      <c r="A1229" s="1">
        <v>42823</v>
      </c>
      <c r="B1229" t="s">
        <v>3</v>
      </c>
      <c r="C1229" s="2">
        <v>39.728999999999999</v>
      </c>
    </row>
    <row r="1230" spans="1:3" x14ac:dyDescent="0.25">
      <c r="A1230" s="1">
        <v>42823</v>
      </c>
      <c r="B1230" t="s">
        <v>4</v>
      </c>
      <c r="C1230" s="2">
        <v>40.892000000000003</v>
      </c>
    </row>
    <row r="1231" spans="1:3" x14ac:dyDescent="0.25">
      <c r="A1231" s="1">
        <v>42823</v>
      </c>
      <c r="B1231" t="s">
        <v>5</v>
      </c>
      <c r="C1231" s="2">
        <v>38.564999999999998</v>
      </c>
    </row>
    <row r="1232" spans="1:3" x14ac:dyDescent="0.25">
      <c r="A1232" s="1">
        <v>42822</v>
      </c>
      <c r="B1232" t="s">
        <v>3</v>
      </c>
      <c r="C1232" s="2">
        <v>39.28</v>
      </c>
    </row>
    <row r="1233" spans="1:3" x14ac:dyDescent="0.25">
      <c r="A1233" s="1">
        <v>42822</v>
      </c>
      <c r="B1233" t="s">
        <v>4</v>
      </c>
      <c r="C1233" s="2">
        <v>40.444000000000003</v>
      </c>
    </row>
    <row r="1234" spans="1:3" x14ac:dyDescent="0.25">
      <c r="A1234" s="1">
        <v>42822</v>
      </c>
      <c r="B1234" t="s">
        <v>5</v>
      </c>
      <c r="C1234" s="2">
        <v>38.116999999999997</v>
      </c>
    </row>
    <row r="1235" spans="1:3" x14ac:dyDescent="0.25">
      <c r="A1235" s="1">
        <v>42821</v>
      </c>
      <c r="B1235" t="s">
        <v>3</v>
      </c>
      <c r="C1235" s="2">
        <v>37.984999999999999</v>
      </c>
    </row>
    <row r="1236" spans="1:3" x14ac:dyDescent="0.25">
      <c r="A1236" s="1">
        <v>42821</v>
      </c>
      <c r="B1236" t="s">
        <v>4</v>
      </c>
      <c r="C1236" s="2">
        <v>39.148000000000003</v>
      </c>
    </row>
    <row r="1237" spans="1:3" x14ac:dyDescent="0.25">
      <c r="A1237" s="1">
        <v>42821</v>
      </c>
      <c r="B1237" t="s">
        <v>5</v>
      </c>
      <c r="C1237" s="2">
        <v>36.820999999999998</v>
      </c>
    </row>
    <row r="1238" spans="1:3" x14ac:dyDescent="0.25">
      <c r="A1238" s="1">
        <v>42820</v>
      </c>
      <c r="B1238" t="s">
        <v>3</v>
      </c>
      <c r="C1238" s="2">
        <v>37.893999999999998</v>
      </c>
    </row>
    <row r="1239" spans="1:3" x14ac:dyDescent="0.25">
      <c r="A1239" s="1">
        <v>42820</v>
      </c>
      <c r="B1239" t="s">
        <v>4</v>
      </c>
      <c r="C1239" s="2">
        <v>39.058</v>
      </c>
    </row>
    <row r="1240" spans="1:3" x14ac:dyDescent="0.25">
      <c r="A1240" s="1">
        <v>42820</v>
      </c>
      <c r="B1240" t="s">
        <v>5</v>
      </c>
      <c r="C1240" s="2">
        <v>36.731000000000002</v>
      </c>
    </row>
    <row r="1241" spans="1:3" x14ac:dyDescent="0.25">
      <c r="A1241" s="1">
        <v>42819</v>
      </c>
      <c r="B1241" t="s">
        <v>3</v>
      </c>
      <c r="C1241" s="2">
        <v>38.344999999999999</v>
      </c>
    </row>
    <row r="1242" spans="1:3" x14ac:dyDescent="0.25">
      <c r="A1242" s="1">
        <v>42819</v>
      </c>
      <c r="B1242" t="s">
        <v>4</v>
      </c>
      <c r="C1242" s="2">
        <v>39.509</v>
      </c>
    </row>
    <row r="1243" spans="1:3" x14ac:dyDescent="0.25">
      <c r="A1243" s="1">
        <v>42819</v>
      </c>
      <c r="B1243" t="s">
        <v>5</v>
      </c>
      <c r="C1243" s="2">
        <v>37.182000000000002</v>
      </c>
    </row>
    <row r="1244" spans="1:3" x14ac:dyDescent="0.25">
      <c r="A1244" s="1">
        <v>42818</v>
      </c>
      <c r="B1244" t="s">
        <v>3</v>
      </c>
      <c r="C1244" s="2">
        <v>38.902000000000001</v>
      </c>
    </row>
    <row r="1245" spans="1:3" x14ac:dyDescent="0.25">
      <c r="A1245" s="1">
        <v>42818</v>
      </c>
      <c r="B1245" t="s">
        <v>4</v>
      </c>
      <c r="C1245" s="2">
        <v>40.066000000000003</v>
      </c>
    </row>
    <row r="1246" spans="1:3" x14ac:dyDescent="0.25">
      <c r="A1246" s="1">
        <v>42818</v>
      </c>
      <c r="B1246" t="s">
        <v>5</v>
      </c>
      <c r="C1246" s="2">
        <v>37.739000000000004</v>
      </c>
    </row>
    <row r="1247" spans="1:3" x14ac:dyDescent="0.25">
      <c r="A1247" s="1">
        <v>42817</v>
      </c>
      <c r="B1247" t="s">
        <v>3</v>
      </c>
      <c r="C1247" s="2">
        <v>39.087000000000003</v>
      </c>
    </row>
    <row r="1248" spans="1:3" x14ac:dyDescent="0.25">
      <c r="A1248" s="1">
        <v>42817</v>
      </c>
      <c r="B1248" t="s">
        <v>4</v>
      </c>
      <c r="C1248" s="2">
        <v>40.25</v>
      </c>
    </row>
    <row r="1249" spans="1:3" x14ac:dyDescent="0.25">
      <c r="A1249" s="1">
        <v>42817</v>
      </c>
      <c r="B1249" t="s">
        <v>5</v>
      </c>
      <c r="C1249" s="2">
        <v>37.923000000000002</v>
      </c>
    </row>
    <row r="1250" spans="1:3" x14ac:dyDescent="0.25">
      <c r="A1250" s="1">
        <v>42816</v>
      </c>
      <c r="B1250" t="s">
        <v>3</v>
      </c>
      <c r="C1250" s="2">
        <v>40.362000000000002</v>
      </c>
    </row>
    <row r="1251" spans="1:3" x14ac:dyDescent="0.25">
      <c r="A1251" s="1">
        <v>42816</v>
      </c>
      <c r="B1251" t="s">
        <v>4</v>
      </c>
      <c r="C1251" s="2">
        <v>41.524999999999999</v>
      </c>
    </row>
    <row r="1252" spans="1:3" x14ac:dyDescent="0.25">
      <c r="A1252" s="1">
        <v>42816</v>
      </c>
      <c r="B1252" t="s">
        <v>5</v>
      </c>
      <c r="C1252" s="2">
        <v>39.198</v>
      </c>
    </row>
    <row r="1253" spans="1:3" x14ac:dyDescent="0.25">
      <c r="A1253" s="1">
        <v>42815</v>
      </c>
      <c r="B1253" t="s">
        <v>3</v>
      </c>
      <c r="C1253" s="2">
        <v>39.858000000000004</v>
      </c>
    </row>
    <row r="1254" spans="1:3" x14ac:dyDescent="0.25">
      <c r="A1254" s="1">
        <v>42815</v>
      </c>
      <c r="B1254" t="s">
        <v>4</v>
      </c>
      <c r="C1254" s="2">
        <v>41.021000000000001</v>
      </c>
    </row>
    <row r="1255" spans="1:3" x14ac:dyDescent="0.25">
      <c r="A1255" s="1">
        <v>42815</v>
      </c>
      <c r="B1255" t="s">
        <v>5</v>
      </c>
      <c r="C1255" s="2">
        <v>38.694000000000003</v>
      </c>
    </row>
    <row r="1256" spans="1:3" x14ac:dyDescent="0.25">
      <c r="A1256" s="1">
        <v>42814</v>
      </c>
      <c r="B1256" t="s">
        <v>3</v>
      </c>
      <c r="C1256" s="2">
        <v>40.396999999999998</v>
      </c>
    </row>
    <row r="1257" spans="1:3" x14ac:dyDescent="0.25">
      <c r="A1257" s="1">
        <v>42814</v>
      </c>
      <c r="B1257" t="s">
        <v>4</v>
      </c>
      <c r="C1257" s="2">
        <v>41.56</v>
      </c>
    </row>
    <row r="1258" spans="1:3" x14ac:dyDescent="0.25">
      <c r="A1258" s="1">
        <v>42814</v>
      </c>
      <c r="B1258" t="s">
        <v>5</v>
      </c>
      <c r="C1258" s="2">
        <v>39.233000000000004</v>
      </c>
    </row>
    <row r="1259" spans="1:3" x14ac:dyDescent="0.25">
      <c r="A1259" s="1">
        <v>42813</v>
      </c>
      <c r="B1259" t="s">
        <v>3</v>
      </c>
      <c r="C1259" s="2">
        <v>40.372999999999998</v>
      </c>
    </row>
    <row r="1260" spans="1:3" x14ac:dyDescent="0.25">
      <c r="A1260" s="1">
        <v>42813</v>
      </c>
      <c r="B1260" t="s">
        <v>4</v>
      </c>
      <c r="C1260" s="2">
        <v>41.536999999999999</v>
      </c>
    </row>
    <row r="1261" spans="1:3" x14ac:dyDescent="0.25">
      <c r="A1261" s="1">
        <v>42813</v>
      </c>
      <c r="B1261" t="s">
        <v>5</v>
      </c>
      <c r="C1261" s="2">
        <v>39.21</v>
      </c>
    </row>
    <row r="1262" spans="1:3" x14ac:dyDescent="0.25">
      <c r="A1262" s="1">
        <v>42812</v>
      </c>
      <c r="B1262" t="s">
        <v>3</v>
      </c>
      <c r="C1262" s="2">
        <v>41.2</v>
      </c>
    </row>
    <row r="1263" spans="1:3" x14ac:dyDescent="0.25">
      <c r="A1263" s="1">
        <v>42812</v>
      </c>
      <c r="B1263" t="s">
        <v>4</v>
      </c>
      <c r="C1263" s="2">
        <v>42.363</v>
      </c>
    </row>
    <row r="1264" spans="1:3" x14ac:dyDescent="0.25">
      <c r="A1264" s="1">
        <v>42812</v>
      </c>
      <c r="B1264" t="s">
        <v>5</v>
      </c>
      <c r="C1264" s="2">
        <v>40.036000000000001</v>
      </c>
    </row>
    <row r="1265" spans="1:3" x14ac:dyDescent="0.25">
      <c r="A1265" s="1">
        <v>42811</v>
      </c>
      <c r="B1265" t="s">
        <v>3</v>
      </c>
      <c r="C1265" s="2">
        <v>41.426000000000002</v>
      </c>
    </row>
    <row r="1266" spans="1:3" x14ac:dyDescent="0.25">
      <c r="A1266" s="1">
        <v>42811</v>
      </c>
      <c r="B1266" t="s">
        <v>4</v>
      </c>
      <c r="C1266" s="2">
        <v>42.588999999999999</v>
      </c>
    </row>
    <row r="1267" spans="1:3" x14ac:dyDescent="0.25">
      <c r="A1267" s="1">
        <v>42811</v>
      </c>
      <c r="B1267" t="s">
        <v>5</v>
      </c>
      <c r="C1267" s="2">
        <v>40.262</v>
      </c>
    </row>
    <row r="1268" spans="1:3" x14ac:dyDescent="0.25">
      <c r="A1268" s="1">
        <v>42810</v>
      </c>
      <c r="B1268" t="s">
        <v>3</v>
      </c>
      <c r="C1268" s="2">
        <v>41.067999999999998</v>
      </c>
    </row>
    <row r="1269" spans="1:3" x14ac:dyDescent="0.25">
      <c r="A1269" s="1">
        <v>42810</v>
      </c>
      <c r="B1269" t="s">
        <v>4</v>
      </c>
      <c r="C1269" s="2">
        <v>42.231999999999999</v>
      </c>
    </row>
    <row r="1270" spans="1:3" x14ac:dyDescent="0.25">
      <c r="A1270" s="1">
        <v>42810</v>
      </c>
      <c r="B1270" t="s">
        <v>5</v>
      </c>
      <c r="C1270" s="2">
        <v>39.905000000000001</v>
      </c>
    </row>
    <row r="1271" spans="1:3" x14ac:dyDescent="0.25">
      <c r="A1271" s="1">
        <v>42809</v>
      </c>
      <c r="B1271" t="s">
        <v>3</v>
      </c>
      <c r="C1271" s="2">
        <v>40.564</v>
      </c>
    </row>
    <row r="1272" spans="1:3" x14ac:dyDescent="0.25">
      <c r="A1272" s="1">
        <v>42809</v>
      </c>
      <c r="B1272" t="s">
        <v>4</v>
      </c>
      <c r="C1272" s="2">
        <v>41.727000000000004</v>
      </c>
    </row>
    <row r="1273" spans="1:3" x14ac:dyDescent="0.25">
      <c r="A1273" s="1">
        <v>42809</v>
      </c>
      <c r="B1273" t="s">
        <v>5</v>
      </c>
      <c r="C1273" s="2">
        <v>39.4</v>
      </c>
    </row>
    <row r="1274" spans="1:3" x14ac:dyDescent="0.25">
      <c r="A1274" s="1">
        <v>42808</v>
      </c>
      <c r="B1274" t="s">
        <v>3</v>
      </c>
      <c r="C1274" s="2">
        <v>41.548999999999999</v>
      </c>
    </row>
    <row r="1275" spans="1:3" x14ac:dyDescent="0.25">
      <c r="A1275" s="1">
        <v>42808</v>
      </c>
      <c r="B1275" t="s">
        <v>4</v>
      </c>
      <c r="C1275" s="2">
        <v>42.712000000000003</v>
      </c>
    </row>
    <row r="1276" spans="1:3" x14ac:dyDescent="0.25">
      <c r="A1276" s="1">
        <v>42808</v>
      </c>
      <c r="B1276" t="s">
        <v>5</v>
      </c>
      <c r="C1276" s="2">
        <v>40.384999999999998</v>
      </c>
    </row>
    <row r="1277" spans="1:3" x14ac:dyDescent="0.25">
      <c r="A1277" s="1">
        <v>42807</v>
      </c>
      <c r="B1277" t="s">
        <v>3</v>
      </c>
      <c r="C1277" s="2">
        <v>40.74</v>
      </c>
    </row>
    <row r="1278" spans="1:3" x14ac:dyDescent="0.25">
      <c r="A1278" s="1">
        <v>42807</v>
      </c>
      <c r="B1278" t="s">
        <v>4</v>
      </c>
      <c r="C1278" s="2">
        <v>41.902999999999999</v>
      </c>
    </row>
    <row r="1279" spans="1:3" x14ac:dyDescent="0.25">
      <c r="A1279" s="1">
        <v>42807</v>
      </c>
      <c r="B1279" t="s">
        <v>5</v>
      </c>
      <c r="C1279" s="2">
        <v>39.576000000000001</v>
      </c>
    </row>
    <row r="1280" spans="1:3" x14ac:dyDescent="0.25">
      <c r="A1280" s="1">
        <v>42806</v>
      </c>
      <c r="B1280" t="s">
        <v>3</v>
      </c>
      <c r="C1280" s="2">
        <v>41.218000000000004</v>
      </c>
    </row>
    <row r="1281" spans="1:3" x14ac:dyDescent="0.25">
      <c r="A1281" s="1">
        <v>42806</v>
      </c>
      <c r="B1281" t="s">
        <v>4</v>
      </c>
      <c r="C1281" s="2">
        <v>42.381</v>
      </c>
    </row>
    <row r="1282" spans="1:3" x14ac:dyDescent="0.25">
      <c r="A1282" s="1">
        <v>42806</v>
      </c>
      <c r="B1282" t="s">
        <v>5</v>
      </c>
      <c r="C1282" s="2">
        <v>40.054000000000002</v>
      </c>
    </row>
    <row r="1283" spans="1:3" x14ac:dyDescent="0.25">
      <c r="A1283" s="1">
        <v>42805</v>
      </c>
      <c r="B1283" t="s">
        <v>3</v>
      </c>
      <c r="C1283" s="2">
        <v>41.493000000000002</v>
      </c>
    </row>
    <row r="1284" spans="1:3" x14ac:dyDescent="0.25">
      <c r="A1284" s="1">
        <v>42805</v>
      </c>
      <c r="B1284" t="s">
        <v>4</v>
      </c>
      <c r="C1284" s="2">
        <v>42.655999999999999</v>
      </c>
    </row>
    <row r="1285" spans="1:3" x14ac:dyDescent="0.25">
      <c r="A1285" s="1">
        <v>42805</v>
      </c>
      <c r="B1285" t="s">
        <v>5</v>
      </c>
      <c r="C1285" s="2">
        <v>40.33</v>
      </c>
    </row>
    <row r="1286" spans="1:3" x14ac:dyDescent="0.25">
      <c r="A1286" s="1">
        <v>42804</v>
      </c>
      <c r="B1286" t="s">
        <v>3</v>
      </c>
      <c r="C1286" s="2">
        <v>42.413000000000004</v>
      </c>
    </row>
    <row r="1287" spans="1:3" x14ac:dyDescent="0.25">
      <c r="A1287" s="1">
        <v>42804</v>
      </c>
      <c r="B1287" t="s">
        <v>4</v>
      </c>
      <c r="C1287" s="2">
        <v>43.576999999999998</v>
      </c>
    </row>
    <row r="1288" spans="1:3" x14ac:dyDescent="0.25">
      <c r="A1288" s="1">
        <v>42804</v>
      </c>
      <c r="B1288" t="s">
        <v>5</v>
      </c>
      <c r="C1288" s="2">
        <v>41.25</v>
      </c>
    </row>
    <row r="1289" spans="1:3" x14ac:dyDescent="0.25">
      <c r="A1289" s="1">
        <v>42803</v>
      </c>
      <c r="B1289" t="s">
        <v>3</v>
      </c>
      <c r="C1289" s="2">
        <v>41.042000000000002</v>
      </c>
    </row>
    <row r="1290" spans="1:3" x14ac:dyDescent="0.25">
      <c r="A1290" s="1">
        <v>42803</v>
      </c>
      <c r="B1290" t="s">
        <v>4</v>
      </c>
      <c r="C1290" s="2">
        <v>42.204999999999998</v>
      </c>
    </row>
    <row r="1291" spans="1:3" x14ac:dyDescent="0.25">
      <c r="A1291" s="1">
        <v>42803</v>
      </c>
      <c r="B1291" t="s">
        <v>5</v>
      </c>
      <c r="C1291" s="2">
        <v>39.5</v>
      </c>
    </row>
    <row r="1292" spans="1:3" x14ac:dyDescent="0.25">
      <c r="A1292" s="1">
        <v>42802</v>
      </c>
      <c r="B1292" t="s">
        <v>3</v>
      </c>
      <c r="C1292" s="2">
        <v>42.191000000000003</v>
      </c>
    </row>
    <row r="1293" spans="1:3" x14ac:dyDescent="0.25">
      <c r="A1293" s="1">
        <v>42802</v>
      </c>
      <c r="B1293" t="s">
        <v>4</v>
      </c>
      <c r="C1293" s="2">
        <v>43.353999999999999</v>
      </c>
    </row>
    <row r="1294" spans="1:3" x14ac:dyDescent="0.25">
      <c r="A1294" s="1">
        <v>42802</v>
      </c>
      <c r="B1294" t="s">
        <v>5</v>
      </c>
      <c r="C1294" s="2">
        <v>41.027000000000001</v>
      </c>
    </row>
    <row r="1295" spans="1:3" x14ac:dyDescent="0.25">
      <c r="A1295" s="1">
        <v>42801</v>
      </c>
      <c r="B1295" t="s">
        <v>3</v>
      </c>
      <c r="C1295" s="2">
        <v>42.536000000000001</v>
      </c>
    </row>
    <row r="1296" spans="1:3" x14ac:dyDescent="0.25">
      <c r="A1296" s="1">
        <v>42801</v>
      </c>
      <c r="B1296" t="s">
        <v>4</v>
      </c>
      <c r="C1296" s="2">
        <v>43.7</v>
      </c>
    </row>
    <row r="1297" spans="1:3" x14ac:dyDescent="0.25">
      <c r="A1297" s="1">
        <v>42801</v>
      </c>
      <c r="B1297" t="s">
        <v>5</v>
      </c>
      <c r="C1297" s="2">
        <v>41.372999999999998</v>
      </c>
    </row>
    <row r="1298" spans="1:3" x14ac:dyDescent="0.25">
      <c r="A1298" s="1">
        <v>42800</v>
      </c>
      <c r="B1298" t="s">
        <v>3</v>
      </c>
      <c r="C1298" s="2">
        <v>42.808999999999997</v>
      </c>
    </row>
    <row r="1299" spans="1:3" x14ac:dyDescent="0.25">
      <c r="A1299" s="1">
        <v>42800</v>
      </c>
      <c r="B1299" t="s">
        <v>4</v>
      </c>
      <c r="C1299" s="2">
        <v>43.972000000000001</v>
      </c>
    </row>
    <row r="1300" spans="1:3" x14ac:dyDescent="0.25">
      <c r="A1300" s="1">
        <v>42800</v>
      </c>
      <c r="B1300" t="s">
        <v>5</v>
      </c>
      <c r="C1300" s="2">
        <v>41.645000000000003</v>
      </c>
    </row>
    <row r="1301" spans="1:3" x14ac:dyDescent="0.25">
      <c r="A1301" s="1">
        <v>42799</v>
      </c>
      <c r="B1301" t="s">
        <v>3</v>
      </c>
      <c r="C1301" s="2">
        <v>42.545000000000002</v>
      </c>
    </row>
    <row r="1302" spans="1:3" x14ac:dyDescent="0.25">
      <c r="A1302" s="1">
        <v>42799</v>
      </c>
      <c r="B1302" t="s">
        <v>4</v>
      </c>
      <c r="C1302" s="2">
        <v>43.709000000000003</v>
      </c>
    </row>
    <row r="1303" spans="1:3" x14ac:dyDescent="0.25">
      <c r="A1303" s="1">
        <v>42799</v>
      </c>
      <c r="B1303" t="s">
        <v>5</v>
      </c>
      <c r="C1303" s="2">
        <v>41.381999999999998</v>
      </c>
    </row>
    <row r="1304" spans="1:3" x14ac:dyDescent="0.25">
      <c r="A1304" s="1">
        <v>42798</v>
      </c>
      <c r="B1304" t="s">
        <v>3</v>
      </c>
      <c r="C1304" s="2">
        <v>42.228999999999999</v>
      </c>
    </row>
    <row r="1305" spans="1:3" x14ac:dyDescent="0.25">
      <c r="A1305" s="1">
        <v>42798</v>
      </c>
      <c r="B1305" t="s">
        <v>4</v>
      </c>
      <c r="C1305" s="2">
        <v>43.392000000000003</v>
      </c>
    </row>
    <row r="1306" spans="1:3" x14ac:dyDescent="0.25">
      <c r="A1306" s="1">
        <v>42798</v>
      </c>
      <c r="B1306" t="s">
        <v>5</v>
      </c>
      <c r="C1306" s="2">
        <v>41.064999999999998</v>
      </c>
    </row>
    <row r="1307" spans="1:3" x14ac:dyDescent="0.25">
      <c r="A1307" s="1">
        <v>42797</v>
      </c>
      <c r="B1307" t="s">
        <v>3</v>
      </c>
      <c r="C1307" s="2">
        <v>43.480000000000004</v>
      </c>
    </row>
    <row r="1308" spans="1:3" x14ac:dyDescent="0.25">
      <c r="A1308" s="1">
        <v>42797</v>
      </c>
      <c r="B1308" t="s">
        <v>4</v>
      </c>
      <c r="C1308" s="2">
        <v>44.643999999999998</v>
      </c>
    </row>
    <row r="1309" spans="1:3" x14ac:dyDescent="0.25">
      <c r="A1309" s="1">
        <v>42797</v>
      </c>
      <c r="B1309" t="s">
        <v>5</v>
      </c>
      <c r="C1309" s="2">
        <v>42.317</v>
      </c>
    </row>
    <row r="1310" spans="1:3" x14ac:dyDescent="0.25">
      <c r="A1310" s="1">
        <v>42796</v>
      </c>
      <c r="B1310" t="s">
        <v>3</v>
      </c>
      <c r="C1310" s="2">
        <v>41.756999999999998</v>
      </c>
    </row>
    <row r="1311" spans="1:3" x14ac:dyDescent="0.25">
      <c r="A1311" s="1">
        <v>42796</v>
      </c>
      <c r="B1311" t="s">
        <v>4</v>
      </c>
      <c r="C1311" s="2">
        <v>42.92</v>
      </c>
    </row>
    <row r="1312" spans="1:3" x14ac:dyDescent="0.25">
      <c r="A1312" s="1">
        <v>42796</v>
      </c>
      <c r="B1312" t="s">
        <v>5</v>
      </c>
      <c r="C1312" s="2">
        <v>40.593000000000004</v>
      </c>
    </row>
    <row r="1313" spans="1:3" x14ac:dyDescent="0.25">
      <c r="A1313" s="1">
        <v>42795</v>
      </c>
      <c r="B1313" t="s">
        <v>3</v>
      </c>
      <c r="C1313" s="2">
        <v>44.283000000000001</v>
      </c>
    </row>
    <row r="1314" spans="1:3" x14ac:dyDescent="0.25">
      <c r="A1314" s="1">
        <v>42795</v>
      </c>
      <c r="B1314" t="s">
        <v>4</v>
      </c>
      <c r="C1314" s="2">
        <v>45.447000000000003</v>
      </c>
    </row>
    <row r="1315" spans="1:3" x14ac:dyDescent="0.25">
      <c r="A1315" s="1">
        <v>42795</v>
      </c>
      <c r="B1315" t="s">
        <v>5</v>
      </c>
      <c r="C1315" s="2">
        <v>43.12</v>
      </c>
    </row>
    <row r="1316" spans="1:3" x14ac:dyDescent="0.25">
      <c r="A1316" s="1">
        <v>42794</v>
      </c>
      <c r="B1316" t="s">
        <v>3</v>
      </c>
      <c r="C1316" s="2">
        <v>44.640999999999998</v>
      </c>
    </row>
    <row r="1317" spans="1:3" x14ac:dyDescent="0.25">
      <c r="A1317" s="1">
        <v>42794</v>
      </c>
      <c r="B1317" t="s">
        <v>4</v>
      </c>
      <c r="C1317" s="2">
        <v>45.804000000000002</v>
      </c>
    </row>
    <row r="1318" spans="1:3" x14ac:dyDescent="0.25">
      <c r="A1318" s="1">
        <v>42794</v>
      </c>
      <c r="B1318" t="s">
        <v>5</v>
      </c>
      <c r="C1318" s="2">
        <v>43.477000000000004</v>
      </c>
    </row>
    <row r="1319" spans="1:3" x14ac:dyDescent="0.25">
      <c r="A1319" s="1">
        <v>42793</v>
      </c>
      <c r="B1319" t="s">
        <v>3</v>
      </c>
      <c r="C1319" s="2">
        <v>44.106999999999999</v>
      </c>
    </row>
    <row r="1320" spans="1:3" x14ac:dyDescent="0.25">
      <c r="A1320" s="1">
        <v>42793</v>
      </c>
      <c r="B1320" t="s">
        <v>4</v>
      </c>
      <c r="C1320" s="2">
        <v>45.271000000000001</v>
      </c>
    </row>
    <row r="1321" spans="1:3" x14ac:dyDescent="0.25">
      <c r="A1321" s="1">
        <v>42793</v>
      </c>
      <c r="B1321" t="s">
        <v>5</v>
      </c>
      <c r="C1321" s="2">
        <v>42.944000000000003</v>
      </c>
    </row>
    <row r="1322" spans="1:3" x14ac:dyDescent="0.25">
      <c r="A1322" s="1">
        <v>42792</v>
      </c>
      <c r="B1322" t="s">
        <v>3</v>
      </c>
      <c r="C1322" s="2">
        <v>44.898000000000003</v>
      </c>
    </row>
    <row r="1323" spans="1:3" x14ac:dyDescent="0.25">
      <c r="A1323" s="1">
        <v>42792</v>
      </c>
      <c r="B1323" t="s">
        <v>4</v>
      </c>
      <c r="C1323" s="2">
        <v>46.061999999999998</v>
      </c>
    </row>
    <row r="1324" spans="1:3" x14ac:dyDescent="0.25">
      <c r="A1324" s="1">
        <v>42792</v>
      </c>
      <c r="B1324" t="s">
        <v>5</v>
      </c>
      <c r="C1324" s="2">
        <v>43.734999999999999</v>
      </c>
    </row>
    <row r="1325" spans="1:3" x14ac:dyDescent="0.25">
      <c r="A1325" s="1">
        <v>42791</v>
      </c>
      <c r="B1325" t="s">
        <v>3</v>
      </c>
      <c r="C1325" s="2">
        <v>46.566000000000003</v>
      </c>
    </row>
    <row r="1326" spans="1:3" x14ac:dyDescent="0.25">
      <c r="A1326" s="1">
        <v>42791</v>
      </c>
      <c r="B1326" t="s">
        <v>4</v>
      </c>
      <c r="C1326" s="2">
        <v>47.730000000000004</v>
      </c>
    </row>
    <row r="1327" spans="1:3" x14ac:dyDescent="0.25">
      <c r="A1327" s="1">
        <v>42791</v>
      </c>
      <c r="B1327" t="s">
        <v>5</v>
      </c>
      <c r="C1327" s="2">
        <v>45.402999999999999</v>
      </c>
    </row>
    <row r="1328" spans="1:3" x14ac:dyDescent="0.25">
      <c r="A1328" s="1">
        <v>42790</v>
      </c>
      <c r="B1328" t="s">
        <v>3</v>
      </c>
      <c r="C1328" s="2">
        <v>46.08</v>
      </c>
    </row>
    <row r="1329" spans="1:3" x14ac:dyDescent="0.25">
      <c r="A1329" s="1">
        <v>42790</v>
      </c>
      <c r="B1329" t="s">
        <v>4</v>
      </c>
      <c r="C1329" s="2">
        <v>47.243000000000002</v>
      </c>
    </row>
    <row r="1330" spans="1:3" x14ac:dyDescent="0.25">
      <c r="A1330" s="1">
        <v>42790</v>
      </c>
      <c r="B1330" t="s">
        <v>5</v>
      </c>
      <c r="C1330" s="2">
        <v>44.916000000000004</v>
      </c>
    </row>
    <row r="1331" spans="1:3" x14ac:dyDescent="0.25">
      <c r="A1331" s="1">
        <v>42789</v>
      </c>
      <c r="B1331" t="s">
        <v>3</v>
      </c>
      <c r="C1331" s="2">
        <v>47.255000000000003</v>
      </c>
    </row>
    <row r="1332" spans="1:3" x14ac:dyDescent="0.25">
      <c r="A1332" s="1">
        <v>42789</v>
      </c>
      <c r="B1332" t="s">
        <v>4</v>
      </c>
      <c r="C1332" s="2">
        <v>48.417999999999999</v>
      </c>
    </row>
    <row r="1333" spans="1:3" x14ac:dyDescent="0.25">
      <c r="A1333" s="1">
        <v>42789</v>
      </c>
      <c r="B1333" t="s">
        <v>5</v>
      </c>
      <c r="C1333" s="2">
        <v>46.091000000000001</v>
      </c>
    </row>
    <row r="1334" spans="1:3" x14ac:dyDescent="0.25">
      <c r="A1334" s="1">
        <v>42788</v>
      </c>
      <c r="B1334" t="s">
        <v>3</v>
      </c>
      <c r="C1334" s="2">
        <v>45.300000000000004</v>
      </c>
    </row>
    <row r="1335" spans="1:3" x14ac:dyDescent="0.25">
      <c r="A1335" s="1">
        <v>42788</v>
      </c>
      <c r="B1335" t="s">
        <v>4</v>
      </c>
      <c r="C1335" s="2">
        <v>46.463000000000001</v>
      </c>
    </row>
    <row r="1336" spans="1:3" x14ac:dyDescent="0.25">
      <c r="A1336" s="1">
        <v>42788</v>
      </c>
      <c r="B1336" t="s">
        <v>5</v>
      </c>
      <c r="C1336" s="2">
        <v>44.136000000000003</v>
      </c>
    </row>
    <row r="1337" spans="1:3" x14ac:dyDescent="0.25">
      <c r="A1337" s="1">
        <v>42787</v>
      </c>
      <c r="B1337" t="s">
        <v>3</v>
      </c>
      <c r="C1337" s="2">
        <v>45.552</v>
      </c>
    </row>
    <row r="1338" spans="1:3" x14ac:dyDescent="0.25">
      <c r="A1338" s="1">
        <v>42787</v>
      </c>
      <c r="B1338" t="s">
        <v>4</v>
      </c>
      <c r="C1338" s="2">
        <v>46.716000000000001</v>
      </c>
    </row>
    <row r="1339" spans="1:3" x14ac:dyDescent="0.25">
      <c r="A1339" s="1">
        <v>42787</v>
      </c>
      <c r="B1339" t="s">
        <v>5</v>
      </c>
      <c r="C1339" s="2">
        <v>44.389000000000003</v>
      </c>
    </row>
    <row r="1340" spans="1:3" x14ac:dyDescent="0.25">
      <c r="A1340" s="1">
        <v>42786</v>
      </c>
      <c r="B1340" t="s">
        <v>3</v>
      </c>
      <c r="C1340" s="2">
        <v>45.027000000000001</v>
      </c>
    </row>
    <row r="1341" spans="1:3" x14ac:dyDescent="0.25">
      <c r="A1341" s="1">
        <v>42786</v>
      </c>
      <c r="B1341" t="s">
        <v>4</v>
      </c>
      <c r="C1341" s="2">
        <v>46.191000000000003</v>
      </c>
    </row>
    <row r="1342" spans="1:3" x14ac:dyDescent="0.25">
      <c r="A1342" s="1">
        <v>42786</v>
      </c>
      <c r="B1342" t="s">
        <v>5</v>
      </c>
      <c r="C1342" s="2">
        <v>43.864000000000004</v>
      </c>
    </row>
    <row r="1343" spans="1:3" x14ac:dyDescent="0.25">
      <c r="A1343" s="1">
        <v>42785</v>
      </c>
      <c r="B1343" t="s">
        <v>3</v>
      </c>
      <c r="C1343" s="2">
        <v>46.070999999999998</v>
      </c>
    </row>
    <row r="1344" spans="1:3" x14ac:dyDescent="0.25">
      <c r="A1344" s="1">
        <v>42785</v>
      </c>
      <c r="B1344" t="s">
        <v>4</v>
      </c>
      <c r="C1344" s="2">
        <v>47.234000000000002</v>
      </c>
    </row>
    <row r="1345" spans="1:3" x14ac:dyDescent="0.25">
      <c r="A1345" s="1">
        <v>42785</v>
      </c>
      <c r="B1345" t="s">
        <v>5</v>
      </c>
      <c r="C1345" s="2">
        <v>44.907000000000004</v>
      </c>
    </row>
    <row r="1346" spans="1:3" x14ac:dyDescent="0.25">
      <c r="A1346" s="1">
        <v>42784</v>
      </c>
      <c r="B1346" t="s">
        <v>3</v>
      </c>
      <c r="C1346" s="2">
        <v>46.252000000000002</v>
      </c>
    </row>
    <row r="1347" spans="1:3" x14ac:dyDescent="0.25">
      <c r="A1347" s="1">
        <v>42784</v>
      </c>
      <c r="B1347" t="s">
        <v>4</v>
      </c>
      <c r="C1347" s="2">
        <v>47.416000000000004</v>
      </c>
    </row>
    <row r="1348" spans="1:3" x14ac:dyDescent="0.25">
      <c r="A1348" s="1">
        <v>42784</v>
      </c>
      <c r="B1348" t="s">
        <v>5</v>
      </c>
      <c r="C1348" s="2">
        <v>45.088999999999999</v>
      </c>
    </row>
    <row r="1349" spans="1:3" x14ac:dyDescent="0.25">
      <c r="A1349" s="1">
        <v>42783</v>
      </c>
      <c r="B1349" t="s">
        <v>3</v>
      </c>
      <c r="C1349" s="2">
        <v>48.023000000000003</v>
      </c>
    </row>
    <row r="1350" spans="1:3" x14ac:dyDescent="0.25">
      <c r="A1350" s="1">
        <v>42783</v>
      </c>
      <c r="B1350" t="s">
        <v>4</v>
      </c>
      <c r="C1350" s="2">
        <v>49.186</v>
      </c>
    </row>
    <row r="1351" spans="1:3" x14ac:dyDescent="0.25">
      <c r="A1351" s="1">
        <v>42783</v>
      </c>
      <c r="B1351" t="s">
        <v>5</v>
      </c>
      <c r="C1351" s="2">
        <v>46.859000000000002</v>
      </c>
    </row>
    <row r="1352" spans="1:3" x14ac:dyDescent="0.25">
      <c r="A1352" s="1">
        <v>42782</v>
      </c>
      <c r="B1352" t="s">
        <v>3</v>
      </c>
      <c r="C1352" s="2">
        <v>50.161999999999999</v>
      </c>
    </row>
    <row r="1353" spans="1:3" x14ac:dyDescent="0.25">
      <c r="A1353" s="1">
        <v>42782</v>
      </c>
      <c r="B1353" t="s">
        <v>4</v>
      </c>
      <c r="C1353" s="2">
        <v>51.326000000000001</v>
      </c>
    </row>
    <row r="1354" spans="1:3" x14ac:dyDescent="0.25">
      <c r="A1354" s="1">
        <v>42782</v>
      </c>
      <c r="B1354" t="s">
        <v>5</v>
      </c>
      <c r="C1354" s="2">
        <v>48.999000000000002</v>
      </c>
    </row>
    <row r="1355" spans="1:3" x14ac:dyDescent="0.25">
      <c r="A1355" s="1">
        <v>42781</v>
      </c>
      <c r="B1355" t="s">
        <v>3</v>
      </c>
      <c r="C1355" s="2">
        <v>49.142000000000003</v>
      </c>
    </row>
    <row r="1356" spans="1:3" x14ac:dyDescent="0.25">
      <c r="A1356" s="1">
        <v>42781</v>
      </c>
      <c r="B1356" t="s">
        <v>4</v>
      </c>
      <c r="C1356" s="2">
        <v>50.306000000000004</v>
      </c>
    </row>
    <row r="1357" spans="1:3" x14ac:dyDescent="0.25">
      <c r="A1357" s="1">
        <v>42781</v>
      </c>
      <c r="B1357" t="s">
        <v>5</v>
      </c>
      <c r="C1357" s="2">
        <v>47.978999999999999</v>
      </c>
    </row>
    <row r="1358" spans="1:3" x14ac:dyDescent="0.25">
      <c r="A1358" s="1">
        <v>42780</v>
      </c>
      <c r="B1358" t="s">
        <v>3</v>
      </c>
      <c r="C1358" s="2">
        <v>49.030999999999999</v>
      </c>
    </row>
    <row r="1359" spans="1:3" x14ac:dyDescent="0.25">
      <c r="A1359" s="1">
        <v>42780</v>
      </c>
      <c r="B1359" t="s">
        <v>4</v>
      </c>
      <c r="C1359" s="2">
        <v>50.194000000000003</v>
      </c>
    </row>
    <row r="1360" spans="1:3" x14ac:dyDescent="0.25">
      <c r="A1360" s="1">
        <v>42780</v>
      </c>
      <c r="B1360" t="s">
        <v>5</v>
      </c>
      <c r="C1360" s="2">
        <v>47.867000000000004</v>
      </c>
    </row>
    <row r="1361" spans="1:3" x14ac:dyDescent="0.25">
      <c r="A1361" s="1">
        <v>42779</v>
      </c>
      <c r="B1361" t="s">
        <v>3</v>
      </c>
      <c r="C1361" s="2">
        <v>49.47</v>
      </c>
    </row>
    <row r="1362" spans="1:3" x14ac:dyDescent="0.25">
      <c r="A1362" s="1">
        <v>42779</v>
      </c>
      <c r="B1362" t="s">
        <v>4</v>
      </c>
      <c r="C1362" s="2">
        <v>50.634</v>
      </c>
    </row>
    <row r="1363" spans="1:3" x14ac:dyDescent="0.25">
      <c r="A1363" s="1">
        <v>42779</v>
      </c>
      <c r="B1363" t="s">
        <v>5</v>
      </c>
      <c r="C1363" s="2">
        <v>48.307000000000002</v>
      </c>
    </row>
    <row r="1364" spans="1:3" x14ac:dyDescent="0.25">
      <c r="A1364" s="1">
        <v>42778</v>
      </c>
      <c r="B1364" t="s">
        <v>3</v>
      </c>
      <c r="C1364" s="2">
        <v>51.619</v>
      </c>
    </row>
    <row r="1365" spans="1:3" x14ac:dyDescent="0.25">
      <c r="A1365" s="1">
        <v>42778</v>
      </c>
      <c r="B1365" t="s">
        <v>4</v>
      </c>
      <c r="C1365" s="2">
        <v>52.782000000000004</v>
      </c>
    </row>
    <row r="1366" spans="1:3" x14ac:dyDescent="0.25">
      <c r="A1366" s="1">
        <v>42778</v>
      </c>
      <c r="B1366" t="s">
        <v>5</v>
      </c>
      <c r="C1366" s="2">
        <v>50.454999999999998</v>
      </c>
    </row>
    <row r="1367" spans="1:3" x14ac:dyDescent="0.25">
      <c r="A1367" s="1">
        <v>42777</v>
      </c>
      <c r="B1367" t="s">
        <v>3</v>
      </c>
      <c r="C1367" s="2">
        <v>52.105000000000004</v>
      </c>
    </row>
    <row r="1368" spans="1:3" x14ac:dyDescent="0.25">
      <c r="A1368" s="1">
        <v>42777</v>
      </c>
      <c r="B1368" t="s">
        <v>4</v>
      </c>
      <c r="C1368" s="2">
        <v>53.899000000000001</v>
      </c>
    </row>
    <row r="1369" spans="1:3" x14ac:dyDescent="0.25">
      <c r="A1369" s="1">
        <v>42777</v>
      </c>
      <c r="B1369" t="s">
        <v>5</v>
      </c>
      <c r="C1369" s="2">
        <v>50.942</v>
      </c>
    </row>
    <row r="1370" spans="1:3" x14ac:dyDescent="0.25">
      <c r="A1370" s="1">
        <v>42776</v>
      </c>
      <c r="B1370" t="s">
        <v>3</v>
      </c>
      <c r="C1370" s="2">
        <v>51.926000000000002</v>
      </c>
    </row>
    <row r="1371" spans="1:3" x14ac:dyDescent="0.25">
      <c r="A1371" s="1">
        <v>42776</v>
      </c>
      <c r="B1371" t="s">
        <v>4</v>
      </c>
      <c r="C1371" s="2">
        <v>53.09</v>
      </c>
    </row>
    <row r="1372" spans="1:3" x14ac:dyDescent="0.25">
      <c r="A1372" s="1">
        <v>42776</v>
      </c>
      <c r="B1372" t="s">
        <v>5</v>
      </c>
      <c r="C1372" s="2">
        <v>50.762999999999998</v>
      </c>
    </row>
    <row r="1373" spans="1:3" x14ac:dyDescent="0.25">
      <c r="A1373" s="1">
        <v>42775</v>
      </c>
      <c r="B1373" t="s">
        <v>3</v>
      </c>
      <c r="C1373" s="2">
        <v>55.681000000000004</v>
      </c>
    </row>
    <row r="1374" spans="1:3" x14ac:dyDescent="0.25">
      <c r="A1374" s="1">
        <v>42775</v>
      </c>
      <c r="B1374" t="s">
        <v>4</v>
      </c>
      <c r="C1374" s="2">
        <v>56.844000000000001</v>
      </c>
    </row>
    <row r="1375" spans="1:3" x14ac:dyDescent="0.25">
      <c r="A1375" s="1">
        <v>42775</v>
      </c>
      <c r="B1375" t="s">
        <v>5</v>
      </c>
      <c r="C1375" s="2">
        <v>54.517000000000003</v>
      </c>
    </row>
    <row r="1376" spans="1:3" x14ac:dyDescent="0.25">
      <c r="A1376" s="1">
        <v>42774</v>
      </c>
      <c r="B1376" t="s">
        <v>3</v>
      </c>
      <c r="C1376" s="2">
        <v>54.201000000000001</v>
      </c>
    </row>
    <row r="1377" spans="1:3" x14ac:dyDescent="0.25">
      <c r="A1377" s="1">
        <v>42774</v>
      </c>
      <c r="B1377" t="s">
        <v>4</v>
      </c>
      <c r="C1377" s="2">
        <v>55.364000000000004</v>
      </c>
    </row>
    <row r="1378" spans="1:3" x14ac:dyDescent="0.25">
      <c r="A1378" s="1">
        <v>42774</v>
      </c>
      <c r="B1378" t="s">
        <v>5</v>
      </c>
      <c r="C1378" s="2">
        <v>53.036999999999999</v>
      </c>
    </row>
    <row r="1379" spans="1:3" x14ac:dyDescent="0.25">
      <c r="A1379" s="1">
        <v>42773</v>
      </c>
      <c r="B1379" t="s">
        <v>3</v>
      </c>
      <c r="C1379" s="2">
        <v>56.926000000000002</v>
      </c>
    </row>
    <row r="1380" spans="1:3" x14ac:dyDescent="0.25">
      <c r="A1380" s="1">
        <v>42773</v>
      </c>
      <c r="B1380" t="s">
        <v>4</v>
      </c>
      <c r="C1380" s="2">
        <v>58.09</v>
      </c>
    </row>
    <row r="1381" spans="1:3" x14ac:dyDescent="0.25">
      <c r="A1381" s="1">
        <v>42773</v>
      </c>
      <c r="B1381" t="s">
        <v>5</v>
      </c>
      <c r="C1381" s="2">
        <v>55.762999999999998</v>
      </c>
    </row>
    <row r="1382" spans="1:3" x14ac:dyDescent="0.25">
      <c r="A1382" s="1">
        <v>42772</v>
      </c>
      <c r="B1382" t="s">
        <v>3</v>
      </c>
      <c r="C1382" s="2">
        <v>60.917999999999999</v>
      </c>
    </row>
    <row r="1383" spans="1:3" x14ac:dyDescent="0.25">
      <c r="A1383" s="1">
        <v>42772</v>
      </c>
      <c r="B1383" t="s">
        <v>4</v>
      </c>
      <c r="C1383" s="2">
        <v>62.081000000000003</v>
      </c>
    </row>
    <row r="1384" spans="1:3" x14ac:dyDescent="0.25">
      <c r="A1384" s="1">
        <v>42772</v>
      </c>
      <c r="B1384" t="s">
        <v>5</v>
      </c>
      <c r="C1384" s="2">
        <v>59.753999999999998</v>
      </c>
    </row>
    <row r="1385" spans="1:3" x14ac:dyDescent="0.25">
      <c r="A1385" s="1">
        <v>42771</v>
      </c>
      <c r="B1385" t="s">
        <v>3</v>
      </c>
      <c r="C1385" s="2">
        <v>60.164999999999999</v>
      </c>
    </row>
    <row r="1386" spans="1:3" x14ac:dyDescent="0.25">
      <c r="A1386" s="1">
        <v>42771</v>
      </c>
      <c r="B1386" t="s">
        <v>4</v>
      </c>
      <c r="C1386" s="2">
        <v>61.328000000000003</v>
      </c>
    </row>
    <row r="1387" spans="1:3" x14ac:dyDescent="0.25">
      <c r="A1387" s="1">
        <v>42771</v>
      </c>
      <c r="B1387" t="s">
        <v>5</v>
      </c>
      <c r="C1387" s="2">
        <v>59.001000000000005</v>
      </c>
    </row>
    <row r="1388" spans="1:3" x14ac:dyDescent="0.25">
      <c r="A1388" s="1">
        <v>42770</v>
      </c>
      <c r="B1388" t="s">
        <v>3</v>
      </c>
      <c r="C1388" s="2">
        <v>58.523000000000003</v>
      </c>
    </row>
    <row r="1389" spans="1:3" x14ac:dyDescent="0.25">
      <c r="A1389" s="1">
        <v>42770</v>
      </c>
      <c r="B1389" t="s">
        <v>4</v>
      </c>
      <c r="C1389" s="2">
        <v>59.687000000000005</v>
      </c>
    </row>
    <row r="1390" spans="1:3" x14ac:dyDescent="0.25">
      <c r="A1390" s="1">
        <v>42770</v>
      </c>
      <c r="B1390" t="s">
        <v>5</v>
      </c>
      <c r="C1390" s="2">
        <v>57.36</v>
      </c>
    </row>
    <row r="1391" spans="1:3" x14ac:dyDescent="0.25">
      <c r="A1391" s="1">
        <v>42769</v>
      </c>
      <c r="B1391" t="s">
        <v>3</v>
      </c>
      <c r="C1391" s="2">
        <v>60.121000000000002</v>
      </c>
    </row>
    <row r="1392" spans="1:3" x14ac:dyDescent="0.25">
      <c r="A1392" s="1">
        <v>42769</v>
      </c>
      <c r="B1392" t="s">
        <v>4</v>
      </c>
      <c r="C1392" s="2">
        <v>61.283999999999999</v>
      </c>
    </row>
    <row r="1393" spans="1:3" x14ac:dyDescent="0.25">
      <c r="A1393" s="1">
        <v>42769</v>
      </c>
      <c r="B1393" t="s">
        <v>5</v>
      </c>
      <c r="C1393" s="2">
        <v>58.957000000000001</v>
      </c>
    </row>
    <row r="1394" spans="1:3" x14ac:dyDescent="0.25">
      <c r="A1394" s="1">
        <v>42768</v>
      </c>
      <c r="B1394" t="s">
        <v>3</v>
      </c>
      <c r="C1394" s="2">
        <v>55.678000000000004</v>
      </c>
    </row>
    <row r="1395" spans="1:3" x14ac:dyDescent="0.25">
      <c r="A1395" s="1">
        <v>42768</v>
      </c>
      <c r="B1395" t="s">
        <v>4</v>
      </c>
      <c r="C1395" s="2">
        <v>56.841000000000001</v>
      </c>
    </row>
    <row r="1396" spans="1:3" x14ac:dyDescent="0.25">
      <c r="A1396" s="1">
        <v>42768</v>
      </c>
      <c r="B1396" t="s">
        <v>5</v>
      </c>
      <c r="C1396" s="2">
        <v>54.514000000000003</v>
      </c>
    </row>
    <row r="1397" spans="1:3" x14ac:dyDescent="0.25">
      <c r="A1397" s="1">
        <v>42767</v>
      </c>
      <c r="B1397" t="s">
        <v>3</v>
      </c>
      <c r="C1397" s="2">
        <v>56.548000000000002</v>
      </c>
    </row>
    <row r="1398" spans="1:3" x14ac:dyDescent="0.25">
      <c r="A1398" s="1">
        <v>42767</v>
      </c>
      <c r="B1398" t="s">
        <v>4</v>
      </c>
      <c r="C1398" s="2">
        <v>57.712000000000003</v>
      </c>
    </row>
    <row r="1399" spans="1:3" x14ac:dyDescent="0.25">
      <c r="A1399" s="1">
        <v>42767</v>
      </c>
      <c r="B1399" t="s">
        <v>5</v>
      </c>
      <c r="C1399" s="2">
        <v>55.384999999999998</v>
      </c>
    </row>
    <row r="1400" spans="1:3" x14ac:dyDescent="0.25">
      <c r="A1400" s="1">
        <v>42766</v>
      </c>
      <c r="B1400" t="s">
        <v>3</v>
      </c>
      <c r="C1400" s="2">
        <v>56.68</v>
      </c>
    </row>
    <row r="1401" spans="1:3" x14ac:dyDescent="0.25">
      <c r="A1401" s="1">
        <v>42766</v>
      </c>
      <c r="B1401" t="s">
        <v>4</v>
      </c>
      <c r="C1401" s="2">
        <v>57.843000000000004</v>
      </c>
    </row>
    <row r="1402" spans="1:3" x14ac:dyDescent="0.25">
      <c r="A1402" s="1">
        <v>42766</v>
      </c>
      <c r="B1402" t="s">
        <v>5</v>
      </c>
      <c r="C1402" s="2">
        <v>55.515999999999998</v>
      </c>
    </row>
    <row r="1403" spans="1:3" x14ac:dyDescent="0.25">
      <c r="A1403" s="1">
        <v>42765</v>
      </c>
      <c r="B1403" t="s">
        <v>3</v>
      </c>
      <c r="C1403" s="2">
        <v>55.158999999999999</v>
      </c>
    </row>
    <row r="1404" spans="1:3" x14ac:dyDescent="0.25">
      <c r="A1404" s="1">
        <v>42765</v>
      </c>
      <c r="B1404" t="s">
        <v>4</v>
      </c>
      <c r="C1404" s="2">
        <v>56.322000000000003</v>
      </c>
    </row>
    <row r="1405" spans="1:3" x14ac:dyDescent="0.25">
      <c r="A1405" s="1">
        <v>42765</v>
      </c>
      <c r="B1405" t="s">
        <v>5</v>
      </c>
      <c r="C1405" s="2">
        <v>53.995000000000005</v>
      </c>
    </row>
    <row r="1406" spans="1:3" x14ac:dyDescent="0.25">
      <c r="A1406" s="1">
        <v>42764</v>
      </c>
      <c r="B1406" t="s">
        <v>3</v>
      </c>
      <c r="C1406" s="2">
        <v>52.469000000000001</v>
      </c>
    </row>
    <row r="1407" spans="1:3" x14ac:dyDescent="0.25">
      <c r="A1407" s="1">
        <v>42764</v>
      </c>
      <c r="B1407" t="s">
        <v>4</v>
      </c>
      <c r="C1407" s="2">
        <v>54.201000000000001</v>
      </c>
    </row>
    <row r="1408" spans="1:3" x14ac:dyDescent="0.25">
      <c r="A1408" s="1">
        <v>42764</v>
      </c>
      <c r="B1408" t="s">
        <v>5</v>
      </c>
      <c r="C1408" s="2">
        <v>51.305</v>
      </c>
    </row>
    <row r="1409" spans="1:3" x14ac:dyDescent="0.25">
      <c r="A1409" s="1">
        <v>42763</v>
      </c>
      <c r="B1409" t="s">
        <v>3</v>
      </c>
      <c r="C1409" s="2">
        <v>52.265999999999998</v>
      </c>
    </row>
    <row r="1410" spans="1:3" x14ac:dyDescent="0.25">
      <c r="A1410" s="1">
        <v>42763</v>
      </c>
      <c r="B1410" t="s">
        <v>4</v>
      </c>
      <c r="C1410" s="2">
        <v>53.43</v>
      </c>
    </row>
    <row r="1411" spans="1:3" x14ac:dyDescent="0.25">
      <c r="A1411" s="1">
        <v>42763</v>
      </c>
      <c r="B1411" t="s">
        <v>5</v>
      </c>
      <c r="C1411" s="2">
        <v>51.103000000000002</v>
      </c>
    </row>
    <row r="1412" spans="1:3" x14ac:dyDescent="0.25">
      <c r="A1412" s="1">
        <v>42762</v>
      </c>
      <c r="B1412" t="s">
        <v>3</v>
      </c>
      <c r="C1412" s="2">
        <v>55.981999999999999</v>
      </c>
    </row>
    <row r="1413" spans="1:3" x14ac:dyDescent="0.25">
      <c r="A1413" s="1">
        <v>42762</v>
      </c>
      <c r="B1413" t="s">
        <v>4</v>
      </c>
      <c r="C1413" s="2">
        <v>59.001000000000005</v>
      </c>
    </row>
    <row r="1414" spans="1:3" x14ac:dyDescent="0.25">
      <c r="A1414" s="1">
        <v>42762</v>
      </c>
      <c r="B1414" t="s">
        <v>5</v>
      </c>
      <c r="C1414" s="2">
        <v>54.819000000000003</v>
      </c>
    </row>
    <row r="1415" spans="1:3" x14ac:dyDescent="0.25">
      <c r="A1415" s="1">
        <v>42761</v>
      </c>
      <c r="B1415" t="s">
        <v>3</v>
      </c>
      <c r="C1415" s="2">
        <v>53.661000000000001</v>
      </c>
    </row>
    <row r="1416" spans="1:3" x14ac:dyDescent="0.25">
      <c r="A1416" s="1">
        <v>42761</v>
      </c>
      <c r="B1416" t="s">
        <v>4</v>
      </c>
      <c r="C1416" s="2">
        <v>54.825000000000003</v>
      </c>
    </row>
    <row r="1417" spans="1:3" x14ac:dyDescent="0.25">
      <c r="A1417" s="1">
        <v>42761</v>
      </c>
      <c r="B1417" t="s">
        <v>5</v>
      </c>
      <c r="C1417" s="2">
        <v>52.497999999999998</v>
      </c>
    </row>
    <row r="1418" spans="1:3" x14ac:dyDescent="0.25">
      <c r="A1418" s="1">
        <v>42760</v>
      </c>
      <c r="B1418" t="s">
        <v>3</v>
      </c>
      <c r="C1418" s="2">
        <v>52.902000000000001</v>
      </c>
    </row>
    <row r="1419" spans="1:3" x14ac:dyDescent="0.25">
      <c r="A1419" s="1">
        <v>42760</v>
      </c>
      <c r="B1419" t="s">
        <v>4</v>
      </c>
      <c r="C1419" s="2">
        <v>54.066000000000003</v>
      </c>
    </row>
    <row r="1420" spans="1:3" x14ac:dyDescent="0.25">
      <c r="A1420" s="1">
        <v>42760</v>
      </c>
      <c r="B1420" t="s">
        <v>5</v>
      </c>
      <c r="C1420" s="2">
        <v>51.739000000000004</v>
      </c>
    </row>
    <row r="1421" spans="1:3" x14ac:dyDescent="0.25">
      <c r="A1421" s="1">
        <v>42759</v>
      </c>
      <c r="B1421" t="s">
        <v>3</v>
      </c>
      <c r="C1421" s="2">
        <v>55.871000000000002</v>
      </c>
    </row>
    <row r="1422" spans="1:3" x14ac:dyDescent="0.25">
      <c r="A1422" s="1">
        <v>42759</v>
      </c>
      <c r="B1422" t="s">
        <v>4</v>
      </c>
      <c r="C1422" s="2">
        <v>57.035000000000004</v>
      </c>
    </row>
    <row r="1423" spans="1:3" x14ac:dyDescent="0.25">
      <c r="A1423" s="1">
        <v>42759</v>
      </c>
      <c r="B1423" t="s">
        <v>5</v>
      </c>
      <c r="C1423" s="2">
        <v>54.707999999999998</v>
      </c>
    </row>
    <row r="1424" spans="1:3" x14ac:dyDescent="0.25">
      <c r="A1424" s="1">
        <v>42758</v>
      </c>
      <c r="B1424" t="s">
        <v>3</v>
      </c>
      <c r="C1424" s="2">
        <v>56.975999999999999</v>
      </c>
    </row>
    <row r="1425" spans="1:3" x14ac:dyDescent="0.25">
      <c r="A1425" s="1">
        <v>42758</v>
      </c>
      <c r="B1425" t="s">
        <v>4</v>
      </c>
      <c r="C1425" s="2">
        <v>58.139000000000003</v>
      </c>
    </row>
    <row r="1426" spans="1:3" x14ac:dyDescent="0.25">
      <c r="A1426" s="1">
        <v>42758</v>
      </c>
      <c r="B1426" t="s">
        <v>5</v>
      </c>
      <c r="C1426" s="2">
        <v>55.811999999999998</v>
      </c>
    </row>
    <row r="1427" spans="1:3" x14ac:dyDescent="0.25">
      <c r="A1427" s="1">
        <v>42757</v>
      </c>
      <c r="B1427" t="s">
        <v>3</v>
      </c>
      <c r="C1427" s="2">
        <v>56.210999999999999</v>
      </c>
    </row>
    <row r="1428" spans="1:3" x14ac:dyDescent="0.25">
      <c r="A1428" s="1">
        <v>42757</v>
      </c>
      <c r="B1428" t="s">
        <v>4</v>
      </c>
      <c r="C1428" s="2">
        <v>57.375</v>
      </c>
    </row>
    <row r="1429" spans="1:3" x14ac:dyDescent="0.25">
      <c r="A1429" s="1">
        <v>42757</v>
      </c>
      <c r="B1429" t="s">
        <v>5</v>
      </c>
      <c r="C1429" s="2">
        <v>55.048000000000002</v>
      </c>
    </row>
    <row r="1430" spans="1:3" x14ac:dyDescent="0.25">
      <c r="A1430" s="1">
        <v>42756</v>
      </c>
      <c r="B1430" t="s">
        <v>3</v>
      </c>
      <c r="C1430" s="2">
        <v>55.783000000000001</v>
      </c>
    </row>
    <row r="1431" spans="1:3" x14ac:dyDescent="0.25">
      <c r="A1431" s="1">
        <v>42756</v>
      </c>
      <c r="B1431" t="s">
        <v>4</v>
      </c>
      <c r="C1431" s="2">
        <v>56.947000000000003</v>
      </c>
    </row>
    <row r="1432" spans="1:3" x14ac:dyDescent="0.25">
      <c r="A1432" s="1">
        <v>42756</v>
      </c>
      <c r="B1432" t="s">
        <v>5</v>
      </c>
      <c r="C1432" s="2">
        <v>54.620000000000005</v>
      </c>
    </row>
    <row r="1433" spans="1:3" x14ac:dyDescent="0.25">
      <c r="A1433" s="1">
        <v>42755</v>
      </c>
      <c r="B1433" t="s">
        <v>3</v>
      </c>
      <c r="C1433" s="2">
        <v>55.256</v>
      </c>
    </row>
    <row r="1434" spans="1:3" x14ac:dyDescent="0.25">
      <c r="A1434" s="1">
        <v>42755</v>
      </c>
      <c r="B1434" t="s">
        <v>4</v>
      </c>
      <c r="C1434" s="2">
        <v>56.419000000000004</v>
      </c>
    </row>
    <row r="1435" spans="1:3" x14ac:dyDescent="0.25">
      <c r="A1435" s="1">
        <v>42755</v>
      </c>
      <c r="B1435" t="s">
        <v>5</v>
      </c>
      <c r="C1435" s="2">
        <v>54.091999999999999</v>
      </c>
    </row>
    <row r="1436" spans="1:3" x14ac:dyDescent="0.25">
      <c r="A1436" s="1">
        <v>42754</v>
      </c>
      <c r="B1436" t="s">
        <v>3</v>
      </c>
      <c r="C1436" s="2">
        <v>53.701999999999998</v>
      </c>
    </row>
    <row r="1437" spans="1:3" x14ac:dyDescent="0.25">
      <c r="A1437" s="1">
        <v>42754</v>
      </c>
      <c r="B1437" t="s">
        <v>4</v>
      </c>
      <c r="C1437" s="2">
        <v>54.866</v>
      </c>
    </row>
    <row r="1438" spans="1:3" x14ac:dyDescent="0.25">
      <c r="A1438" s="1">
        <v>42754</v>
      </c>
      <c r="B1438" t="s">
        <v>5</v>
      </c>
      <c r="C1438" s="2">
        <v>52.539000000000001</v>
      </c>
    </row>
    <row r="1439" spans="1:3" x14ac:dyDescent="0.25">
      <c r="A1439" s="1">
        <v>42753</v>
      </c>
      <c r="B1439" t="s">
        <v>3</v>
      </c>
      <c r="C1439" s="2">
        <v>53.634999999999998</v>
      </c>
    </row>
    <row r="1440" spans="1:3" x14ac:dyDescent="0.25">
      <c r="A1440" s="1">
        <v>42753</v>
      </c>
      <c r="B1440" t="s">
        <v>4</v>
      </c>
      <c r="C1440" s="2">
        <v>54.798000000000002</v>
      </c>
    </row>
    <row r="1441" spans="1:3" x14ac:dyDescent="0.25">
      <c r="A1441" s="1">
        <v>42753</v>
      </c>
      <c r="B1441" t="s">
        <v>5</v>
      </c>
      <c r="C1441" s="2">
        <v>52.471000000000004</v>
      </c>
    </row>
    <row r="1442" spans="1:3" x14ac:dyDescent="0.25">
      <c r="A1442" s="1">
        <v>42752</v>
      </c>
      <c r="B1442" t="s">
        <v>3</v>
      </c>
      <c r="C1442" s="2">
        <v>53.755000000000003</v>
      </c>
    </row>
    <row r="1443" spans="1:3" x14ac:dyDescent="0.25">
      <c r="A1443" s="1">
        <v>42752</v>
      </c>
      <c r="B1443" t="s">
        <v>4</v>
      </c>
      <c r="C1443" s="2">
        <v>54.919000000000004</v>
      </c>
    </row>
    <row r="1444" spans="1:3" x14ac:dyDescent="0.25">
      <c r="A1444" s="1">
        <v>42752</v>
      </c>
      <c r="B1444" t="s">
        <v>5</v>
      </c>
      <c r="C1444" s="2">
        <v>52.591999999999999</v>
      </c>
    </row>
    <row r="1445" spans="1:3" x14ac:dyDescent="0.25">
      <c r="A1445" s="1">
        <v>42751</v>
      </c>
      <c r="B1445" t="s">
        <v>3</v>
      </c>
      <c r="C1445" s="2">
        <v>52.363</v>
      </c>
    </row>
    <row r="1446" spans="1:3" x14ac:dyDescent="0.25">
      <c r="A1446" s="1">
        <v>42751</v>
      </c>
      <c r="B1446" t="s">
        <v>4</v>
      </c>
      <c r="C1446" s="2">
        <v>53.526000000000003</v>
      </c>
    </row>
    <row r="1447" spans="1:3" x14ac:dyDescent="0.25">
      <c r="A1447" s="1">
        <v>42751</v>
      </c>
      <c r="B1447" t="s">
        <v>5</v>
      </c>
      <c r="C1447" s="2">
        <v>51.2</v>
      </c>
    </row>
    <row r="1448" spans="1:3" x14ac:dyDescent="0.25">
      <c r="A1448" s="1">
        <v>42750</v>
      </c>
      <c r="B1448" t="s">
        <v>3</v>
      </c>
      <c r="C1448" s="2">
        <v>52.559000000000005</v>
      </c>
    </row>
    <row r="1449" spans="1:3" x14ac:dyDescent="0.25">
      <c r="A1449" s="1">
        <v>42750</v>
      </c>
      <c r="B1449" t="s">
        <v>4</v>
      </c>
      <c r="C1449" s="2">
        <v>53.722999999999999</v>
      </c>
    </row>
    <row r="1450" spans="1:3" x14ac:dyDescent="0.25">
      <c r="A1450" s="1">
        <v>42750</v>
      </c>
      <c r="B1450" t="s">
        <v>5</v>
      </c>
      <c r="C1450" s="2">
        <v>51.396000000000001</v>
      </c>
    </row>
    <row r="1451" spans="1:3" x14ac:dyDescent="0.25">
      <c r="A1451" s="1">
        <v>42749</v>
      </c>
      <c r="B1451" t="s">
        <v>3</v>
      </c>
      <c r="C1451" s="2">
        <v>55.188000000000002</v>
      </c>
    </row>
    <row r="1452" spans="1:3" x14ac:dyDescent="0.25">
      <c r="A1452" s="1">
        <v>42749</v>
      </c>
      <c r="B1452" t="s">
        <v>4</v>
      </c>
      <c r="C1452" s="2">
        <v>56.352000000000004</v>
      </c>
    </row>
    <row r="1453" spans="1:3" x14ac:dyDescent="0.25">
      <c r="A1453" s="1">
        <v>42749</v>
      </c>
      <c r="B1453" t="s">
        <v>5</v>
      </c>
      <c r="C1453" s="2">
        <v>54.024999999999999</v>
      </c>
    </row>
    <row r="1454" spans="1:3" x14ac:dyDescent="0.25">
      <c r="A1454" s="1">
        <v>42748</v>
      </c>
      <c r="B1454" t="s">
        <v>3</v>
      </c>
      <c r="C1454" s="2">
        <v>53.529000000000003</v>
      </c>
    </row>
    <row r="1455" spans="1:3" x14ac:dyDescent="0.25">
      <c r="A1455" s="1">
        <v>42748</v>
      </c>
      <c r="B1455" t="s">
        <v>4</v>
      </c>
      <c r="C1455" s="2">
        <v>54.692999999999998</v>
      </c>
    </row>
    <row r="1456" spans="1:3" x14ac:dyDescent="0.25">
      <c r="A1456" s="1">
        <v>42748</v>
      </c>
      <c r="B1456" t="s">
        <v>5</v>
      </c>
      <c r="C1456" s="2">
        <v>52.366</v>
      </c>
    </row>
    <row r="1457" spans="1:3" x14ac:dyDescent="0.25">
      <c r="A1457" s="1">
        <v>42747</v>
      </c>
      <c r="B1457" t="s">
        <v>3</v>
      </c>
      <c r="C1457" s="2">
        <v>54.45</v>
      </c>
    </row>
    <row r="1458" spans="1:3" x14ac:dyDescent="0.25">
      <c r="A1458" s="1">
        <v>42747</v>
      </c>
      <c r="B1458" t="s">
        <v>4</v>
      </c>
      <c r="C1458" s="2">
        <v>55.613</v>
      </c>
    </row>
    <row r="1459" spans="1:3" x14ac:dyDescent="0.25">
      <c r="A1459" s="1">
        <v>42747</v>
      </c>
      <c r="B1459" t="s">
        <v>5</v>
      </c>
      <c r="C1459" s="2">
        <v>53.286000000000001</v>
      </c>
    </row>
    <row r="1460" spans="1:3" x14ac:dyDescent="0.25">
      <c r="A1460" s="1">
        <v>42746</v>
      </c>
      <c r="B1460" t="s">
        <v>3</v>
      </c>
      <c r="C1460" s="2">
        <v>54.051000000000002</v>
      </c>
    </row>
    <row r="1461" spans="1:3" x14ac:dyDescent="0.25">
      <c r="A1461" s="1">
        <v>42746</v>
      </c>
      <c r="B1461" t="s">
        <v>4</v>
      </c>
      <c r="C1461" s="2">
        <v>55.215000000000003</v>
      </c>
    </row>
    <row r="1462" spans="1:3" x14ac:dyDescent="0.25">
      <c r="A1462" s="1">
        <v>42746</v>
      </c>
      <c r="B1462" t="s">
        <v>5</v>
      </c>
      <c r="C1462" s="2">
        <v>52.887999999999998</v>
      </c>
    </row>
    <row r="1463" spans="1:3" x14ac:dyDescent="0.25">
      <c r="A1463" s="1">
        <v>42745</v>
      </c>
      <c r="B1463" t="s">
        <v>3</v>
      </c>
      <c r="C1463" s="2">
        <v>52.58</v>
      </c>
    </row>
    <row r="1464" spans="1:3" x14ac:dyDescent="0.25">
      <c r="A1464" s="1">
        <v>42745</v>
      </c>
      <c r="B1464" t="s">
        <v>4</v>
      </c>
      <c r="C1464" s="2">
        <v>53.743000000000002</v>
      </c>
    </row>
    <row r="1465" spans="1:3" x14ac:dyDescent="0.25">
      <c r="A1465" s="1">
        <v>42745</v>
      </c>
      <c r="B1465" t="s">
        <v>5</v>
      </c>
      <c r="C1465" s="2">
        <v>51.416000000000004</v>
      </c>
    </row>
    <row r="1466" spans="1:3" x14ac:dyDescent="0.25">
      <c r="A1466" s="1">
        <v>42744</v>
      </c>
      <c r="B1466" t="s">
        <v>3</v>
      </c>
      <c r="C1466" s="2">
        <v>50.256</v>
      </c>
    </row>
    <row r="1467" spans="1:3" x14ac:dyDescent="0.25">
      <c r="A1467" s="1">
        <v>42744</v>
      </c>
      <c r="B1467" t="s">
        <v>4</v>
      </c>
      <c r="C1467" s="2">
        <v>51.419000000000004</v>
      </c>
    </row>
    <row r="1468" spans="1:3" x14ac:dyDescent="0.25">
      <c r="A1468" s="1">
        <v>42744</v>
      </c>
      <c r="B1468" t="s">
        <v>5</v>
      </c>
      <c r="C1468" s="2">
        <v>49.091999999999999</v>
      </c>
    </row>
    <row r="1469" spans="1:3" x14ac:dyDescent="0.25">
      <c r="A1469" s="1">
        <v>42740</v>
      </c>
      <c r="B1469" t="s">
        <v>3</v>
      </c>
      <c r="C1469" s="2">
        <v>49.491</v>
      </c>
    </row>
    <row r="1470" spans="1:3" x14ac:dyDescent="0.25">
      <c r="A1470" s="1">
        <v>42740</v>
      </c>
      <c r="B1470" t="s">
        <v>4</v>
      </c>
      <c r="C1470" s="2">
        <v>50.654000000000003</v>
      </c>
    </row>
    <row r="1471" spans="1:3" x14ac:dyDescent="0.25">
      <c r="A1471" s="1">
        <v>42740</v>
      </c>
      <c r="B1471" t="s">
        <v>5</v>
      </c>
      <c r="C1471" s="2">
        <v>48.326999999999998</v>
      </c>
    </row>
    <row r="1472" spans="1:3" x14ac:dyDescent="0.25">
      <c r="A1472" s="1">
        <v>42739</v>
      </c>
      <c r="B1472" t="s">
        <v>3</v>
      </c>
      <c r="C1472" s="2">
        <v>50.167999999999999</v>
      </c>
    </row>
    <row r="1473" spans="1:3" x14ac:dyDescent="0.25">
      <c r="A1473" s="1">
        <v>42739</v>
      </c>
      <c r="B1473" t="s">
        <v>4</v>
      </c>
      <c r="C1473" s="2">
        <v>51.331000000000003</v>
      </c>
    </row>
    <row r="1474" spans="1:3" x14ac:dyDescent="0.25">
      <c r="A1474" s="1">
        <v>42739</v>
      </c>
      <c r="B1474" t="s">
        <v>5</v>
      </c>
      <c r="C1474" s="2">
        <v>49.003999999999998</v>
      </c>
    </row>
    <row r="1475" spans="1:3" x14ac:dyDescent="0.25">
      <c r="A1475" s="1">
        <v>42738</v>
      </c>
      <c r="B1475" t="s">
        <v>3</v>
      </c>
      <c r="C1475" s="2">
        <v>48.716999999999999</v>
      </c>
    </row>
    <row r="1476" spans="1:3" x14ac:dyDescent="0.25">
      <c r="A1476" s="1">
        <v>42738</v>
      </c>
      <c r="B1476" t="s">
        <v>4</v>
      </c>
      <c r="C1476" s="2">
        <v>49.881</v>
      </c>
    </row>
    <row r="1477" spans="1:3" x14ac:dyDescent="0.25">
      <c r="A1477" s="1">
        <v>42738</v>
      </c>
      <c r="B1477" t="s">
        <v>5</v>
      </c>
      <c r="C1477" s="2">
        <v>47.554000000000002</v>
      </c>
    </row>
    <row r="1478" spans="1:3" x14ac:dyDescent="0.25">
      <c r="A1478" s="1">
        <v>42737</v>
      </c>
      <c r="B1478" t="s">
        <v>3</v>
      </c>
      <c r="C1478" s="2">
        <v>51.832999999999998</v>
      </c>
    </row>
    <row r="1479" spans="1:3" x14ac:dyDescent="0.25">
      <c r="A1479" s="1">
        <v>42737</v>
      </c>
      <c r="B1479" t="s">
        <v>4</v>
      </c>
      <c r="C1479" s="2">
        <v>52.996000000000002</v>
      </c>
    </row>
    <row r="1480" spans="1:3" x14ac:dyDescent="0.25">
      <c r="A1480" s="1">
        <v>42737</v>
      </c>
      <c r="B1480" t="s">
        <v>5</v>
      </c>
      <c r="C1480" s="2">
        <v>50.669000000000004</v>
      </c>
    </row>
    <row r="1481" spans="1:3" x14ac:dyDescent="0.25">
      <c r="A1481" s="1">
        <v>42736</v>
      </c>
      <c r="B1481" t="s">
        <v>3</v>
      </c>
      <c r="C1481" s="2">
        <v>49.673000000000002</v>
      </c>
    </row>
    <row r="1482" spans="1:3" x14ac:dyDescent="0.25">
      <c r="A1482" s="1">
        <v>42736</v>
      </c>
      <c r="B1482" t="s">
        <v>4</v>
      </c>
      <c r="C1482" s="2">
        <v>50.835999999999999</v>
      </c>
    </row>
    <row r="1483" spans="1:3" x14ac:dyDescent="0.25">
      <c r="A1483" s="1">
        <v>42736</v>
      </c>
      <c r="B1483" t="s">
        <v>5</v>
      </c>
      <c r="C1483" s="2">
        <v>48.509</v>
      </c>
    </row>
    <row r="1484" spans="1:3" x14ac:dyDescent="0.25">
      <c r="A1484" s="1">
        <v>42743</v>
      </c>
      <c r="B1484" t="s">
        <v>3</v>
      </c>
      <c r="C1484" s="2">
        <v>48.371000000000002</v>
      </c>
    </row>
    <row r="1485" spans="1:3" x14ac:dyDescent="0.25">
      <c r="A1485" s="1">
        <v>42743</v>
      </c>
      <c r="B1485" t="s">
        <v>4</v>
      </c>
      <c r="C1485" s="2">
        <v>49.535000000000004</v>
      </c>
    </row>
    <row r="1486" spans="1:3" x14ac:dyDescent="0.25">
      <c r="A1486" s="1">
        <v>42743</v>
      </c>
      <c r="B1486" t="s">
        <v>5</v>
      </c>
      <c r="C1486" s="2">
        <v>47.207999999999998</v>
      </c>
    </row>
    <row r="1487" spans="1:3" x14ac:dyDescent="0.25">
      <c r="A1487" s="1">
        <v>42742</v>
      </c>
      <c r="B1487" t="s">
        <v>3</v>
      </c>
      <c r="C1487" s="2">
        <v>49.057000000000002</v>
      </c>
    </row>
    <row r="1488" spans="1:3" x14ac:dyDescent="0.25">
      <c r="A1488" s="1">
        <v>42742</v>
      </c>
      <c r="B1488" t="s">
        <v>4</v>
      </c>
      <c r="C1488" s="2">
        <v>50.221000000000004</v>
      </c>
    </row>
    <row r="1489" spans="1:3" x14ac:dyDescent="0.25">
      <c r="A1489" s="1">
        <v>42742</v>
      </c>
      <c r="B1489" t="s">
        <v>5</v>
      </c>
      <c r="C1489" s="2">
        <v>47.893999999999998</v>
      </c>
    </row>
    <row r="1490" spans="1:3" x14ac:dyDescent="0.25">
      <c r="A1490" s="1">
        <v>42741</v>
      </c>
      <c r="B1490" t="s">
        <v>3</v>
      </c>
      <c r="C1490" s="2">
        <v>50.487000000000002</v>
      </c>
    </row>
    <row r="1491" spans="1:3" x14ac:dyDescent="0.25">
      <c r="A1491" s="1">
        <v>42741</v>
      </c>
      <c r="B1491" t="s">
        <v>4</v>
      </c>
      <c r="C1491" s="2">
        <v>52</v>
      </c>
    </row>
    <row r="1492" spans="1:3" x14ac:dyDescent="0.25">
      <c r="A1492" s="1">
        <v>42741</v>
      </c>
      <c r="B1492" t="s">
        <v>5</v>
      </c>
      <c r="C1492" s="2">
        <v>48.788000000000004</v>
      </c>
    </row>
    <row r="1493" spans="1:3" x14ac:dyDescent="0.25">
      <c r="A1493" s="1">
        <v>42735</v>
      </c>
      <c r="B1493" t="s">
        <v>3</v>
      </c>
      <c r="C1493" s="2">
        <v>51.323</v>
      </c>
    </row>
    <row r="1494" spans="1:3" x14ac:dyDescent="0.25">
      <c r="A1494" s="1">
        <v>42735</v>
      </c>
      <c r="B1494" t="s">
        <v>4</v>
      </c>
      <c r="C1494" s="2">
        <v>52.486000000000004</v>
      </c>
    </row>
    <row r="1495" spans="1:3" x14ac:dyDescent="0.25">
      <c r="A1495" s="1">
        <v>42735</v>
      </c>
      <c r="B1495" t="s">
        <v>5</v>
      </c>
      <c r="C1495" s="2">
        <v>50.158999999999999</v>
      </c>
    </row>
    <row r="1496" spans="1:3" x14ac:dyDescent="0.25">
      <c r="A1496" s="1">
        <v>42734</v>
      </c>
      <c r="B1496" t="s">
        <v>3</v>
      </c>
      <c r="C1496" s="2">
        <v>52.210999999999999</v>
      </c>
    </row>
    <row r="1497" spans="1:3" x14ac:dyDescent="0.25">
      <c r="A1497" s="1">
        <v>42734</v>
      </c>
      <c r="B1497" t="s">
        <v>4</v>
      </c>
      <c r="C1497" s="2">
        <v>53.374000000000002</v>
      </c>
    </row>
    <row r="1498" spans="1:3" x14ac:dyDescent="0.25">
      <c r="A1498" s="1">
        <v>42734</v>
      </c>
      <c r="B1498" t="s">
        <v>5</v>
      </c>
      <c r="C1498" s="2">
        <v>51.047000000000004</v>
      </c>
    </row>
    <row r="1499" spans="1:3" x14ac:dyDescent="0.25">
      <c r="A1499" s="1">
        <v>42733</v>
      </c>
      <c r="B1499" t="s">
        <v>3</v>
      </c>
      <c r="C1499" s="2">
        <v>50.971000000000004</v>
      </c>
    </row>
    <row r="1500" spans="1:3" x14ac:dyDescent="0.25">
      <c r="A1500" s="1">
        <v>42733</v>
      </c>
      <c r="B1500" t="s">
        <v>4</v>
      </c>
      <c r="C1500" s="2">
        <v>52.134</v>
      </c>
    </row>
    <row r="1501" spans="1:3" x14ac:dyDescent="0.25">
      <c r="A1501" s="1">
        <v>42733</v>
      </c>
      <c r="B1501" t="s">
        <v>5</v>
      </c>
      <c r="C1501" s="2">
        <v>49.807000000000002</v>
      </c>
    </row>
    <row r="1502" spans="1:3" x14ac:dyDescent="0.25">
      <c r="A1502" s="1">
        <v>42732</v>
      </c>
      <c r="B1502" t="s">
        <v>3</v>
      </c>
      <c r="C1502" s="2">
        <v>50.953000000000003</v>
      </c>
    </row>
    <row r="1503" spans="1:3" x14ac:dyDescent="0.25">
      <c r="A1503" s="1">
        <v>42732</v>
      </c>
      <c r="B1503" t="s">
        <v>4</v>
      </c>
      <c r="C1503" s="2">
        <v>52.117000000000004</v>
      </c>
    </row>
    <row r="1504" spans="1:3" x14ac:dyDescent="0.25">
      <c r="A1504" s="1">
        <v>42732</v>
      </c>
      <c r="B1504" t="s">
        <v>5</v>
      </c>
      <c r="C1504" s="2">
        <v>49.79</v>
      </c>
    </row>
    <row r="1505" spans="1:3" x14ac:dyDescent="0.25">
      <c r="A1505" s="1">
        <v>42731</v>
      </c>
      <c r="B1505" t="s">
        <v>3</v>
      </c>
      <c r="C1505" s="2">
        <v>50.106000000000002</v>
      </c>
    </row>
    <row r="1506" spans="1:3" x14ac:dyDescent="0.25">
      <c r="A1506" s="1">
        <v>42731</v>
      </c>
      <c r="B1506" t="s">
        <v>4</v>
      </c>
      <c r="C1506" s="2">
        <v>51.27</v>
      </c>
    </row>
    <row r="1507" spans="1:3" x14ac:dyDescent="0.25">
      <c r="A1507" s="1">
        <v>42731</v>
      </c>
      <c r="B1507" t="s">
        <v>5</v>
      </c>
      <c r="C1507" s="2">
        <v>48.942999999999998</v>
      </c>
    </row>
    <row r="1508" spans="1:3" x14ac:dyDescent="0.25">
      <c r="A1508" s="1">
        <v>42730</v>
      </c>
      <c r="B1508" t="s">
        <v>3</v>
      </c>
      <c r="C1508" s="2">
        <v>47.853000000000002</v>
      </c>
    </row>
    <row r="1509" spans="1:3" x14ac:dyDescent="0.25">
      <c r="A1509" s="1">
        <v>42730</v>
      </c>
      <c r="B1509" t="s">
        <v>4</v>
      </c>
      <c r="C1509" s="2">
        <v>49.015999999999998</v>
      </c>
    </row>
    <row r="1510" spans="1:3" x14ac:dyDescent="0.25">
      <c r="A1510" s="1">
        <v>42730</v>
      </c>
      <c r="B1510" t="s">
        <v>5</v>
      </c>
      <c r="C1510" s="2">
        <v>46.689</v>
      </c>
    </row>
    <row r="1511" spans="1:3" x14ac:dyDescent="0.25">
      <c r="A1511" s="1">
        <v>42729</v>
      </c>
      <c r="B1511" t="s">
        <v>3</v>
      </c>
      <c r="C1511" s="2">
        <v>33.689</v>
      </c>
    </row>
    <row r="1512" spans="1:3" x14ac:dyDescent="0.25">
      <c r="A1512" s="1">
        <v>42729</v>
      </c>
      <c r="B1512" t="s">
        <v>4</v>
      </c>
      <c r="C1512" s="2">
        <v>34.852000000000004</v>
      </c>
    </row>
    <row r="1513" spans="1:3" x14ac:dyDescent="0.25">
      <c r="A1513" s="1">
        <v>42729</v>
      </c>
      <c r="B1513" t="s">
        <v>5</v>
      </c>
      <c r="C1513" s="2">
        <v>23</v>
      </c>
    </row>
    <row r="1514" spans="1:3" x14ac:dyDescent="0.25">
      <c r="A1514" s="1">
        <v>42728</v>
      </c>
      <c r="B1514" t="s">
        <v>3</v>
      </c>
      <c r="C1514" s="2">
        <v>46.466000000000001</v>
      </c>
    </row>
    <row r="1515" spans="1:3" x14ac:dyDescent="0.25">
      <c r="A1515" s="1">
        <v>42728</v>
      </c>
      <c r="B1515" t="s">
        <v>4</v>
      </c>
      <c r="C1515" s="2">
        <v>47.63</v>
      </c>
    </row>
    <row r="1516" spans="1:3" x14ac:dyDescent="0.25">
      <c r="A1516" s="1">
        <v>42728</v>
      </c>
      <c r="B1516" t="s">
        <v>5</v>
      </c>
      <c r="C1516" s="2">
        <v>43.999000000000002</v>
      </c>
    </row>
    <row r="1517" spans="1:3" x14ac:dyDescent="0.25">
      <c r="A1517" s="1">
        <v>42727</v>
      </c>
      <c r="B1517" t="s">
        <v>3</v>
      </c>
      <c r="C1517" s="2">
        <v>46.853000000000002</v>
      </c>
    </row>
    <row r="1518" spans="1:3" x14ac:dyDescent="0.25">
      <c r="A1518" s="1">
        <v>42727</v>
      </c>
      <c r="B1518" t="s">
        <v>4</v>
      </c>
      <c r="C1518" s="2">
        <v>48.017000000000003</v>
      </c>
    </row>
    <row r="1519" spans="1:3" x14ac:dyDescent="0.25">
      <c r="A1519" s="1">
        <v>42727</v>
      </c>
      <c r="B1519" t="s">
        <v>5</v>
      </c>
      <c r="C1519" s="2">
        <v>45.69</v>
      </c>
    </row>
    <row r="1520" spans="1:3" x14ac:dyDescent="0.25">
      <c r="A1520" s="1">
        <v>42726</v>
      </c>
      <c r="B1520" t="s">
        <v>3</v>
      </c>
      <c r="C1520" s="2">
        <v>46.502000000000002</v>
      </c>
    </row>
    <row r="1521" spans="1:3" x14ac:dyDescent="0.25">
      <c r="A1521" s="1">
        <v>42726</v>
      </c>
      <c r="B1521" t="s">
        <v>4</v>
      </c>
      <c r="C1521" s="2">
        <v>47.664999999999999</v>
      </c>
    </row>
    <row r="1522" spans="1:3" x14ac:dyDescent="0.25">
      <c r="A1522" s="1">
        <v>42726</v>
      </c>
      <c r="B1522" t="s">
        <v>5</v>
      </c>
      <c r="C1522" s="2">
        <v>45.338000000000001</v>
      </c>
    </row>
    <row r="1523" spans="1:3" x14ac:dyDescent="0.25">
      <c r="A1523" s="1">
        <v>42725</v>
      </c>
      <c r="B1523" t="s">
        <v>3</v>
      </c>
      <c r="C1523" s="2">
        <v>45.241</v>
      </c>
    </row>
    <row r="1524" spans="1:3" x14ac:dyDescent="0.25">
      <c r="A1524" s="1">
        <v>42725</v>
      </c>
      <c r="B1524" t="s">
        <v>4</v>
      </c>
      <c r="C1524" s="2">
        <v>46.405000000000001</v>
      </c>
    </row>
    <row r="1525" spans="1:3" x14ac:dyDescent="0.25">
      <c r="A1525" s="1">
        <v>42725</v>
      </c>
      <c r="B1525" t="s">
        <v>5</v>
      </c>
      <c r="C1525" s="2">
        <v>44.078000000000003</v>
      </c>
    </row>
    <row r="1526" spans="1:3" x14ac:dyDescent="0.25">
      <c r="A1526" s="1">
        <v>42724</v>
      </c>
      <c r="B1526" t="s">
        <v>3</v>
      </c>
      <c r="C1526" s="2">
        <v>44.761000000000003</v>
      </c>
    </row>
    <row r="1527" spans="1:3" x14ac:dyDescent="0.25">
      <c r="A1527" s="1">
        <v>42724</v>
      </c>
      <c r="B1527" t="s">
        <v>4</v>
      </c>
      <c r="C1527" s="2">
        <v>45.923999999999999</v>
      </c>
    </row>
    <row r="1528" spans="1:3" x14ac:dyDescent="0.25">
      <c r="A1528" s="1">
        <v>42724</v>
      </c>
      <c r="B1528" t="s">
        <v>5</v>
      </c>
      <c r="C1528" s="2">
        <v>43.597000000000001</v>
      </c>
    </row>
    <row r="1529" spans="1:3" x14ac:dyDescent="0.25">
      <c r="A1529" s="1">
        <v>42723</v>
      </c>
      <c r="B1529" t="s">
        <v>3</v>
      </c>
      <c r="C1529" s="2">
        <v>45.743000000000002</v>
      </c>
    </row>
    <row r="1530" spans="1:3" x14ac:dyDescent="0.25">
      <c r="A1530" s="1">
        <v>42723</v>
      </c>
      <c r="B1530" t="s">
        <v>4</v>
      </c>
      <c r="C1530" s="2">
        <v>46.905999999999999</v>
      </c>
    </row>
    <row r="1531" spans="1:3" x14ac:dyDescent="0.25">
      <c r="A1531" s="1">
        <v>42723</v>
      </c>
      <c r="B1531" t="s">
        <v>5</v>
      </c>
      <c r="C1531" s="2">
        <v>44.579000000000001</v>
      </c>
    </row>
    <row r="1532" spans="1:3" x14ac:dyDescent="0.25">
      <c r="A1532" s="1">
        <v>42722</v>
      </c>
      <c r="B1532" t="s">
        <v>3</v>
      </c>
      <c r="C1532" s="2">
        <v>45.236000000000004</v>
      </c>
    </row>
    <row r="1533" spans="1:3" x14ac:dyDescent="0.25">
      <c r="A1533" s="1">
        <v>42722</v>
      </c>
      <c r="B1533" t="s">
        <v>4</v>
      </c>
      <c r="C1533" s="2">
        <v>46.399000000000001</v>
      </c>
    </row>
    <row r="1534" spans="1:3" x14ac:dyDescent="0.25">
      <c r="A1534" s="1">
        <v>42722</v>
      </c>
      <c r="B1534" t="s">
        <v>5</v>
      </c>
      <c r="C1534" s="2">
        <v>44.072000000000003</v>
      </c>
    </row>
    <row r="1535" spans="1:3" x14ac:dyDescent="0.25">
      <c r="A1535" s="1">
        <v>42721</v>
      </c>
      <c r="B1535" t="s">
        <v>3</v>
      </c>
      <c r="C1535" s="2">
        <v>45.18</v>
      </c>
    </row>
    <row r="1536" spans="1:3" x14ac:dyDescent="0.25">
      <c r="A1536" s="1">
        <v>42721</v>
      </c>
      <c r="B1536" t="s">
        <v>4</v>
      </c>
      <c r="C1536" s="2">
        <v>46.343000000000004</v>
      </c>
    </row>
    <row r="1537" spans="1:3" x14ac:dyDescent="0.25">
      <c r="A1537" s="1">
        <v>42721</v>
      </c>
      <c r="B1537" t="s">
        <v>5</v>
      </c>
      <c r="C1537" s="2">
        <v>44.015999999999998</v>
      </c>
    </row>
    <row r="1538" spans="1:3" x14ac:dyDescent="0.25">
      <c r="A1538" s="1">
        <v>42720</v>
      </c>
      <c r="B1538" t="s">
        <v>3</v>
      </c>
      <c r="C1538" s="2">
        <v>45.25</v>
      </c>
    </row>
    <row r="1539" spans="1:3" x14ac:dyDescent="0.25">
      <c r="A1539" s="1">
        <v>42720</v>
      </c>
      <c r="B1539" t="s">
        <v>4</v>
      </c>
      <c r="C1539" s="2">
        <v>46.414000000000001</v>
      </c>
    </row>
    <row r="1540" spans="1:3" x14ac:dyDescent="0.25">
      <c r="A1540" s="1">
        <v>42720</v>
      </c>
      <c r="B1540" t="s">
        <v>5</v>
      </c>
      <c r="C1540" s="2">
        <v>44.087000000000003</v>
      </c>
    </row>
    <row r="1541" spans="1:3" x14ac:dyDescent="0.25">
      <c r="A1541" s="1">
        <v>42719</v>
      </c>
      <c r="B1541" t="s">
        <v>3</v>
      </c>
      <c r="C1541" s="2">
        <v>44.843000000000004</v>
      </c>
    </row>
    <row r="1542" spans="1:3" x14ac:dyDescent="0.25">
      <c r="A1542" s="1">
        <v>42719</v>
      </c>
      <c r="B1542" t="s">
        <v>4</v>
      </c>
      <c r="C1542" s="2">
        <v>46.006</v>
      </c>
    </row>
    <row r="1543" spans="1:3" x14ac:dyDescent="0.25">
      <c r="A1543" s="1">
        <v>42719</v>
      </c>
      <c r="B1543" t="s">
        <v>5</v>
      </c>
      <c r="C1543" s="2">
        <v>43.679000000000002</v>
      </c>
    </row>
    <row r="1544" spans="1:3" x14ac:dyDescent="0.25">
      <c r="A1544" s="1">
        <v>42718</v>
      </c>
      <c r="B1544" t="s">
        <v>3</v>
      </c>
      <c r="C1544" s="2">
        <v>44.256999999999998</v>
      </c>
    </row>
    <row r="1545" spans="1:3" x14ac:dyDescent="0.25">
      <c r="A1545" s="1">
        <v>42718</v>
      </c>
      <c r="B1545" t="s">
        <v>4</v>
      </c>
      <c r="C1545" s="2">
        <v>45.42</v>
      </c>
    </row>
    <row r="1546" spans="1:3" x14ac:dyDescent="0.25">
      <c r="A1546" s="1">
        <v>42718</v>
      </c>
      <c r="B1546" t="s">
        <v>5</v>
      </c>
      <c r="C1546" s="2">
        <v>43.093000000000004</v>
      </c>
    </row>
    <row r="1547" spans="1:3" x14ac:dyDescent="0.25">
      <c r="A1547" s="1">
        <v>42717</v>
      </c>
      <c r="B1547" t="s">
        <v>3</v>
      </c>
      <c r="C1547" s="2">
        <v>44.224000000000004</v>
      </c>
    </row>
    <row r="1548" spans="1:3" x14ac:dyDescent="0.25">
      <c r="A1548" s="1">
        <v>42717</v>
      </c>
      <c r="B1548" t="s">
        <v>4</v>
      </c>
      <c r="C1548" s="2">
        <v>45.387999999999998</v>
      </c>
    </row>
    <row r="1549" spans="1:3" x14ac:dyDescent="0.25">
      <c r="A1549" s="1">
        <v>42717</v>
      </c>
      <c r="B1549" t="s">
        <v>5</v>
      </c>
      <c r="C1549" s="2">
        <v>43.061</v>
      </c>
    </row>
    <row r="1550" spans="1:3" x14ac:dyDescent="0.25">
      <c r="A1550" s="1">
        <v>42716</v>
      </c>
      <c r="B1550" t="s">
        <v>3</v>
      </c>
      <c r="C1550" s="2">
        <v>44.795999999999999</v>
      </c>
    </row>
    <row r="1551" spans="1:3" x14ac:dyDescent="0.25">
      <c r="A1551" s="1">
        <v>42716</v>
      </c>
      <c r="B1551" t="s">
        <v>4</v>
      </c>
      <c r="C1551" s="2">
        <v>45.959000000000003</v>
      </c>
    </row>
    <row r="1552" spans="1:3" x14ac:dyDescent="0.25">
      <c r="A1552" s="1">
        <v>42716</v>
      </c>
      <c r="B1552" t="s">
        <v>5</v>
      </c>
      <c r="C1552" s="2">
        <v>43.631999999999998</v>
      </c>
    </row>
    <row r="1553" spans="1:3" x14ac:dyDescent="0.25">
      <c r="A1553" s="1">
        <v>42715</v>
      </c>
      <c r="B1553" t="s">
        <v>3</v>
      </c>
      <c r="C1553" s="2">
        <v>43.353999999999999</v>
      </c>
    </row>
    <row r="1554" spans="1:3" x14ac:dyDescent="0.25">
      <c r="A1554" s="1">
        <v>42715</v>
      </c>
      <c r="B1554" t="s">
        <v>4</v>
      </c>
      <c r="C1554" s="2">
        <v>44.649000000000001</v>
      </c>
    </row>
    <row r="1555" spans="1:3" x14ac:dyDescent="0.25">
      <c r="A1555" s="1">
        <v>42715</v>
      </c>
      <c r="B1555" t="s">
        <v>5</v>
      </c>
      <c r="C1555" s="2">
        <v>42.191000000000003</v>
      </c>
    </row>
    <row r="1556" spans="1:3" x14ac:dyDescent="0.25">
      <c r="A1556" s="1">
        <v>42714</v>
      </c>
      <c r="B1556" t="s">
        <v>3</v>
      </c>
      <c r="C1556" s="2">
        <v>42.800000000000004</v>
      </c>
    </row>
    <row r="1557" spans="1:3" x14ac:dyDescent="0.25">
      <c r="A1557" s="1">
        <v>42714</v>
      </c>
      <c r="B1557" t="s">
        <v>4</v>
      </c>
      <c r="C1557" s="2">
        <v>43.963999999999999</v>
      </c>
    </row>
    <row r="1558" spans="1:3" x14ac:dyDescent="0.25">
      <c r="A1558" s="1">
        <v>42714</v>
      </c>
      <c r="B1558" t="s">
        <v>5</v>
      </c>
      <c r="C1558" s="2">
        <v>41.637</v>
      </c>
    </row>
    <row r="1559" spans="1:3" x14ac:dyDescent="0.25">
      <c r="A1559" s="1">
        <v>42713</v>
      </c>
      <c r="B1559" t="s">
        <v>3</v>
      </c>
      <c r="C1559" s="2">
        <v>43.07</v>
      </c>
    </row>
    <row r="1560" spans="1:3" x14ac:dyDescent="0.25">
      <c r="A1560" s="1">
        <v>42713</v>
      </c>
      <c r="B1560" t="s">
        <v>4</v>
      </c>
      <c r="C1560" s="2">
        <v>44.233000000000004</v>
      </c>
    </row>
    <row r="1561" spans="1:3" x14ac:dyDescent="0.25">
      <c r="A1561" s="1">
        <v>42713</v>
      </c>
      <c r="B1561" t="s">
        <v>5</v>
      </c>
      <c r="C1561" s="2">
        <v>41.905999999999999</v>
      </c>
    </row>
    <row r="1562" spans="1:3" x14ac:dyDescent="0.25">
      <c r="A1562" s="1">
        <v>42712</v>
      </c>
      <c r="B1562" t="s">
        <v>3</v>
      </c>
      <c r="C1562" s="2">
        <v>42.545000000000002</v>
      </c>
    </row>
    <row r="1563" spans="1:3" x14ac:dyDescent="0.25">
      <c r="A1563" s="1">
        <v>42712</v>
      </c>
      <c r="B1563" t="s">
        <v>4</v>
      </c>
      <c r="C1563" s="2">
        <v>43.709000000000003</v>
      </c>
    </row>
    <row r="1564" spans="1:3" x14ac:dyDescent="0.25">
      <c r="A1564" s="1">
        <v>42712</v>
      </c>
      <c r="B1564" t="s">
        <v>5</v>
      </c>
      <c r="C1564" s="2">
        <v>41.381999999999998</v>
      </c>
    </row>
    <row r="1565" spans="1:3" x14ac:dyDescent="0.25">
      <c r="A1565" s="1">
        <v>42711</v>
      </c>
      <c r="B1565" t="s">
        <v>3</v>
      </c>
      <c r="C1565" s="2">
        <v>42.557000000000002</v>
      </c>
    </row>
    <row r="1566" spans="1:3" x14ac:dyDescent="0.25">
      <c r="A1566" s="1">
        <v>42711</v>
      </c>
      <c r="B1566" t="s">
        <v>4</v>
      </c>
      <c r="C1566" s="2">
        <v>43.72</v>
      </c>
    </row>
    <row r="1567" spans="1:3" x14ac:dyDescent="0.25">
      <c r="A1567" s="1">
        <v>42711</v>
      </c>
      <c r="B1567" t="s">
        <v>5</v>
      </c>
      <c r="C1567" s="2">
        <v>41.393000000000001</v>
      </c>
    </row>
    <row r="1568" spans="1:3" x14ac:dyDescent="0.25">
      <c r="A1568" s="1">
        <v>42710</v>
      </c>
      <c r="B1568" t="s">
        <v>3</v>
      </c>
      <c r="C1568" s="2">
        <v>43.122</v>
      </c>
    </row>
    <row r="1569" spans="1:3" x14ac:dyDescent="0.25">
      <c r="A1569" s="1">
        <v>42710</v>
      </c>
      <c r="B1569" t="s">
        <v>4</v>
      </c>
      <c r="C1569" s="2">
        <v>44.286000000000001</v>
      </c>
    </row>
    <row r="1570" spans="1:3" x14ac:dyDescent="0.25">
      <c r="A1570" s="1">
        <v>42710</v>
      </c>
      <c r="B1570" t="s">
        <v>5</v>
      </c>
      <c r="C1570" s="2">
        <v>41.959000000000003</v>
      </c>
    </row>
    <row r="1571" spans="1:3" x14ac:dyDescent="0.25">
      <c r="A1571" s="1">
        <v>42709</v>
      </c>
      <c r="B1571" t="s">
        <v>3</v>
      </c>
      <c r="C1571" s="2">
        <v>47.56</v>
      </c>
    </row>
    <row r="1572" spans="1:3" x14ac:dyDescent="0.25">
      <c r="A1572" s="1">
        <v>42709</v>
      </c>
      <c r="B1572" t="s">
        <v>4</v>
      </c>
      <c r="C1572" s="2">
        <v>48.722999999999999</v>
      </c>
    </row>
    <row r="1573" spans="1:3" x14ac:dyDescent="0.25">
      <c r="A1573" s="1">
        <v>42709</v>
      </c>
      <c r="B1573" t="s">
        <v>5</v>
      </c>
      <c r="C1573" s="2">
        <v>46.396000000000001</v>
      </c>
    </row>
    <row r="1574" spans="1:3" x14ac:dyDescent="0.25">
      <c r="A1574" s="1">
        <v>42708</v>
      </c>
      <c r="B1574" t="s">
        <v>3</v>
      </c>
      <c r="C1574" s="2">
        <v>46.252000000000002</v>
      </c>
    </row>
    <row r="1575" spans="1:3" x14ac:dyDescent="0.25">
      <c r="A1575" s="1">
        <v>42708</v>
      </c>
      <c r="B1575" t="s">
        <v>4</v>
      </c>
      <c r="C1575" s="2">
        <v>47.416000000000004</v>
      </c>
    </row>
    <row r="1576" spans="1:3" x14ac:dyDescent="0.25">
      <c r="A1576" s="1">
        <v>42708</v>
      </c>
      <c r="B1576" t="s">
        <v>5</v>
      </c>
      <c r="C1576" s="2">
        <v>45.088999999999999</v>
      </c>
    </row>
    <row r="1577" spans="1:3" x14ac:dyDescent="0.25">
      <c r="A1577" s="1">
        <v>42707</v>
      </c>
      <c r="B1577" t="s">
        <v>3</v>
      </c>
      <c r="C1577" s="2">
        <v>45.608000000000004</v>
      </c>
    </row>
    <row r="1578" spans="1:3" x14ac:dyDescent="0.25">
      <c r="A1578" s="1">
        <v>42707</v>
      </c>
      <c r="B1578" t="s">
        <v>4</v>
      </c>
      <c r="C1578" s="2">
        <v>46.771000000000001</v>
      </c>
    </row>
    <row r="1579" spans="1:3" x14ac:dyDescent="0.25">
      <c r="A1579" s="1">
        <v>42707</v>
      </c>
      <c r="B1579" t="s">
        <v>5</v>
      </c>
      <c r="C1579" s="2">
        <v>44.444000000000003</v>
      </c>
    </row>
    <row r="1580" spans="1:3" x14ac:dyDescent="0.25">
      <c r="A1580" s="1">
        <v>42706</v>
      </c>
      <c r="B1580" t="s">
        <v>3</v>
      </c>
      <c r="C1580" s="2">
        <v>46.326000000000001</v>
      </c>
    </row>
    <row r="1581" spans="1:3" x14ac:dyDescent="0.25">
      <c r="A1581" s="1">
        <v>42706</v>
      </c>
      <c r="B1581" t="s">
        <v>4</v>
      </c>
      <c r="C1581" s="2">
        <v>47.489000000000004</v>
      </c>
    </row>
    <row r="1582" spans="1:3" x14ac:dyDescent="0.25">
      <c r="A1582" s="1">
        <v>42706</v>
      </c>
      <c r="B1582" t="s">
        <v>5</v>
      </c>
      <c r="C1582" s="2">
        <v>45.161999999999999</v>
      </c>
    </row>
    <row r="1583" spans="1:3" x14ac:dyDescent="0.25">
      <c r="A1583" s="1">
        <v>42705</v>
      </c>
      <c r="B1583" t="s">
        <v>3</v>
      </c>
      <c r="C1583" s="2">
        <v>48.823</v>
      </c>
    </row>
    <row r="1584" spans="1:3" x14ac:dyDescent="0.25">
      <c r="A1584" s="1">
        <v>42705</v>
      </c>
      <c r="B1584" t="s">
        <v>4</v>
      </c>
      <c r="C1584" s="2">
        <v>49.986000000000004</v>
      </c>
    </row>
    <row r="1585" spans="1:3" x14ac:dyDescent="0.25">
      <c r="A1585" s="1">
        <v>42705</v>
      </c>
      <c r="B1585" t="s">
        <v>5</v>
      </c>
      <c r="C1585" s="2">
        <v>47.658999999999999</v>
      </c>
    </row>
    <row r="1586" spans="1:3" x14ac:dyDescent="0.25">
      <c r="A1586" s="1">
        <v>42704</v>
      </c>
      <c r="B1586" t="s">
        <v>3</v>
      </c>
      <c r="C1586" s="2">
        <v>49.475999999999999</v>
      </c>
    </row>
    <row r="1587" spans="1:3" x14ac:dyDescent="0.25">
      <c r="A1587" s="1">
        <v>42704</v>
      </c>
      <c r="B1587" t="s">
        <v>4</v>
      </c>
      <c r="C1587" s="2">
        <v>50.64</v>
      </c>
    </row>
    <row r="1588" spans="1:3" x14ac:dyDescent="0.25">
      <c r="A1588" s="1">
        <v>42704</v>
      </c>
      <c r="B1588" t="s">
        <v>5</v>
      </c>
      <c r="C1588" s="2">
        <v>48.313000000000002</v>
      </c>
    </row>
    <row r="1589" spans="1:3" x14ac:dyDescent="0.25">
      <c r="A1589" s="1">
        <v>42703</v>
      </c>
      <c r="B1589" t="s">
        <v>3</v>
      </c>
      <c r="C1589" s="2">
        <v>49.892000000000003</v>
      </c>
    </row>
    <row r="1590" spans="1:3" x14ac:dyDescent="0.25">
      <c r="A1590" s="1">
        <v>42703</v>
      </c>
      <c r="B1590" t="s">
        <v>4</v>
      </c>
      <c r="C1590" s="2">
        <v>51.056000000000004</v>
      </c>
    </row>
    <row r="1591" spans="1:3" x14ac:dyDescent="0.25">
      <c r="A1591" s="1">
        <v>42703</v>
      </c>
      <c r="B1591" t="s">
        <v>5</v>
      </c>
      <c r="C1591" s="2">
        <v>48.728999999999999</v>
      </c>
    </row>
    <row r="1592" spans="1:3" x14ac:dyDescent="0.25">
      <c r="A1592" s="1">
        <v>42702</v>
      </c>
      <c r="B1592" t="s">
        <v>3</v>
      </c>
      <c r="C1592" s="2">
        <v>48.834000000000003</v>
      </c>
    </row>
    <row r="1593" spans="1:3" x14ac:dyDescent="0.25">
      <c r="A1593" s="1">
        <v>42702</v>
      </c>
      <c r="B1593" t="s">
        <v>4</v>
      </c>
      <c r="C1593" s="2">
        <v>49.997999999999998</v>
      </c>
    </row>
    <row r="1594" spans="1:3" x14ac:dyDescent="0.25">
      <c r="A1594" s="1">
        <v>42702</v>
      </c>
      <c r="B1594" t="s">
        <v>5</v>
      </c>
      <c r="C1594" s="2">
        <v>47.670999999999999</v>
      </c>
    </row>
    <row r="1595" spans="1:3" x14ac:dyDescent="0.25">
      <c r="A1595" s="1">
        <v>42701</v>
      </c>
      <c r="B1595" t="s">
        <v>3</v>
      </c>
      <c r="C1595" s="2">
        <v>46.302</v>
      </c>
    </row>
    <row r="1596" spans="1:3" x14ac:dyDescent="0.25">
      <c r="A1596" s="1">
        <v>42701</v>
      </c>
      <c r="B1596" t="s">
        <v>4</v>
      </c>
      <c r="C1596" s="2">
        <v>47.466000000000001</v>
      </c>
    </row>
    <row r="1597" spans="1:3" x14ac:dyDescent="0.25">
      <c r="A1597" s="1">
        <v>42701</v>
      </c>
      <c r="B1597" t="s">
        <v>5</v>
      </c>
      <c r="C1597" s="2">
        <v>45.139000000000003</v>
      </c>
    </row>
    <row r="1598" spans="1:3" x14ac:dyDescent="0.25">
      <c r="A1598" s="1">
        <v>42700</v>
      </c>
      <c r="B1598" t="s">
        <v>3</v>
      </c>
      <c r="C1598" s="2">
        <v>47.117000000000004</v>
      </c>
    </row>
    <row r="1599" spans="1:3" x14ac:dyDescent="0.25">
      <c r="A1599" s="1">
        <v>42700</v>
      </c>
      <c r="B1599" t="s">
        <v>4</v>
      </c>
      <c r="C1599" s="2">
        <v>48.280999999999999</v>
      </c>
    </row>
    <row r="1600" spans="1:3" x14ac:dyDescent="0.25">
      <c r="A1600" s="1">
        <v>42700</v>
      </c>
      <c r="B1600" t="s">
        <v>5</v>
      </c>
      <c r="C1600" s="2">
        <v>45.954000000000001</v>
      </c>
    </row>
    <row r="1601" spans="1:3" x14ac:dyDescent="0.25">
      <c r="A1601" s="1">
        <v>42699</v>
      </c>
      <c r="B1601" t="s">
        <v>3</v>
      </c>
      <c r="C1601" s="2">
        <v>47.463000000000001</v>
      </c>
    </row>
    <row r="1602" spans="1:3" x14ac:dyDescent="0.25">
      <c r="A1602" s="1">
        <v>42699</v>
      </c>
      <c r="B1602" t="s">
        <v>4</v>
      </c>
      <c r="C1602" s="2">
        <v>48.625999999999998</v>
      </c>
    </row>
    <row r="1603" spans="1:3" x14ac:dyDescent="0.25">
      <c r="A1603" s="1">
        <v>42699</v>
      </c>
      <c r="B1603" t="s">
        <v>5</v>
      </c>
      <c r="C1603" s="2">
        <v>46.298999999999999</v>
      </c>
    </row>
    <row r="1604" spans="1:3" x14ac:dyDescent="0.25">
      <c r="A1604" s="1">
        <v>42698</v>
      </c>
      <c r="B1604" t="s">
        <v>3</v>
      </c>
      <c r="C1604" s="2">
        <v>47.319000000000003</v>
      </c>
    </row>
    <row r="1605" spans="1:3" x14ac:dyDescent="0.25">
      <c r="A1605" s="1">
        <v>42698</v>
      </c>
      <c r="B1605" t="s">
        <v>4</v>
      </c>
      <c r="C1605" s="2">
        <v>48.483000000000004</v>
      </c>
    </row>
    <row r="1606" spans="1:3" x14ac:dyDescent="0.25">
      <c r="A1606" s="1">
        <v>42698</v>
      </c>
      <c r="B1606" t="s">
        <v>5</v>
      </c>
      <c r="C1606" s="2">
        <v>46.155999999999999</v>
      </c>
    </row>
    <row r="1607" spans="1:3" x14ac:dyDescent="0.25">
      <c r="A1607" s="1">
        <v>42697</v>
      </c>
      <c r="B1607" t="s">
        <v>3</v>
      </c>
      <c r="C1607" s="2">
        <v>46.012</v>
      </c>
    </row>
    <row r="1608" spans="1:3" x14ac:dyDescent="0.25">
      <c r="A1608" s="1">
        <v>42697</v>
      </c>
      <c r="B1608" t="s">
        <v>4</v>
      </c>
      <c r="C1608" s="2">
        <v>47.176000000000002</v>
      </c>
    </row>
    <row r="1609" spans="1:3" x14ac:dyDescent="0.25">
      <c r="A1609" s="1">
        <v>42697</v>
      </c>
      <c r="B1609" t="s">
        <v>5</v>
      </c>
      <c r="C1609" s="2">
        <v>44.849000000000004</v>
      </c>
    </row>
    <row r="1610" spans="1:3" x14ac:dyDescent="0.25">
      <c r="A1610" s="1">
        <v>42696</v>
      </c>
      <c r="B1610" t="s">
        <v>3</v>
      </c>
      <c r="C1610" s="2">
        <v>45.405000000000001</v>
      </c>
    </row>
    <row r="1611" spans="1:3" x14ac:dyDescent="0.25">
      <c r="A1611" s="1">
        <v>42696</v>
      </c>
      <c r="B1611" t="s">
        <v>4</v>
      </c>
      <c r="C1611" s="2">
        <v>46.569000000000003</v>
      </c>
    </row>
    <row r="1612" spans="1:3" x14ac:dyDescent="0.25">
      <c r="A1612" s="1">
        <v>42696</v>
      </c>
      <c r="B1612" t="s">
        <v>5</v>
      </c>
      <c r="C1612" s="2">
        <v>44.242000000000004</v>
      </c>
    </row>
    <row r="1613" spans="1:3" x14ac:dyDescent="0.25">
      <c r="A1613" s="1">
        <v>42695</v>
      </c>
      <c r="B1613" t="s">
        <v>3</v>
      </c>
      <c r="C1613" s="2">
        <v>43.237000000000002</v>
      </c>
    </row>
    <row r="1614" spans="1:3" x14ac:dyDescent="0.25">
      <c r="A1614" s="1">
        <v>42695</v>
      </c>
      <c r="B1614" t="s">
        <v>4</v>
      </c>
      <c r="C1614" s="2">
        <v>44.4</v>
      </c>
    </row>
    <row r="1615" spans="1:3" x14ac:dyDescent="0.25">
      <c r="A1615" s="1">
        <v>42695</v>
      </c>
      <c r="B1615" t="s">
        <v>5</v>
      </c>
      <c r="C1615" s="2">
        <v>42.073</v>
      </c>
    </row>
    <row r="1616" spans="1:3" x14ac:dyDescent="0.25">
      <c r="A1616" s="1">
        <v>42694</v>
      </c>
      <c r="B1616" t="s">
        <v>3</v>
      </c>
      <c r="C1616" s="2">
        <v>45.804000000000002</v>
      </c>
    </row>
    <row r="1617" spans="1:3" x14ac:dyDescent="0.25">
      <c r="A1617" s="1">
        <v>42694</v>
      </c>
      <c r="B1617" t="s">
        <v>4</v>
      </c>
      <c r="C1617" s="2">
        <v>46.968000000000004</v>
      </c>
    </row>
    <row r="1618" spans="1:3" x14ac:dyDescent="0.25">
      <c r="A1618" s="1">
        <v>42694</v>
      </c>
      <c r="B1618" t="s">
        <v>5</v>
      </c>
      <c r="C1618" s="2">
        <v>43.999000000000002</v>
      </c>
    </row>
    <row r="1619" spans="1:3" x14ac:dyDescent="0.25">
      <c r="A1619" s="1">
        <v>42693</v>
      </c>
      <c r="B1619" t="s">
        <v>3</v>
      </c>
      <c r="C1619" s="2">
        <v>47.099000000000004</v>
      </c>
    </row>
    <row r="1620" spans="1:3" x14ac:dyDescent="0.25">
      <c r="A1620" s="1">
        <v>42693</v>
      </c>
      <c r="B1620" t="s">
        <v>4</v>
      </c>
      <c r="C1620" s="2">
        <v>48.262999999999998</v>
      </c>
    </row>
    <row r="1621" spans="1:3" x14ac:dyDescent="0.25">
      <c r="A1621" s="1">
        <v>42693</v>
      </c>
      <c r="B1621" t="s">
        <v>5</v>
      </c>
      <c r="C1621" s="2">
        <v>45.936</v>
      </c>
    </row>
    <row r="1622" spans="1:3" x14ac:dyDescent="0.25">
      <c r="A1622" s="1">
        <v>42692</v>
      </c>
      <c r="B1622" t="s">
        <v>3</v>
      </c>
      <c r="C1622" s="2">
        <v>48.36</v>
      </c>
    </row>
    <row r="1623" spans="1:3" x14ac:dyDescent="0.25">
      <c r="A1623" s="1">
        <v>42692</v>
      </c>
      <c r="B1623" t="s">
        <v>4</v>
      </c>
      <c r="C1623" s="2">
        <v>49.523000000000003</v>
      </c>
    </row>
    <row r="1624" spans="1:3" x14ac:dyDescent="0.25">
      <c r="A1624" s="1">
        <v>42692</v>
      </c>
      <c r="B1624" t="s">
        <v>5</v>
      </c>
      <c r="C1624" s="2">
        <v>47.195999999999998</v>
      </c>
    </row>
    <row r="1625" spans="1:3" x14ac:dyDescent="0.25">
      <c r="A1625" s="1">
        <v>42691</v>
      </c>
      <c r="B1625" t="s">
        <v>3</v>
      </c>
      <c r="C1625" s="2">
        <v>43.917000000000002</v>
      </c>
    </row>
    <row r="1626" spans="1:3" x14ac:dyDescent="0.25">
      <c r="A1626" s="1">
        <v>42691</v>
      </c>
      <c r="B1626" t="s">
        <v>4</v>
      </c>
      <c r="C1626" s="2">
        <v>45.08</v>
      </c>
    </row>
    <row r="1627" spans="1:3" x14ac:dyDescent="0.25">
      <c r="A1627" s="1">
        <v>42691</v>
      </c>
      <c r="B1627" t="s">
        <v>5</v>
      </c>
      <c r="C1627" s="2">
        <v>42.753</v>
      </c>
    </row>
    <row r="1628" spans="1:3" x14ac:dyDescent="0.25">
      <c r="A1628" s="1">
        <v>42690</v>
      </c>
      <c r="B1628" t="s">
        <v>3</v>
      </c>
      <c r="C1628" s="2">
        <v>44.898000000000003</v>
      </c>
    </row>
    <row r="1629" spans="1:3" x14ac:dyDescent="0.25">
      <c r="A1629" s="1">
        <v>42690</v>
      </c>
      <c r="B1629" t="s">
        <v>4</v>
      </c>
      <c r="C1629" s="2">
        <v>46.061999999999998</v>
      </c>
    </row>
    <row r="1630" spans="1:3" x14ac:dyDescent="0.25">
      <c r="A1630" s="1">
        <v>42690</v>
      </c>
      <c r="B1630" t="s">
        <v>5</v>
      </c>
      <c r="C1630" s="2">
        <v>43.734999999999999</v>
      </c>
    </row>
    <row r="1631" spans="1:3" x14ac:dyDescent="0.25">
      <c r="A1631" s="1">
        <v>42689</v>
      </c>
      <c r="B1631" t="s">
        <v>3</v>
      </c>
      <c r="C1631" s="2">
        <v>43.459000000000003</v>
      </c>
    </row>
    <row r="1632" spans="1:3" x14ac:dyDescent="0.25">
      <c r="A1632" s="1">
        <v>42689</v>
      </c>
      <c r="B1632" t="s">
        <v>4</v>
      </c>
      <c r="C1632" s="2">
        <v>44.622999999999998</v>
      </c>
    </row>
    <row r="1633" spans="1:3" x14ac:dyDescent="0.25">
      <c r="A1633" s="1">
        <v>42689</v>
      </c>
      <c r="B1633" t="s">
        <v>5</v>
      </c>
      <c r="C1633" s="2">
        <v>42.295999999999999</v>
      </c>
    </row>
    <row r="1634" spans="1:3" x14ac:dyDescent="0.25">
      <c r="A1634" s="1">
        <v>42688</v>
      </c>
      <c r="B1634" t="s">
        <v>3</v>
      </c>
      <c r="C1634" s="2">
        <v>46.225999999999999</v>
      </c>
    </row>
    <row r="1635" spans="1:3" x14ac:dyDescent="0.25">
      <c r="A1635" s="1">
        <v>42688</v>
      </c>
      <c r="B1635" t="s">
        <v>4</v>
      </c>
      <c r="C1635" s="2">
        <v>47.39</v>
      </c>
    </row>
    <row r="1636" spans="1:3" x14ac:dyDescent="0.25">
      <c r="A1636" s="1">
        <v>42688</v>
      </c>
      <c r="B1636" t="s">
        <v>5</v>
      </c>
      <c r="C1636" s="2">
        <v>45.063000000000002</v>
      </c>
    </row>
    <row r="1637" spans="1:3" x14ac:dyDescent="0.25">
      <c r="A1637" s="1">
        <v>42687</v>
      </c>
      <c r="B1637" t="s">
        <v>3</v>
      </c>
      <c r="C1637" s="2">
        <v>46.768000000000001</v>
      </c>
    </row>
    <row r="1638" spans="1:3" x14ac:dyDescent="0.25">
      <c r="A1638" s="1">
        <v>42687</v>
      </c>
      <c r="B1638" t="s">
        <v>4</v>
      </c>
      <c r="C1638" s="2">
        <v>47.932000000000002</v>
      </c>
    </row>
    <row r="1639" spans="1:3" x14ac:dyDescent="0.25">
      <c r="A1639" s="1">
        <v>42687</v>
      </c>
      <c r="B1639" t="s">
        <v>5</v>
      </c>
      <c r="C1639" s="2">
        <v>45.605000000000004</v>
      </c>
    </row>
    <row r="1640" spans="1:3" x14ac:dyDescent="0.25">
      <c r="A1640" s="1">
        <v>42686</v>
      </c>
      <c r="B1640" t="s">
        <v>3</v>
      </c>
      <c r="C1640" s="2">
        <v>47.337000000000003</v>
      </c>
    </row>
    <row r="1641" spans="1:3" x14ac:dyDescent="0.25">
      <c r="A1641" s="1">
        <v>42686</v>
      </c>
      <c r="B1641" t="s">
        <v>4</v>
      </c>
      <c r="C1641" s="2">
        <v>48.5</v>
      </c>
    </row>
    <row r="1642" spans="1:3" x14ac:dyDescent="0.25">
      <c r="A1642" s="1">
        <v>42686</v>
      </c>
      <c r="B1642" t="s">
        <v>5</v>
      </c>
      <c r="C1642" s="2">
        <v>46.173000000000002</v>
      </c>
    </row>
    <row r="1643" spans="1:3" x14ac:dyDescent="0.25">
      <c r="A1643" s="1">
        <v>42685</v>
      </c>
      <c r="B1643" t="s">
        <v>3</v>
      </c>
      <c r="C1643" s="2">
        <v>46.563000000000002</v>
      </c>
    </row>
    <row r="1644" spans="1:3" x14ac:dyDescent="0.25">
      <c r="A1644" s="1">
        <v>42685</v>
      </c>
      <c r="B1644" t="s">
        <v>4</v>
      </c>
      <c r="C1644" s="2">
        <v>47.727000000000004</v>
      </c>
    </row>
    <row r="1645" spans="1:3" x14ac:dyDescent="0.25">
      <c r="A1645" s="1">
        <v>42685</v>
      </c>
      <c r="B1645" t="s">
        <v>5</v>
      </c>
      <c r="C1645" s="2">
        <v>45.4</v>
      </c>
    </row>
    <row r="1646" spans="1:3" x14ac:dyDescent="0.25">
      <c r="A1646" s="1">
        <v>42684</v>
      </c>
      <c r="B1646" t="s">
        <v>3</v>
      </c>
      <c r="C1646" s="2">
        <v>46.372999999999998</v>
      </c>
    </row>
    <row r="1647" spans="1:3" x14ac:dyDescent="0.25">
      <c r="A1647" s="1">
        <v>42684</v>
      </c>
      <c r="B1647" t="s">
        <v>4</v>
      </c>
      <c r="C1647" s="2">
        <v>47.536000000000001</v>
      </c>
    </row>
    <row r="1648" spans="1:3" x14ac:dyDescent="0.25">
      <c r="A1648" s="1">
        <v>42684</v>
      </c>
      <c r="B1648" t="s">
        <v>5</v>
      </c>
      <c r="C1648" s="2">
        <v>45.209000000000003</v>
      </c>
    </row>
    <row r="1649" spans="1:3" x14ac:dyDescent="0.25">
      <c r="A1649" s="1">
        <v>42683</v>
      </c>
      <c r="B1649" t="s">
        <v>3</v>
      </c>
      <c r="C1649" s="2">
        <v>48.31</v>
      </c>
    </row>
    <row r="1650" spans="1:3" x14ac:dyDescent="0.25">
      <c r="A1650" s="1">
        <v>42683</v>
      </c>
      <c r="B1650" t="s">
        <v>4</v>
      </c>
      <c r="C1650" s="2">
        <v>49.472999999999999</v>
      </c>
    </row>
    <row r="1651" spans="1:3" x14ac:dyDescent="0.25">
      <c r="A1651" s="1">
        <v>42683</v>
      </c>
      <c r="B1651" t="s">
        <v>5</v>
      </c>
      <c r="C1651" s="2">
        <v>47.146000000000001</v>
      </c>
    </row>
    <row r="1652" spans="1:3" x14ac:dyDescent="0.25">
      <c r="A1652" s="1">
        <v>42682</v>
      </c>
      <c r="B1652" t="s">
        <v>3</v>
      </c>
      <c r="C1652" s="2">
        <v>47.689</v>
      </c>
    </row>
    <row r="1653" spans="1:3" x14ac:dyDescent="0.25">
      <c r="A1653" s="1">
        <v>42682</v>
      </c>
      <c r="B1653" t="s">
        <v>4</v>
      </c>
      <c r="C1653" s="2">
        <v>48.852000000000004</v>
      </c>
    </row>
    <row r="1654" spans="1:3" x14ac:dyDescent="0.25">
      <c r="A1654" s="1">
        <v>42682</v>
      </c>
      <c r="B1654" t="s">
        <v>5</v>
      </c>
      <c r="C1654" s="2">
        <v>46.524999999999999</v>
      </c>
    </row>
    <row r="1655" spans="1:3" x14ac:dyDescent="0.25">
      <c r="A1655" s="1">
        <v>42681</v>
      </c>
      <c r="B1655" t="s">
        <v>3</v>
      </c>
      <c r="C1655" s="2">
        <v>48.518000000000001</v>
      </c>
    </row>
    <row r="1656" spans="1:3" x14ac:dyDescent="0.25">
      <c r="A1656" s="1">
        <v>42681</v>
      </c>
      <c r="B1656" t="s">
        <v>4</v>
      </c>
      <c r="C1656" s="2">
        <v>49.681000000000004</v>
      </c>
    </row>
    <row r="1657" spans="1:3" x14ac:dyDescent="0.25">
      <c r="A1657" s="1">
        <v>42681</v>
      </c>
      <c r="B1657" t="s">
        <v>5</v>
      </c>
      <c r="C1657" s="2">
        <v>47.353999999999999</v>
      </c>
    </row>
    <row r="1658" spans="1:3" x14ac:dyDescent="0.25">
      <c r="A1658" s="1">
        <v>42680</v>
      </c>
      <c r="B1658" t="s">
        <v>3</v>
      </c>
      <c r="C1658" s="2">
        <v>45.127000000000002</v>
      </c>
    </row>
    <row r="1659" spans="1:3" x14ac:dyDescent="0.25">
      <c r="A1659" s="1">
        <v>42680</v>
      </c>
      <c r="B1659" t="s">
        <v>4</v>
      </c>
      <c r="C1659" s="2">
        <v>46.291000000000004</v>
      </c>
    </row>
    <row r="1660" spans="1:3" x14ac:dyDescent="0.25">
      <c r="A1660" s="1">
        <v>42680</v>
      </c>
      <c r="B1660" t="s">
        <v>5</v>
      </c>
      <c r="C1660" s="2">
        <v>43.963999999999999</v>
      </c>
    </row>
    <row r="1661" spans="1:3" x14ac:dyDescent="0.25">
      <c r="A1661" s="1">
        <v>42679</v>
      </c>
      <c r="B1661" t="s">
        <v>3</v>
      </c>
      <c r="C1661" s="2">
        <v>46.733000000000004</v>
      </c>
    </row>
    <row r="1662" spans="1:3" x14ac:dyDescent="0.25">
      <c r="A1662" s="1">
        <v>42679</v>
      </c>
      <c r="B1662" t="s">
        <v>4</v>
      </c>
      <c r="C1662" s="2">
        <v>47.896999999999998</v>
      </c>
    </row>
    <row r="1663" spans="1:3" x14ac:dyDescent="0.25">
      <c r="A1663" s="1">
        <v>42679</v>
      </c>
      <c r="B1663" t="s">
        <v>5</v>
      </c>
      <c r="C1663" s="2">
        <v>45.57</v>
      </c>
    </row>
    <row r="1664" spans="1:3" x14ac:dyDescent="0.25">
      <c r="A1664" s="1">
        <v>42678</v>
      </c>
      <c r="B1664" t="s">
        <v>3</v>
      </c>
      <c r="C1664" s="2">
        <v>42.692</v>
      </c>
    </row>
    <row r="1665" spans="1:3" x14ac:dyDescent="0.25">
      <c r="A1665" s="1">
        <v>42678</v>
      </c>
      <c r="B1665" t="s">
        <v>4</v>
      </c>
      <c r="C1665" s="2">
        <v>43.855000000000004</v>
      </c>
    </row>
    <row r="1666" spans="1:3" x14ac:dyDescent="0.25">
      <c r="A1666" s="1">
        <v>42678</v>
      </c>
      <c r="B1666" t="s">
        <v>5</v>
      </c>
      <c r="C1666" s="2">
        <v>41.527999999999999</v>
      </c>
    </row>
    <row r="1667" spans="1:3" x14ac:dyDescent="0.25">
      <c r="A1667" s="1">
        <v>42677</v>
      </c>
      <c r="B1667" t="s">
        <v>3</v>
      </c>
      <c r="C1667" s="2">
        <v>51.823999999999998</v>
      </c>
    </row>
    <row r="1668" spans="1:3" x14ac:dyDescent="0.25">
      <c r="A1668" s="1">
        <v>42677</v>
      </c>
      <c r="B1668" t="s">
        <v>4</v>
      </c>
      <c r="C1668" s="2">
        <v>52.987000000000002</v>
      </c>
    </row>
    <row r="1669" spans="1:3" x14ac:dyDescent="0.25">
      <c r="A1669" s="1">
        <v>42677</v>
      </c>
      <c r="B1669" t="s">
        <v>5</v>
      </c>
      <c r="C1669" s="2">
        <v>50.660000000000004</v>
      </c>
    </row>
    <row r="1670" spans="1:3" x14ac:dyDescent="0.25">
      <c r="A1670" s="1">
        <v>42676</v>
      </c>
      <c r="B1670" t="s">
        <v>3</v>
      </c>
      <c r="C1670" s="2">
        <v>53.734999999999999</v>
      </c>
    </row>
    <row r="1671" spans="1:3" x14ac:dyDescent="0.25">
      <c r="A1671" s="1">
        <v>42676</v>
      </c>
      <c r="B1671" t="s">
        <v>4</v>
      </c>
      <c r="C1671" s="2">
        <v>55.000999999999998</v>
      </c>
    </row>
    <row r="1672" spans="1:3" x14ac:dyDescent="0.25">
      <c r="A1672" s="1">
        <v>42676</v>
      </c>
      <c r="B1672" t="s">
        <v>5</v>
      </c>
      <c r="C1672" s="2">
        <v>52.570999999999998</v>
      </c>
    </row>
    <row r="1673" spans="1:3" x14ac:dyDescent="0.25">
      <c r="A1673" s="1">
        <v>42675</v>
      </c>
      <c r="B1673" t="s">
        <v>3</v>
      </c>
      <c r="C1673" s="2">
        <v>48.213000000000001</v>
      </c>
    </row>
    <row r="1674" spans="1:3" x14ac:dyDescent="0.25">
      <c r="A1674" s="1">
        <v>42675</v>
      </c>
      <c r="B1674" t="s">
        <v>4</v>
      </c>
      <c r="C1674" s="2">
        <v>49.377000000000002</v>
      </c>
    </row>
    <row r="1675" spans="1:3" x14ac:dyDescent="0.25">
      <c r="A1675" s="1">
        <v>42675</v>
      </c>
      <c r="B1675" t="s">
        <v>5</v>
      </c>
      <c r="C1675" s="2">
        <v>47.050000000000004</v>
      </c>
    </row>
    <row r="1676" spans="1:3" x14ac:dyDescent="0.25">
      <c r="A1676" s="1">
        <v>42674</v>
      </c>
      <c r="B1676" t="s">
        <v>3</v>
      </c>
      <c r="C1676" s="2">
        <v>45.88</v>
      </c>
    </row>
    <row r="1677" spans="1:3" x14ac:dyDescent="0.25">
      <c r="A1677" s="1">
        <v>42674</v>
      </c>
      <c r="B1677" t="s">
        <v>4</v>
      </c>
      <c r="C1677" s="2">
        <v>47.044000000000004</v>
      </c>
    </row>
    <row r="1678" spans="1:3" x14ac:dyDescent="0.25">
      <c r="A1678" s="1">
        <v>42674</v>
      </c>
      <c r="B1678" t="s">
        <v>5</v>
      </c>
      <c r="C1678" s="2">
        <v>44.716999999999999</v>
      </c>
    </row>
    <row r="1679" spans="1:3" x14ac:dyDescent="0.25">
      <c r="A1679" s="1">
        <v>42673</v>
      </c>
      <c r="B1679" t="s">
        <v>3</v>
      </c>
      <c r="C1679" s="2">
        <v>44.441000000000003</v>
      </c>
    </row>
    <row r="1680" spans="1:3" x14ac:dyDescent="0.25">
      <c r="A1680" s="1">
        <v>42673</v>
      </c>
      <c r="B1680" t="s">
        <v>4</v>
      </c>
      <c r="C1680" s="2">
        <v>45.605000000000004</v>
      </c>
    </row>
    <row r="1681" spans="1:3" x14ac:dyDescent="0.25">
      <c r="A1681" s="1">
        <v>42673</v>
      </c>
      <c r="B1681" t="s">
        <v>5</v>
      </c>
      <c r="C1681" s="2">
        <v>43.277999999999999</v>
      </c>
    </row>
    <row r="1682" spans="1:3" x14ac:dyDescent="0.25">
      <c r="A1682" s="1">
        <v>42672</v>
      </c>
      <c r="B1682" t="s">
        <v>3</v>
      </c>
      <c r="C1682" s="2">
        <v>44.896000000000001</v>
      </c>
    </row>
    <row r="1683" spans="1:3" x14ac:dyDescent="0.25">
      <c r="A1683" s="1">
        <v>42672</v>
      </c>
      <c r="B1683" t="s">
        <v>4</v>
      </c>
      <c r="C1683" s="2">
        <v>46.058999999999997</v>
      </c>
    </row>
    <row r="1684" spans="1:3" x14ac:dyDescent="0.25">
      <c r="A1684" s="1">
        <v>42672</v>
      </c>
      <c r="B1684" t="s">
        <v>5</v>
      </c>
      <c r="C1684" s="2">
        <v>43.731999999999999</v>
      </c>
    </row>
    <row r="1685" spans="1:3" x14ac:dyDescent="0.25">
      <c r="A1685" s="1">
        <v>42671</v>
      </c>
      <c r="B1685" t="s">
        <v>3</v>
      </c>
      <c r="C1685" s="2">
        <v>46.308</v>
      </c>
    </row>
    <row r="1686" spans="1:3" x14ac:dyDescent="0.25">
      <c r="A1686" s="1">
        <v>42671</v>
      </c>
      <c r="B1686" t="s">
        <v>4</v>
      </c>
      <c r="C1686" s="2">
        <v>47.472000000000001</v>
      </c>
    </row>
    <row r="1687" spans="1:3" x14ac:dyDescent="0.25">
      <c r="A1687" s="1">
        <v>42671</v>
      </c>
      <c r="B1687" t="s">
        <v>5</v>
      </c>
      <c r="C1687" s="2">
        <v>45.145000000000003</v>
      </c>
    </row>
    <row r="1688" spans="1:3" x14ac:dyDescent="0.25">
      <c r="A1688" s="1">
        <v>42670</v>
      </c>
      <c r="B1688" t="s">
        <v>3</v>
      </c>
      <c r="C1688" s="2">
        <v>45.786000000000001</v>
      </c>
    </row>
    <row r="1689" spans="1:3" x14ac:dyDescent="0.25">
      <c r="A1689" s="1">
        <v>42670</v>
      </c>
      <c r="B1689" t="s">
        <v>4</v>
      </c>
      <c r="C1689" s="2">
        <v>46.95</v>
      </c>
    </row>
    <row r="1690" spans="1:3" x14ac:dyDescent="0.25">
      <c r="A1690" s="1">
        <v>42670</v>
      </c>
      <c r="B1690" t="s">
        <v>5</v>
      </c>
      <c r="C1690" s="2">
        <v>44.622999999999998</v>
      </c>
    </row>
    <row r="1691" spans="1:3" x14ac:dyDescent="0.25">
      <c r="A1691" s="1">
        <v>42669</v>
      </c>
      <c r="B1691" t="s">
        <v>3</v>
      </c>
      <c r="C1691" s="2">
        <v>45.663000000000004</v>
      </c>
    </row>
    <row r="1692" spans="1:3" x14ac:dyDescent="0.25">
      <c r="A1692" s="1">
        <v>42669</v>
      </c>
      <c r="B1692" t="s">
        <v>4</v>
      </c>
      <c r="C1692" s="2">
        <v>46.826999999999998</v>
      </c>
    </row>
    <row r="1693" spans="1:3" x14ac:dyDescent="0.25">
      <c r="A1693" s="1">
        <v>42669</v>
      </c>
      <c r="B1693" t="s">
        <v>5</v>
      </c>
      <c r="C1693" s="2">
        <v>44.5</v>
      </c>
    </row>
    <row r="1694" spans="1:3" x14ac:dyDescent="0.25">
      <c r="A1694" s="1">
        <v>42668</v>
      </c>
      <c r="B1694" t="s">
        <v>3</v>
      </c>
      <c r="C1694" s="2">
        <v>47.436</v>
      </c>
    </row>
    <row r="1695" spans="1:3" x14ac:dyDescent="0.25">
      <c r="A1695" s="1">
        <v>42668</v>
      </c>
      <c r="B1695" t="s">
        <v>4</v>
      </c>
      <c r="C1695" s="2">
        <v>48.6</v>
      </c>
    </row>
    <row r="1696" spans="1:3" x14ac:dyDescent="0.25">
      <c r="A1696" s="1">
        <v>42668</v>
      </c>
      <c r="B1696" t="s">
        <v>5</v>
      </c>
      <c r="C1696" s="2">
        <v>46.273000000000003</v>
      </c>
    </row>
    <row r="1697" spans="1:3" x14ac:dyDescent="0.25">
      <c r="A1697" s="1">
        <v>42667</v>
      </c>
      <c r="B1697" t="s">
        <v>3</v>
      </c>
      <c r="C1697" s="2">
        <v>47.709000000000003</v>
      </c>
    </row>
    <row r="1698" spans="1:3" x14ac:dyDescent="0.25">
      <c r="A1698" s="1">
        <v>42667</v>
      </c>
      <c r="B1698" t="s">
        <v>4</v>
      </c>
      <c r="C1698" s="2">
        <v>48.872999999999998</v>
      </c>
    </row>
    <row r="1699" spans="1:3" x14ac:dyDescent="0.25">
      <c r="A1699" s="1">
        <v>42667</v>
      </c>
      <c r="B1699" t="s">
        <v>5</v>
      </c>
      <c r="C1699" s="2">
        <v>46.545999999999999</v>
      </c>
    </row>
    <row r="1700" spans="1:3" x14ac:dyDescent="0.25">
      <c r="A1700" s="1">
        <v>42666</v>
      </c>
      <c r="B1700" t="s">
        <v>3</v>
      </c>
      <c r="C1700" s="2">
        <v>44.405999999999999</v>
      </c>
    </row>
    <row r="1701" spans="1:3" x14ac:dyDescent="0.25">
      <c r="A1701" s="1">
        <v>42666</v>
      </c>
      <c r="B1701" t="s">
        <v>4</v>
      </c>
      <c r="C1701" s="2">
        <v>45.57</v>
      </c>
    </row>
    <row r="1702" spans="1:3" x14ac:dyDescent="0.25">
      <c r="A1702" s="1">
        <v>42666</v>
      </c>
      <c r="B1702" t="s">
        <v>5</v>
      </c>
      <c r="C1702" s="2">
        <v>43.243000000000002</v>
      </c>
    </row>
    <row r="1703" spans="1:3" x14ac:dyDescent="0.25">
      <c r="A1703" s="1">
        <v>42665</v>
      </c>
      <c r="B1703" t="s">
        <v>3</v>
      </c>
      <c r="C1703" s="2">
        <v>45.655000000000001</v>
      </c>
    </row>
    <row r="1704" spans="1:3" x14ac:dyDescent="0.25">
      <c r="A1704" s="1">
        <v>42665</v>
      </c>
      <c r="B1704" t="s">
        <v>4</v>
      </c>
      <c r="C1704" s="2">
        <v>46.817999999999998</v>
      </c>
    </row>
    <row r="1705" spans="1:3" x14ac:dyDescent="0.25">
      <c r="A1705" s="1">
        <v>42665</v>
      </c>
      <c r="B1705" t="s">
        <v>5</v>
      </c>
      <c r="C1705" s="2">
        <v>44.491</v>
      </c>
    </row>
    <row r="1706" spans="1:3" x14ac:dyDescent="0.25">
      <c r="A1706" s="1">
        <v>42664</v>
      </c>
      <c r="B1706" t="s">
        <v>3</v>
      </c>
      <c r="C1706" s="2">
        <v>44.764000000000003</v>
      </c>
    </row>
    <row r="1707" spans="1:3" x14ac:dyDescent="0.25">
      <c r="A1707" s="1">
        <v>42664</v>
      </c>
      <c r="B1707" t="s">
        <v>4</v>
      </c>
      <c r="C1707" s="2">
        <v>45.927</v>
      </c>
    </row>
    <row r="1708" spans="1:3" x14ac:dyDescent="0.25">
      <c r="A1708" s="1">
        <v>42664</v>
      </c>
      <c r="B1708" t="s">
        <v>5</v>
      </c>
      <c r="C1708" s="2">
        <v>43.6</v>
      </c>
    </row>
    <row r="1709" spans="1:3" x14ac:dyDescent="0.25">
      <c r="A1709" s="1">
        <v>42663</v>
      </c>
      <c r="B1709" t="s">
        <v>3</v>
      </c>
      <c r="C1709" s="2">
        <v>47.346000000000004</v>
      </c>
    </row>
    <row r="1710" spans="1:3" x14ac:dyDescent="0.25">
      <c r="A1710" s="1">
        <v>42663</v>
      </c>
      <c r="B1710" t="s">
        <v>4</v>
      </c>
      <c r="C1710" s="2">
        <v>48.509</v>
      </c>
    </row>
    <row r="1711" spans="1:3" x14ac:dyDescent="0.25">
      <c r="A1711" s="1">
        <v>42663</v>
      </c>
      <c r="B1711" t="s">
        <v>5</v>
      </c>
      <c r="C1711" s="2">
        <v>46.182000000000002</v>
      </c>
    </row>
    <row r="1712" spans="1:3" x14ac:dyDescent="0.25">
      <c r="A1712" s="1">
        <v>42662</v>
      </c>
      <c r="B1712" t="s">
        <v>3</v>
      </c>
      <c r="C1712" s="2">
        <v>45.807000000000002</v>
      </c>
    </row>
    <row r="1713" spans="1:3" x14ac:dyDescent="0.25">
      <c r="A1713" s="1">
        <v>42662</v>
      </c>
      <c r="B1713" t="s">
        <v>4</v>
      </c>
      <c r="C1713" s="2">
        <v>46.97</v>
      </c>
    </row>
    <row r="1714" spans="1:3" x14ac:dyDescent="0.25">
      <c r="A1714" s="1">
        <v>42662</v>
      </c>
      <c r="B1714" t="s">
        <v>5</v>
      </c>
      <c r="C1714" s="2">
        <v>44.643999999999998</v>
      </c>
    </row>
    <row r="1715" spans="1:3" x14ac:dyDescent="0.25">
      <c r="A1715" s="1">
        <v>42661</v>
      </c>
      <c r="B1715" t="s">
        <v>3</v>
      </c>
      <c r="C1715" s="2">
        <v>44.555999999999997</v>
      </c>
    </row>
    <row r="1716" spans="1:3" x14ac:dyDescent="0.25">
      <c r="A1716" s="1">
        <v>42661</v>
      </c>
      <c r="B1716" t="s">
        <v>4</v>
      </c>
      <c r="C1716" s="2">
        <v>45.719000000000001</v>
      </c>
    </row>
    <row r="1717" spans="1:3" x14ac:dyDescent="0.25">
      <c r="A1717" s="1">
        <v>42661</v>
      </c>
      <c r="B1717" t="s">
        <v>5</v>
      </c>
      <c r="C1717" s="2">
        <v>43.392000000000003</v>
      </c>
    </row>
    <row r="1718" spans="1:3" x14ac:dyDescent="0.25">
      <c r="A1718" s="1">
        <v>42660</v>
      </c>
      <c r="B1718" t="s">
        <v>3</v>
      </c>
      <c r="C1718" s="2">
        <v>40.637</v>
      </c>
    </row>
    <row r="1719" spans="1:3" x14ac:dyDescent="0.25">
      <c r="A1719" s="1">
        <v>42660</v>
      </c>
      <c r="B1719" t="s">
        <v>4</v>
      </c>
      <c r="C1719" s="2">
        <v>41.801000000000002</v>
      </c>
    </row>
    <row r="1720" spans="1:3" x14ac:dyDescent="0.25">
      <c r="A1720" s="1">
        <v>42660</v>
      </c>
      <c r="B1720" t="s">
        <v>5</v>
      </c>
      <c r="C1720" s="2">
        <v>39.474000000000004</v>
      </c>
    </row>
    <row r="1721" spans="1:3" x14ac:dyDescent="0.25">
      <c r="A1721" s="1">
        <v>42659</v>
      </c>
      <c r="B1721" t="s">
        <v>3</v>
      </c>
      <c r="C1721" s="2">
        <v>38.948999999999998</v>
      </c>
    </row>
    <row r="1722" spans="1:3" x14ac:dyDescent="0.25">
      <c r="A1722" s="1">
        <v>42659</v>
      </c>
      <c r="B1722" t="s">
        <v>4</v>
      </c>
      <c r="C1722" s="2">
        <v>40.113</v>
      </c>
    </row>
    <row r="1723" spans="1:3" x14ac:dyDescent="0.25">
      <c r="A1723" s="1">
        <v>42659</v>
      </c>
      <c r="B1723" t="s">
        <v>5</v>
      </c>
      <c r="C1723" s="2">
        <v>37.786000000000001</v>
      </c>
    </row>
    <row r="1724" spans="1:3" x14ac:dyDescent="0.25">
      <c r="A1724" s="1">
        <v>42658</v>
      </c>
      <c r="B1724" t="s">
        <v>3</v>
      </c>
      <c r="C1724" s="2">
        <v>41.648000000000003</v>
      </c>
    </row>
    <row r="1725" spans="1:3" x14ac:dyDescent="0.25">
      <c r="A1725" s="1">
        <v>42658</v>
      </c>
      <c r="B1725" t="s">
        <v>4</v>
      </c>
      <c r="C1725" s="2">
        <v>42.811999999999998</v>
      </c>
    </row>
    <row r="1726" spans="1:3" x14ac:dyDescent="0.25">
      <c r="A1726" s="1">
        <v>42658</v>
      </c>
      <c r="B1726" t="s">
        <v>5</v>
      </c>
      <c r="C1726" s="2">
        <v>40.484999999999999</v>
      </c>
    </row>
    <row r="1727" spans="1:3" x14ac:dyDescent="0.25">
      <c r="A1727" s="1">
        <v>42657</v>
      </c>
      <c r="B1727" t="s">
        <v>3</v>
      </c>
      <c r="C1727" s="2">
        <v>42.803000000000004</v>
      </c>
    </row>
    <row r="1728" spans="1:3" x14ac:dyDescent="0.25">
      <c r="A1728" s="1">
        <v>42657</v>
      </c>
      <c r="B1728" t="s">
        <v>4</v>
      </c>
      <c r="C1728" s="2">
        <v>43.966999999999999</v>
      </c>
    </row>
    <row r="1729" spans="1:3" x14ac:dyDescent="0.25">
      <c r="A1729" s="1">
        <v>42657</v>
      </c>
      <c r="B1729" t="s">
        <v>5</v>
      </c>
      <c r="C1729" s="2">
        <v>41.64</v>
      </c>
    </row>
    <row r="1730" spans="1:3" x14ac:dyDescent="0.25">
      <c r="A1730" s="1">
        <v>42656</v>
      </c>
      <c r="B1730" t="s">
        <v>3</v>
      </c>
      <c r="C1730" s="2">
        <v>41.997</v>
      </c>
    </row>
    <row r="1731" spans="1:3" x14ac:dyDescent="0.25">
      <c r="A1731" s="1">
        <v>42656</v>
      </c>
      <c r="B1731" t="s">
        <v>4</v>
      </c>
      <c r="C1731" s="2">
        <v>43.161000000000001</v>
      </c>
    </row>
    <row r="1732" spans="1:3" x14ac:dyDescent="0.25">
      <c r="A1732" s="1">
        <v>42656</v>
      </c>
      <c r="B1732" t="s">
        <v>5</v>
      </c>
      <c r="C1732" s="2">
        <v>40.834000000000003</v>
      </c>
    </row>
    <row r="1733" spans="1:3" x14ac:dyDescent="0.25">
      <c r="A1733" s="1">
        <v>42655</v>
      </c>
      <c r="B1733" t="s">
        <v>3</v>
      </c>
      <c r="C1733" s="2">
        <v>41.603999999999999</v>
      </c>
    </row>
    <row r="1734" spans="1:3" x14ac:dyDescent="0.25">
      <c r="A1734" s="1">
        <v>42655</v>
      </c>
      <c r="B1734" t="s">
        <v>4</v>
      </c>
      <c r="C1734" s="2">
        <v>42.768000000000001</v>
      </c>
    </row>
    <row r="1735" spans="1:3" x14ac:dyDescent="0.25">
      <c r="A1735" s="1">
        <v>42655</v>
      </c>
      <c r="B1735" t="s">
        <v>5</v>
      </c>
      <c r="C1735" s="2">
        <v>40.441000000000003</v>
      </c>
    </row>
    <row r="1736" spans="1:3" x14ac:dyDescent="0.25">
      <c r="A1736" s="1">
        <v>42654</v>
      </c>
      <c r="B1736" t="s">
        <v>3</v>
      </c>
      <c r="C1736" s="2">
        <v>43.131</v>
      </c>
    </row>
    <row r="1737" spans="1:3" x14ac:dyDescent="0.25">
      <c r="A1737" s="1">
        <v>42654</v>
      </c>
      <c r="B1737" t="s">
        <v>4</v>
      </c>
      <c r="C1737" s="2">
        <v>44.295000000000002</v>
      </c>
    </row>
    <row r="1738" spans="1:3" x14ac:dyDescent="0.25">
      <c r="A1738" s="1">
        <v>42654</v>
      </c>
      <c r="B1738" t="s">
        <v>5</v>
      </c>
      <c r="C1738" s="2">
        <v>41.965000000000003</v>
      </c>
    </row>
    <row r="1739" spans="1:3" x14ac:dyDescent="0.25">
      <c r="A1739" s="1">
        <v>42653</v>
      </c>
      <c r="B1739" t="s">
        <v>3</v>
      </c>
      <c r="C1739" s="2">
        <v>39.910000000000004</v>
      </c>
    </row>
    <row r="1740" spans="1:3" x14ac:dyDescent="0.25">
      <c r="A1740" s="1">
        <v>42653</v>
      </c>
      <c r="B1740" t="s">
        <v>4</v>
      </c>
      <c r="C1740" s="2">
        <v>41.073999999999998</v>
      </c>
    </row>
    <row r="1741" spans="1:3" x14ac:dyDescent="0.25">
      <c r="A1741" s="1">
        <v>42653</v>
      </c>
      <c r="B1741" t="s">
        <v>5</v>
      </c>
      <c r="C1741" s="2">
        <v>38.747</v>
      </c>
    </row>
    <row r="1742" spans="1:3" x14ac:dyDescent="0.25">
      <c r="A1742" s="1">
        <v>42652</v>
      </c>
      <c r="B1742" t="s">
        <v>3</v>
      </c>
      <c r="C1742" s="2">
        <v>34.987000000000002</v>
      </c>
    </row>
    <row r="1743" spans="1:3" x14ac:dyDescent="0.25">
      <c r="A1743" s="1">
        <v>42652</v>
      </c>
      <c r="B1743" t="s">
        <v>4</v>
      </c>
      <c r="C1743" s="2">
        <v>36.15</v>
      </c>
    </row>
    <row r="1744" spans="1:3" x14ac:dyDescent="0.25">
      <c r="A1744" s="1">
        <v>42652</v>
      </c>
      <c r="B1744" t="s">
        <v>5</v>
      </c>
      <c r="C1744" s="2">
        <v>33.823</v>
      </c>
    </row>
    <row r="1745" spans="1:3" x14ac:dyDescent="0.25">
      <c r="A1745" s="1">
        <v>42651</v>
      </c>
      <c r="B1745" t="s">
        <v>3</v>
      </c>
      <c r="C1745" s="2">
        <v>33.243000000000002</v>
      </c>
    </row>
    <row r="1746" spans="1:3" x14ac:dyDescent="0.25">
      <c r="A1746" s="1">
        <v>42651</v>
      </c>
      <c r="B1746" t="s">
        <v>4</v>
      </c>
      <c r="C1746" s="2">
        <v>34.407000000000004</v>
      </c>
    </row>
    <row r="1747" spans="1:3" x14ac:dyDescent="0.25">
      <c r="A1747" s="1">
        <v>42651</v>
      </c>
      <c r="B1747" t="s">
        <v>5</v>
      </c>
      <c r="C1747" s="2">
        <v>32.08</v>
      </c>
    </row>
    <row r="1748" spans="1:3" x14ac:dyDescent="0.25">
      <c r="A1748" s="1">
        <v>42650</v>
      </c>
      <c r="B1748" t="s">
        <v>3</v>
      </c>
      <c r="C1748" s="2">
        <v>39.494</v>
      </c>
    </row>
    <row r="1749" spans="1:3" x14ac:dyDescent="0.25">
      <c r="A1749" s="1">
        <v>42650</v>
      </c>
      <c r="B1749" t="s">
        <v>4</v>
      </c>
      <c r="C1749" s="2">
        <v>40.658000000000001</v>
      </c>
    </row>
    <row r="1750" spans="1:3" x14ac:dyDescent="0.25">
      <c r="A1750" s="1">
        <v>42650</v>
      </c>
      <c r="B1750" t="s">
        <v>5</v>
      </c>
      <c r="C1750" s="2">
        <v>38.331000000000003</v>
      </c>
    </row>
    <row r="1751" spans="1:3" x14ac:dyDescent="0.25">
      <c r="A1751" s="1">
        <v>42649</v>
      </c>
      <c r="B1751" t="s">
        <v>3</v>
      </c>
      <c r="C1751" s="2">
        <v>38.19</v>
      </c>
    </row>
    <row r="1752" spans="1:3" x14ac:dyDescent="0.25">
      <c r="A1752" s="1">
        <v>42649</v>
      </c>
      <c r="B1752" t="s">
        <v>4</v>
      </c>
      <c r="C1752" s="2">
        <v>39.353999999999999</v>
      </c>
    </row>
    <row r="1753" spans="1:3" x14ac:dyDescent="0.25">
      <c r="A1753" s="1">
        <v>42649</v>
      </c>
      <c r="B1753" t="s">
        <v>5</v>
      </c>
      <c r="C1753" s="2">
        <v>37.027000000000001</v>
      </c>
    </row>
    <row r="1754" spans="1:3" x14ac:dyDescent="0.25">
      <c r="A1754" s="1">
        <v>42648</v>
      </c>
      <c r="B1754" t="s">
        <v>3</v>
      </c>
      <c r="C1754" s="2">
        <v>34.957999999999998</v>
      </c>
    </row>
    <row r="1755" spans="1:3" x14ac:dyDescent="0.25">
      <c r="A1755" s="1">
        <v>42648</v>
      </c>
      <c r="B1755" t="s">
        <v>4</v>
      </c>
      <c r="C1755" s="2">
        <v>36.121000000000002</v>
      </c>
    </row>
    <row r="1756" spans="1:3" x14ac:dyDescent="0.25">
      <c r="A1756" s="1">
        <v>42648</v>
      </c>
      <c r="B1756" t="s">
        <v>5</v>
      </c>
      <c r="C1756" s="2">
        <v>33.794000000000004</v>
      </c>
    </row>
    <row r="1757" spans="1:3" x14ac:dyDescent="0.25">
      <c r="A1757" s="1">
        <v>42647</v>
      </c>
      <c r="B1757" t="s">
        <v>3</v>
      </c>
      <c r="C1757" s="2">
        <v>34.411999999999999</v>
      </c>
    </row>
    <row r="1758" spans="1:3" x14ac:dyDescent="0.25">
      <c r="A1758" s="1">
        <v>42647</v>
      </c>
      <c r="B1758" t="s">
        <v>4</v>
      </c>
      <c r="C1758" s="2">
        <v>35.576000000000001</v>
      </c>
    </row>
    <row r="1759" spans="1:3" x14ac:dyDescent="0.25">
      <c r="A1759" s="1">
        <v>42647</v>
      </c>
      <c r="B1759" t="s">
        <v>5</v>
      </c>
      <c r="C1759" s="2">
        <v>33.249000000000002</v>
      </c>
    </row>
    <row r="1760" spans="1:3" x14ac:dyDescent="0.25">
      <c r="A1760" s="1">
        <v>42646</v>
      </c>
      <c r="B1760" t="s">
        <v>3</v>
      </c>
      <c r="C1760" s="2">
        <v>29.635000000000002</v>
      </c>
    </row>
    <row r="1761" spans="1:3" x14ac:dyDescent="0.25">
      <c r="A1761" s="1">
        <v>42646</v>
      </c>
      <c r="B1761" t="s">
        <v>4</v>
      </c>
      <c r="C1761" s="2">
        <v>30.798999999999999</v>
      </c>
    </row>
    <row r="1762" spans="1:3" x14ac:dyDescent="0.25">
      <c r="A1762" s="1">
        <v>42646</v>
      </c>
      <c r="B1762" t="s">
        <v>5</v>
      </c>
      <c r="C1762" s="2">
        <v>28</v>
      </c>
    </row>
    <row r="1763" spans="1:3" x14ac:dyDescent="0.25">
      <c r="A1763" s="1">
        <v>42645</v>
      </c>
      <c r="B1763" t="s">
        <v>3</v>
      </c>
      <c r="C1763" s="2">
        <v>33.588999999999999</v>
      </c>
    </row>
    <row r="1764" spans="1:3" x14ac:dyDescent="0.25">
      <c r="A1764" s="1">
        <v>42645</v>
      </c>
      <c r="B1764" t="s">
        <v>4</v>
      </c>
      <c r="C1764" s="2">
        <v>34.752000000000002</v>
      </c>
    </row>
    <row r="1765" spans="1:3" x14ac:dyDescent="0.25">
      <c r="A1765" s="1">
        <v>42645</v>
      </c>
      <c r="B1765" t="s">
        <v>5</v>
      </c>
      <c r="C1765" s="2">
        <v>32.424999999999997</v>
      </c>
    </row>
    <row r="1766" spans="1:3" x14ac:dyDescent="0.25">
      <c r="A1766" s="1">
        <v>42644</v>
      </c>
      <c r="B1766" t="s">
        <v>3</v>
      </c>
      <c r="C1766" s="2">
        <v>33.768000000000001</v>
      </c>
    </row>
    <row r="1767" spans="1:3" x14ac:dyDescent="0.25">
      <c r="A1767" s="1">
        <v>42644</v>
      </c>
      <c r="B1767" t="s">
        <v>4</v>
      </c>
      <c r="C1767" s="2">
        <v>34.930999999999997</v>
      </c>
    </row>
    <row r="1768" spans="1:3" x14ac:dyDescent="0.25">
      <c r="A1768" s="1">
        <v>42644</v>
      </c>
      <c r="B1768" t="s">
        <v>5</v>
      </c>
      <c r="C1768" s="2">
        <v>32.603999999999999</v>
      </c>
    </row>
    <row r="1769" spans="1:3" x14ac:dyDescent="0.25">
      <c r="A1769" s="1">
        <v>42643</v>
      </c>
      <c r="B1769" t="s">
        <v>3</v>
      </c>
      <c r="C1769" s="2">
        <v>33.753</v>
      </c>
    </row>
    <row r="1770" spans="1:3" x14ac:dyDescent="0.25">
      <c r="A1770" s="1">
        <v>42643</v>
      </c>
      <c r="B1770" t="s">
        <v>4</v>
      </c>
      <c r="C1770" s="2">
        <v>34.863999999999997</v>
      </c>
    </row>
    <row r="1771" spans="1:3" x14ac:dyDescent="0.25">
      <c r="A1771" s="1">
        <v>42643</v>
      </c>
      <c r="B1771" t="s">
        <v>5</v>
      </c>
      <c r="C1771" s="2">
        <v>32.642000000000003</v>
      </c>
    </row>
    <row r="1772" spans="1:3" x14ac:dyDescent="0.25">
      <c r="A1772" s="1">
        <v>42642</v>
      </c>
      <c r="B1772" t="s">
        <v>3</v>
      </c>
      <c r="C1772" s="2">
        <v>36.959000000000003</v>
      </c>
    </row>
    <row r="1773" spans="1:3" x14ac:dyDescent="0.25">
      <c r="A1773" s="1">
        <v>42642</v>
      </c>
      <c r="B1773" t="s">
        <v>4</v>
      </c>
      <c r="C1773" s="2">
        <v>38.07</v>
      </c>
    </row>
    <row r="1774" spans="1:3" x14ac:dyDescent="0.25">
      <c r="A1774" s="1">
        <v>42642</v>
      </c>
      <c r="B1774" t="s">
        <v>5</v>
      </c>
      <c r="C1774" s="2">
        <v>35.847999999999999</v>
      </c>
    </row>
    <row r="1775" spans="1:3" x14ac:dyDescent="0.25">
      <c r="A1775" s="1">
        <v>42641</v>
      </c>
      <c r="B1775" t="s">
        <v>3</v>
      </c>
      <c r="C1775" s="2">
        <v>32.736000000000004</v>
      </c>
    </row>
    <row r="1776" spans="1:3" x14ac:dyDescent="0.25">
      <c r="A1776" s="1">
        <v>42641</v>
      </c>
      <c r="B1776" t="s">
        <v>4</v>
      </c>
      <c r="C1776" s="2">
        <v>33.847000000000001</v>
      </c>
    </row>
    <row r="1777" spans="1:3" x14ac:dyDescent="0.25">
      <c r="A1777" s="1">
        <v>42641</v>
      </c>
      <c r="B1777" t="s">
        <v>5</v>
      </c>
      <c r="C1777" s="2">
        <v>31.625</v>
      </c>
    </row>
    <row r="1778" spans="1:3" x14ac:dyDescent="0.25">
      <c r="A1778" s="1">
        <v>42640</v>
      </c>
      <c r="B1778" t="s">
        <v>3</v>
      </c>
      <c r="C1778" s="2">
        <v>32.56</v>
      </c>
    </row>
    <row r="1779" spans="1:3" x14ac:dyDescent="0.25">
      <c r="A1779" s="1">
        <v>42640</v>
      </c>
      <c r="B1779" t="s">
        <v>4</v>
      </c>
      <c r="C1779" s="2">
        <v>33.670999999999999</v>
      </c>
    </row>
    <row r="1780" spans="1:3" x14ac:dyDescent="0.25">
      <c r="A1780" s="1">
        <v>42640</v>
      </c>
      <c r="B1780" t="s">
        <v>5</v>
      </c>
      <c r="C1780" s="2">
        <v>31.449000000000002</v>
      </c>
    </row>
    <row r="1781" spans="1:3" x14ac:dyDescent="0.25">
      <c r="A1781" s="1">
        <v>42639</v>
      </c>
      <c r="B1781" t="s">
        <v>3</v>
      </c>
      <c r="C1781" s="2">
        <v>34.386000000000003</v>
      </c>
    </row>
    <row r="1782" spans="1:3" x14ac:dyDescent="0.25">
      <c r="A1782" s="1">
        <v>42639</v>
      </c>
      <c r="B1782" t="s">
        <v>4</v>
      </c>
      <c r="C1782" s="2">
        <v>35.497</v>
      </c>
    </row>
    <row r="1783" spans="1:3" x14ac:dyDescent="0.25">
      <c r="A1783" s="1">
        <v>42639</v>
      </c>
      <c r="B1783" t="s">
        <v>5</v>
      </c>
      <c r="C1783" s="2">
        <v>33.274999999999999</v>
      </c>
    </row>
    <row r="1784" spans="1:3" x14ac:dyDescent="0.25">
      <c r="A1784" s="1">
        <v>42638</v>
      </c>
      <c r="B1784" t="s">
        <v>3</v>
      </c>
      <c r="C1784" s="2">
        <v>30.535</v>
      </c>
    </row>
    <row r="1785" spans="1:3" x14ac:dyDescent="0.25">
      <c r="A1785" s="1">
        <v>42638</v>
      </c>
      <c r="B1785" t="s">
        <v>4</v>
      </c>
      <c r="C1785" s="2">
        <v>31.646000000000001</v>
      </c>
    </row>
    <row r="1786" spans="1:3" x14ac:dyDescent="0.25">
      <c r="A1786" s="1">
        <v>42638</v>
      </c>
      <c r="B1786" t="s">
        <v>5</v>
      </c>
      <c r="C1786" s="2">
        <v>29.423999999999999</v>
      </c>
    </row>
    <row r="1787" spans="1:3" x14ac:dyDescent="0.25">
      <c r="A1787" s="1">
        <v>42637</v>
      </c>
      <c r="B1787" t="s">
        <v>3</v>
      </c>
      <c r="C1787" s="2">
        <v>32.244</v>
      </c>
    </row>
    <row r="1788" spans="1:3" x14ac:dyDescent="0.25">
      <c r="A1788" s="1">
        <v>42637</v>
      </c>
      <c r="B1788" t="s">
        <v>4</v>
      </c>
      <c r="C1788" s="2">
        <v>33.353999999999999</v>
      </c>
    </row>
    <row r="1789" spans="1:3" x14ac:dyDescent="0.25">
      <c r="A1789" s="1">
        <v>42637</v>
      </c>
      <c r="B1789" t="s">
        <v>5</v>
      </c>
      <c r="C1789" s="2">
        <v>31.132999999999999</v>
      </c>
    </row>
    <row r="1790" spans="1:3" x14ac:dyDescent="0.25">
      <c r="A1790" s="1">
        <v>42636</v>
      </c>
      <c r="B1790" t="s">
        <v>3</v>
      </c>
      <c r="C1790" s="2">
        <v>33.035000000000004</v>
      </c>
    </row>
    <row r="1791" spans="1:3" x14ac:dyDescent="0.25">
      <c r="A1791" s="1">
        <v>42636</v>
      </c>
      <c r="B1791" t="s">
        <v>4</v>
      </c>
      <c r="C1791" s="2">
        <v>34.146000000000001</v>
      </c>
    </row>
    <row r="1792" spans="1:3" x14ac:dyDescent="0.25">
      <c r="A1792" s="1">
        <v>42636</v>
      </c>
      <c r="B1792" t="s">
        <v>5</v>
      </c>
      <c r="C1792" s="2">
        <v>31.923999999999999</v>
      </c>
    </row>
    <row r="1793" spans="1:3" x14ac:dyDescent="0.25">
      <c r="A1793" s="1">
        <v>42635</v>
      </c>
      <c r="B1793" t="s">
        <v>3</v>
      </c>
      <c r="C1793" s="2">
        <v>34.688000000000002</v>
      </c>
    </row>
    <row r="1794" spans="1:3" x14ac:dyDescent="0.25">
      <c r="A1794" s="1">
        <v>42635</v>
      </c>
      <c r="B1794" t="s">
        <v>4</v>
      </c>
      <c r="C1794" s="2">
        <v>35.798999999999999</v>
      </c>
    </row>
    <row r="1795" spans="1:3" x14ac:dyDescent="0.25">
      <c r="A1795" s="1">
        <v>42635</v>
      </c>
      <c r="B1795" t="s">
        <v>5</v>
      </c>
      <c r="C1795" s="2">
        <v>33.576999999999998</v>
      </c>
    </row>
    <row r="1796" spans="1:3" x14ac:dyDescent="0.25">
      <c r="A1796" s="1">
        <v>42634</v>
      </c>
      <c r="B1796" t="s">
        <v>3</v>
      </c>
      <c r="C1796" s="2">
        <v>34.615000000000002</v>
      </c>
    </row>
    <row r="1797" spans="1:3" x14ac:dyDescent="0.25">
      <c r="A1797" s="1">
        <v>42634</v>
      </c>
      <c r="B1797" t="s">
        <v>4</v>
      </c>
      <c r="C1797" s="2">
        <v>36.000999999999998</v>
      </c>
    </row>
    <row r="1798" spans="1:3" x14ac:dyDescent="0.25">
      <c r="A1798" s="1">
        <v>42634</v>
      </c>
      <c r="B1798" t="s">
        <v>5</v>
      </c>
      <c r="C1798" s="2">
        <v>33.503999999999998</v>
      </c>
    </row>
    <row r="1799" spans="1:3" x14ac:dyDescent="0.25">
      <c r="A1799" s="1">
        <v>42633</v>
      </c>
      <c r="B1799" t="s">
        <v>3</v>
      </c>
      <c r="C1799" s="2">
        <v>31.092000000000002</v>
      </c>
    </row>
    <row r="1800" spans="1:3" x14ac:dyDescent="0.25">
      <c r="A1800" s="1">
        <v>42633</v>
      </c>
      <c r="B1800" t="s">
        <v>4</v>
      </c>
      <c r="C1800" s="2">
        <v>33.999000000000002</v>
      </c>
    </row>
    <row r="1801" spans="1:3" x14ac:dyDescent="0.25">
      <c r="A1801" s="1">
        <v>42633</v>
      </c>
      <c r="B1801" t="s">
        <v>5</v>
      </c>
      <c r="C1801" s="2">
        <v>29.981000000000002</v>
      </c>
    </row>
    <row r="1802" spans="1:3" x14ac:dyDescent="0.25">
      <c r="A1802" s="1">
        <v>42632</v>
      </c>
      <c r="B1802" t="s">
        <v>3</v>
      </c>
      <c r="C1802" s="2">
        <v>33.195999999999998</v>
      </c>
    </row>
    <row r="1803" spans="1:3" x14ac:dyDescent="0.25">
      <c r="A1803" s="1">
        <v>42632</v>
      </c>
      <c r="B1803" t="s">
        <v>4</v>
      </c>
      <c r="C1803" s="2">
        <v>34.999000000000002</v>
      </c>
    </row>
    <row r="1804" spans="1:3" x14ac:dyDescent="0.25">
      <c r="A1804" s="1">
        <v>42632</v>
      </c>
      <c r="B1804" t="s">
        <v>5</v>
      </c>
      <c r="C1804" s="2">
        <v>32.085000000000001</v>
      </c>
    </row>
    <row r="1805" spans="1:3" x14ac:dyDescent="0.25">
      <c r="A1805" s="1">
        <v>42631</v>
      </c>
      <c r="B1805" t="s">
        <v>3</v>
      </c>
      <c r="C1805" s="2">
        <v>28.68</v>
      </c>
    </row>
    <row r="1806" spans="1:3" x14ac:dyDescent="0.25">
      <c r="A1806" s="1">
        <v>42631</v>
      </c>
      <c r="B1806" t="s">
        <v>4</v>
      </c>
      <c r="C1806" s="2">
        <v>29.999000000000002</v>
      </c>
    </row>
    <row r="1807" spans="1:3" x14ac:dyDescent="0.25">
      <c r="A1807" s="1">
        <v>42631</v>
      </c>
      <c r="B1807" t="s">
        <v>5</v>
      </c>
      <c r="C1807" s="2">
        <v>27.568999999999999</v>
      </c>
    </row>
    <row r="1808" spans="1:3" x14ac:dyDescent="0.25">
      <c r="A1808" s="1">
        <v>42630</v>
      </c>
      <c r="B1808" t="s">
        <v>3</v>
      </c>
      <c r="C1808" s="2">
        <v>28.981999999999999</v>
      </c>
    </row>
    <row r="1809" spans="1:3" x14ac:dyDescent="0.25">
      <c r="A1809" s="1">
        <v>42630</v>
      </c>
      <c r="B1809" t="s">
        <v>4</v>
      </c>
      <c r="C1809" s="2">
        <v>30.093</v>
      </c>
    </row>
    <row r="1810" spans="1:3" x14ac:dyDescent="0.25">
      <c r="A1810" s="1">
        <v>42630</v>
      </c>
      <c r="B1810" t="s">
        <v>5</v>
      </c>
      <c r="C1810" s="2">
        <v>27.871000000000002</v>
      </c>
    </row>
    <row r="1811" spans="1:3" x14ac:dyDescent="0.25">
      <c r="A1811" s="1">
        <v>42629</v>
      </c>
      <c r="B1811" t="s">
        <v>3</v>
      </c>
      <c r="C1811" s="2">
        <v>29.562000000000001</v>
      </c>
    </row>
    <row r="1812" spans="1:3" x14ac:dyDescent="0.25">
      <c r="A1812" s="1">
        <v>42629</v>
      </c>
      <c r="B1812" t="s">
        <v>4</v>
      </c>
      <c r="C1812" s="2">
        <v>30.951000000000001</v>
      </c>
    </row>
    <row r="1813" spans="1:3" x14ac:dyDescent="0.25">
      <c r="A1813" s="1">
        <v>42629</v>
      </c>
      <c r="B1813" t="s">
        <v>5</v>
      </c>
      <c r="C1813" s="2">
        <v>28.451000000000001</v>
      </c>
    </row>
    <row r="1814" spans="1:3" x14ac:dyDescent="0.25">
      <c r="A1814" s="1">
        <v>42628</v>
      </c>
      <c r="B1814" t="s">
        <v>3</v>
      </c>
      <c r="C1814" s="2">
        <v>27.807000000000002</v>
      </c>
    </row>
    <row r="1815" spans="1:3" x14ac:dyDescent="0.25">
      <c r="A1815" s="1">
        <v>42628</v>
      </c>
      <c r="B1815" t="s">
        <v>4</v>
      </c>
      <c r="C1815" s="2">
        <v>28.917000000000002</v>
      </c>
    </row>
    <row r="1816" spans="1:3" x14ac:dyDescent="0.25">
      <c r="A1816" s="1">
        <v>42628</v>
      </c>
      <c r="B1816" t="s">
        <v>5</v>
      </c>
      <c r="C1816" s="2">
        <v>26.696000000000002</v>
      </c>
    </row>
    <row r="1817" spans="1:3" x14ac:dyDescent="0.25">
      <c r="A1817" s="1">
        <v>42627</v>
      </c>
      <c r="B1817" t="s">
        <v>3</v>
      </c>
      <c r="C1817" s="2">
        <v>21.048000000000002</v>
      </c>
    </row>
    <row r="1818" spans="1:3" x14ac:dyDescent="0.25">
      <c r="A1818" s="1">
        <v>42627</v>
      </c>
      <c r="B1818" t="s">
        <v>4</v>
      </c>
      <c r="C1818" s="2">
        <v>22.158999999999999</v>
      </c>
    </row>
    <row r="1819" spans="1:3" x14ac:dyDescent="0.25">
      <c r="A1819" s="1">
        <v>42627</v>
      </c>
      <c r="B1819" t="s">
        <v>5</v>
      </c>
      <c r="C1819" s="2">
        <v>19.937999999999999</v>
      </c>
    </row>
    <row r="1820" spans="1:3" x14ac:dyDescent="0.25">
      <c r="A1820" s="1">
        <v>42626</v>
      </c>
      <c r="B1820" t="s">
        <v>3</v>
      </c>
      <c r="C1820" s="2">
        <v>22.196999999999999</v>
      </c>
    </row>
    <row r="1821" spans="1:3" x14ac:dyDescent="0.25">
      <c r="A1821" s="1">
        <v>42626</v>
      </c>
      <c r="B1821" t="s">
        <v>4</v>
      </c>
      <c r="C1821" s="2">
        <v>23.308</v>
      </c>
    </row>
    <row r="1822" spans="1:3" x14ac:dyDescent="0.25">
      <c r="A1822" s="1">
        <v>42626</v>
      </c>
      <c r="B1822" t="s">
        <v>5</v>
      </c>
      <c r="C1822" s="2">
        <v>21.086000000000002</v>
      </c>
    </row>
    <row r="1823" spans="1:3" x14ac:dyDescent="0.25">
      <c r="A1823" s="1">
        <v>42625</v>
      </c>
      <c r="B1823" t="s">
        <v>3</v>
      </c>
      <c r="C1823" s="2">
        <v>21.887</v>
      </c>
    </row>
    <row r="1824" spans="1:3" x14ac:dyDescent="0.25">
      <c r="A1824" s="1">
        <v>42625</v>
      </c>
      <c r="B1824" t="s">
        <v>4</v>
      </c>
      <c r="C1824" s="2">
        <v>22.997</v>
      </c>
    </row>
    <row r="1825" spans="1:3" x14ac:dyDescent="0.25">
      <c r="A1825" s="1">
        <v>42625</v>
      </c>
      <c r="B1825" t="s">
        <v>5</v>
      </c>
      <c r="C1825" s="2">
        <v>20.776</v>
      </c>
    </row>
    <row r="1826" spans="1:3" x14ac:dyDescent="0.25">
      <c r="A1826" s="1">
        <v>42624</v>
      </c>
      <c r="B1826" t="s">
        <v>3</v>
      </c>
      <c r="C1826" s="2">
        <v>23.29</v>
      </c>
    </row>
    <row r="1827" spans="1:3" x14ac:dyDescent="0.25">
      <c r="A1827" s="1">
        <v>42624</v>
      </c>
      <c r="B1827" t="s">
        <v>4</v>
      </c>
      <c r="C1827" s="2">
        <v>24.401</v>
      </c>
    </row>
    <row r="1828" spans="1:3" x14ac:dyDescent="0.25">
      <c r="A1828" s="1">
        <v>42624</v>
      </c>
      <c r="B1828" t="s">
        <v>5</v>
      </c>
      <c r="C1828" s="2">
        <v>22.18</v>
      </c>
    </row>
    <row r="1829" spans="1:3" x14ac:dyDescent="0.25">
      <c r="A1829" s="1">
        <v>42623</v>
      </c>
      <c r="B1829" t="s">
        <v>3</v>
      </c>
      <c r="C1829" s="2">
        <v>24.105</v>
      </c>
    </row>
    <row r="1830" spans="1:3" x14ac:dyDescent="0.25">
      <c r="A1830" s="1">
        <v>42623</v>
      </c>
      <c r="B1830" t="s">
        <v>4</v>
      </c>
      <c r="C1830" s="2">
        <v>25.216000000000001</v>
      </c>
    </row>
    <row r="1831" spans="1:3" x14ac:dyDescent="0.25">
      <c r="A1831" s="1">
        <v>42623</v>
      </c>
      <c r="B1831" t="s">
        <v>5</v>
      </c>
      <c r="C1831" s="2">
        <v>22.994</v>
      </c>
    </row>
    <row r="1832" spans="1:3" x14ac:dyDescent="0.25">
      <c r="A1832" s="1">
        <v>42622</v>
      </c>
      <c r="B1832" t="s">
        <v>3</v>
      </c>
      <c r="C1832" s="2">
        <v>23.273</v>
      </c>
    </row>
    <row r="1833" spans="1:3" x14ac:dyDescent="0.25">
      <c r="A1833" s="1">
        <v>42622</v>
      </c>
      <c r="B1833" t="s">
        <v>4</v>
      </c>
      <c r="C1833" s="2">
        <v>24.384</v>
      </c>
    </row>
    <row r="1834" spans="1:3" x14ac:dyDescent="0.25">
      <c r="A1834" s="1">
        <v>42622</v>
      </c>
      <c r="B1834" t="s">
        <v>5</v>
      </c>
      <c r="C1834" s="2">
        <v>22.161999999999999</v>
      </c>
    </row>
    <row r="1835" spans="1:3" x14ac:dyDescent="0.25">
      <c r="A1835" s="1">
        <v>42621</v>
      </c>
      <c r="B1835" t="s">
        <v>3</v>
      </c>
      <c r="C1835" s="2">
        <v>24.43</v>
      </c>
    </row>
    <row r="1836" spans="1:3" x14ac:dyDescent="0.25">
      <c r="A1836" s="1">
        <v>42621</v>
      </c>
      <c r="B1836" t="s">
        <v>4</v>
      </c>
      <c r="C1836" s="2">
        <v>25.541</v>
      </c>
    </row>
    <row r="1837" spans="1:3" x14ac:dyDescent="0.25">
      <c r="A1837" s="1">
        <v>42621</v>
      </c>
      <c r="B1837" t="s">
        <v>5</v>
      </c>
      <c r="C1837" s="2">
        <v>23.32</v>
      </c>
    </row>
    <row r="1838" spans="1:3" x14ac:dyDescent="0.25">
      <c r="A1838" s="1">
        <v>42620</v>
      </c>
      <c r="B1838" t="s">
        <v>3</v>
      </c>
      <c r="C1838" s="2">
        <v>24.082000000000001</v>
      </c>
    </row>
    <row r="1839" spans="1:3" x14ac:dyDescent="0.25">
      <c r="A1839" s="1">
        <v>42620</v>
      </c>
      <c r="B1839" t="s">
        <v>4</v>
      </c>
      <c r="C1839" s="2">
        <v>25.192</v>
      </c>
    </row>
    <row r="1840" spans="1:3" x14ac:dyDescent="0.25">
      <c r="A1840" s="1">
        <v>42620</v>
      </c>
      <c r="B1840" t="s">
        <v>5</v>
      </c>
      <c r="C1840" s="2">
        <v>22.971</v>
      </c>
    </row>
    <row r="1841" spans="1:3" x14ac:dyDescent="0.25">
      <c r="A1841" s="1">
        <v>42619</v>
      </c>
      <c r="B1841" t="s">
        <v>3</v>
      </c>
      <c r="C1841" s="2">
        <v>27.475000000000001</v>
      </c>
    </row>
    <row r="1842" spans="1:3" x14ac:dyDescent="0.25">
      <c r="A1842" s="1">
        <v>42619</v>
      </c>
      <c r="B1842" t="s">
        <v>4</v>
      </c>
      <c r="C1842" s="2">
        <v>28.586000000000002</v>
      </c>
    </row>
    <row r="1843" spans="1:3" x14ac:dyDescent="0.25">
      <c r="A1843" s="1">
        <v>42619</v>
      </c>
      <c r="B1843" t="s">
        <v>5</v>
      </c>
      <c r="C1843" s="2">
        <v>26.365000000000002</v>
      </c>
    </row>
    <row r="1844" spans="1:3" x14ac:dyDescent="0.25">
      <c r="A1844" s="1">
        <v>42618</v>
      </c>
      <c r="B1844" t="s">
        <v>3</v>
      </c>
      <c r="C1844" s="2">
        <v>29.879000000000001</v>
      </c>
    </row>
    <row r="1845" spans="1:3" x14ac:dyDescent="0.25">
      <c r="A1845" s="1">
        <v>42618</v>
      </c>
      <c r="B1845" t="s">
        <v>4</v>
      </c>
      <c r="C1845" s="2">
        <v>31.499000000000002</v>
      </c>
    </row>
    <row r="1846" spans="1:3" x14ac:dyDescent="0.25">
      <c r="A1846" s="1">
        <v>42618</v>
      </c>
      <c r="B1846" t="s">
        <v>5</v>
      </c>
      <c r="C1846" s="2">
        <v>28.768000000000001</v>
      </c>
    </row>
    <row r="1847" spans="1:3" x14ac:dyDescent="0.25">
      <c r="A1847" s="1">
        <v>42617</v>
      </c>
      <c r="B1847" t="s">
        <v>3</v>
      </c>
      <c r="C1847" s="2">
        <v>27.528000000000002</v>
      </c>
    </row>
    <row r="1848" spans="1:3" x14ac:dyDescent="0.25">
      <c r="A1848" s="1">
        <v>42617</v>
      </c>
      <c r="B1848" t="s">
        <v>4</v>
      </c>
      <c r="C1848" s="2">
        <v>32</v>
      </c>
    </row>
    <row r="1849" spans="1:3" x14ac:dyDescent="0.25">
      <c r="A1849" s="1">
        <v>42617</v>
      </c>
      <c r="B1849" t="s">
        <v>5</v>
      </c>
      <c r="C1849" s="2">
        <v>26.417000000000002</v>
      </c>
    </row>
    <row r="1850" spans="1:3" x14ac:dyDescent="0.25">
      <c r="A1850" s="1">
        <v>42616</v>
      </c>
      <c r="B1850" t="s">
        <v>3</v>
      </c>
      <c r="C1850" s="2">
        <v>26.916</v>
      </c>
    </row>
    <row r="1851" spans="1:3" x14ac:dyDescent="0.25">
      <c r="A1851" s="1">
        <v>42616</v>
      </c>
      <c r="B1851" t="s">
        <v>4</v>
      </c>
      <c r="C1851" s="2">
        <v>28.026</v>
      </c>
    </row>
    <row r="1852" spans="1:3" x14ac:dyDescent="0.25">
      <c r="A1852" s="1">
        <v>42616</v>
      </c>
      <c r="B1852" t="s">
        <v>5</v>
      </c>
      <c r="C1852" s="2">
        <v>25.805</v>
      </c>
    </row>
    <row r="1853" spans="1:3" x14ac:dyDescent="0.25">
      <c r="A1853" s="1">
        <v>42615</v>
      </c>
      <c r="B1853" t="s">
        <v>3</v>
      </c>
      <c r="C1853" s="2">
        <v>27.874000000000002</v>
      </c>
    </row>
    <row r="1854" spans="1:3" x14ac:dyDescent="0.25">
      <c r="A1854" s="1">
        <v>42615</v>
      </c>
      <c r="B1854" t="s">
        <v>4</v>
      </c>
      <c r="C1854" s="2">
        <v>28.984999999999999</v>
      </c>
    </row>
    <row r="1855" spans="1:3" x14ac:dyDescent="0.25">
      <c r="A1855" s="1">
        <v>42615</v>
      </c>
      <c r="B1855" t="s">
        <v>5</v>
      </c>
      <c r="C1855" s="2">
        <v>26.763000000000002</v>
      </c>
    </row>
    <row r="1856" spans="1:3" x14ac:dyDescent="0.25">
      <c r="A1856" s="1">
        <v>42614</v>
      </c>
      <c r="B1856" t="s">
        <v>3</v>
      </c>
      <c r="C1856" s="2">
        <v>21.376999999999999</v>
      </c>
    </row>
    <row r="1857" spans="1:3" x14ac:dyDescent="0.25">
      <c r="A1857" s="1">
        <v>42614</v>
      </c>
      <c r="B1857" t="s">
        <v>4</v>
      </c>
      <c r="C1857" s="2">
        <v>22.487000000000002</v>
      </c>
    </row>
    <row r="1858" spans="1:3" x14ac:dyDescent="0.25">
      <c r="A1858" s="1">
        <v>42614</v>
      </c>
      <c r="B1858" t="s">
        <v>5</v>
      </c>
      <c r="C1858" s="2">
        <v>20.266000000000002</v>
      </c>
    </row>
    <row r="1859" spans="1:3" x14ac:dyDescent="0.25">
      <c r="A1859" s="1">
        <v>42597</v>
      </c>
      <c r="B1859" t="s">
        <v>4</v>
      </c>
      <c r="C1859" s="2">
        <v>24.492000000000001</v>
      </c>
    </row>
    <row r="1860" spans="1:3" x14ac:dyDescent="0.25">
      <c r="A1860" s="1">
        <v>42613</v>
      </c>
      <c r="B1860" t="s">
        <v>3</v>
      </c>
      <c r="C1860" s="2">
        <v>23.501000000000001</v>
      </c>
    </row>
    <row r="1861" spans="1:3" x14ac:dyDescent="0.25">
      <c r="A1861" s="1">
        <v>42613</v>
      </c>
      <c r="B1861" t="s">
        <v>4</v>
      </c>
      <c r="C1861" s="2">
        <v>24.612000000000002</v>
      </c>
    </row>
    <row r="1862" spans="1:3" x14ac:dyDescent="0.25">
      <c r="A1862" s="1">
        <v>42613</v>
      </c>
      <c r="B1862" t="s">
        <v>5</v>
      </c>
      <c r="C1862" s="2">
        <v>22.391000000000002</v>
      </c>
    </row>
    <row r="1863" spans="1:3" x14ac:dyDescent="0.25">
      <c r="A1863" s="1">
        <v>42612</v>
      </c>
      <c r="B1863" t="s">
        <v>3</v>
      </c>
      <c r="C1863" s="2">
        <v>25.521000000000001</v>
      </c>
    </row>
    <row r="1864" spans="1:3" x14ac:dyDescent="0.25">
      <c r="A1864" s="1">
        <v>42612</v>
      </c>
      <c r="B1864" t="s">
        <v>4</v>
      </c>
      <c r="C1864" s="2">
        <v>26.631</v>
      </c>
    </row>
    <row r="1865" spans="1:3" x14ac:dyDescent="0.25">
      <c r="A1865" s="1">
        <v>42612</v>
      </c>
      <c r="B1865" t="s">
        <v>5</v>
      </c>
      <c r="C1865" s="2">
        <v>24.41</v>
      </c>
    </row>
    <row r="1866" spans="1:3" x14ac:dyDescent="0.25">
      <c r="A1866" s="1">
        <v>42611</v>
      </c>
      <c r="B1866" t="s">
        <v>3</v>
      </c>
      <c r="C1866" s="2">
        <v>26.974</v>
      </c>
    </row>
    <row r="1867" spans="1:3" x14ac:dyDescent="0.25">
      <c r="A1867" s="1">
        <v>42611</v>
      </c>
      <c r="B1867" t="s">
        <v>4</v>
      </c>
      <c r="C1867" s="2">
        <v>28.085000000000001</v>
      </c>
    </row>
    <row r="1868" spans="1:3" x14ac:dyDescent="0.25">
      <c r="A1868" s="1">
        <v>42611</v>
      </c>
      <c r="B1868" t="s">
        <v>5</v>
      </c>
      <c r="C1868" s="2">
        <v>25.864000000000001</v>
      </c>
    </row>
    <row r="1869" spans="1:3" x14ac:dyDescent="0.25">
      <c r="A1869" s="1">
        <v>42610</v>
      </c>
      <c r="B1869" t="s">
        <v>3</v>
      </c>
      <c r="C1869" s="2">
        <v>27.565999999999999</v>
      </c>
    </row>
    <row r="1870" spans="1:3" x14ac:dyDescent="0.25">
      <c r="A1870" s="1">
        <v>42610</v>
      </c>
      <c r="B1870" t="s">
        <v>4</v>
      </c>
      <c r="C1870" s="2">
        <v>28.677</v>
      </c>
    </row>
    <row r="1871" spans="1:3" x14ac:dyDescent="0.25">
      <c r="A1871" s="1">
        <v>42610</v>
      </c>
      <c r="B1871" t="s">
        <v>5</v>
      </c>
      <c r="C1871" s="2">
        <v>26.456</v>
      </c>
    </row>
    <row r="1872" spans="1:3" x14ac:dyDescent="0.25">
      <c r="A1872" s="1">
        <v>42609</v>
      </c>
      <c r="B1872" t="s">
        <v>3</v>
      </c>
      <c r="C1872" s="2">
        <v>27.472000000000001</v>
      </c>
    </row>
    <row r="1873" spans="1:3" x14ac:dyDescent="0.25">
      <c r="A1873" s="1">
        <v>42609</v>
      </c>
      <c r="B1873" t="s">
        <v>4</v>
      </c>
      <c r="C1873" s="2">
        <v>28.583000000000002</v>
      </c>
    </row>
    <row r="1874" spans="1:3" x14ac:dyDescent="0.25">
      <c r="A1874" s="1">
        <v>42609</v>
      </c>
      <c r="B1874" t="s">
        <v>5</v>
      </c>
      <c r="C1874" s="2">
        <v>26.362000000000002</v>
      </c>
    </row>
    <row r="1875" spans="1:3" x14ac:dyDescent="0.25">
      <c r="A1875" s="1">
        <v>42608</v>
      </c>
      <c r="B1875" t="s">
        <v>3</v>
      </c>
      <c r="C1875" s="2">
        <v>27.47</v>
      </c>
    </row>
    <row r="1876" spans="1:3" x14ac:dyDescent="0.25">
      <c r="A1876" s="1">
        <v>42608</v>
      </c>
      <c r="B1876" t="s">
        <v>4</v>
      </c>
      <c r="C1876" s="2">
        <v>28.580000000000002</v>
      </c>
    </row>
    <row r="1877" spans="1:3" x14ac:dyDescent="0.25">
      <c r="A1877" s="1">
        <v>42608</v>
      </c>
      <c r="B1877" t="s">
        <v>5</v>
      </c>
      <c r="C1877" s="2">
        <v>26.359000000000002</v>
      </c>
    </row>
    <row r="1878" spans="1:3" x14ac:dyDescent="0.25">
      <c r="A1878" s="1">
        <v>42607</v>
      </c>
      <c r="B1878" t="s">
        <v>3</v>
      </c>
      <c r="C1878" s="2">
        <v>27.888999999999999</v>
      </c>
    </row>
    <row r="1879" spans="1:3" x14ac:dyDescent="0.25">
      <c r="A1879" s="1">
        <v>42607</v>
      </c>
      <c r="B1879" t="s">
        <v>4</v>
      </c>
      <c r="C1879" s="2">
        <v>28.999000000000002</v>
      </c>
    </row>
    <row r="1880" spans="1:3" x14ac:dyDescent="0.25">
      <c r="A1880" s="1">
        <v>42607</v>
      </c>
      <c r="B1880" t="s">
        <v>5</v>
      </c>
      <c r="C1880" s="2">
        <v>26.778000000000002</v>
      </c>
    </row>
    <row r="1881" spans="1:3" x14ac:dyDescent="0.25">
      <c r="A1881" s="1">
        <v>42606</v>
      </c>
      <c r="B1881" t="s">
        <v>3</v>
      </c>
      <c r="C1881" s="2">
        <v>28.283999999999999</v>
      </c>
    </row>
    <row r="1882" spans="1:3" x14ac:dyDescent="0.25">
      <c r="A1882" s="1">
        <v>42606</v>
      </c>
      <c r="B1882" t="s">
        <v>4</v>
      </c>
      <c r="C1882" s="2">
        <v>29.395</v>
      </c>
    </row>
    <row r="1883" spans="1:3" x14ac:dyDescent="0.25">
      <c r="A1883" s="1">
        <v>42606</v>
      </c>
      <c r="B1883" t="s">
        <v>5</v>
      </c>
      <c r="C1883" s="2">
        <v>27.173999999999999</v>
      </c>
    </row>
    <row r="1884" spans="1:3" x14ac:dyDescent="0.25">
      <c r="A1884" s="1">
        <v>42605</v>
      </c>
      <c r="B1884" t="s">
        <v>3</v>
      </c>
      <c r="C1884" s="2">
        <v>29.501000000000001</v>
      </c>
    </row>
    <row r="1885" spans="1:3" x14ac:dyDescent="0.25">
      <c r="A1885" s="1">
        <v>42605</v>
      </c>
      <c r="B1885" t="s">
        <v>4</v>
      </c>
      <c r="C1885" s="2">
        <v>30.611000000000001</v>
      </c>
    </row>
    <row r="1886" spans="1:3" x14ac:dyDescent="0.25">
      <c r="A1886" s="1">
        <v>42605</v>
      </c>
      <c r="B1886" t="s">
        <v>5</v>
      </c>
      <c r="C1886" s="2">
        <v>28.39</v>
      </c>
    </row>
    <row r="1887" spans="1:3" x14ac:dyDescent="0.25">
      <c r="A1887" s="1">
        <v>42604</v>
      </c>
      <c r="B1887" t="s">
        <v>3</v>
      </c>
      <c r="C1887" s="2">
        <v>28.349</v>
      </c>
    </row>
    <row r="1888" spans="1:3" x14ac:dyDescent="0.25">
      <c r="A1888" s="1">
        <v>42604</v>
      </c>
      <c r="B1888" t="s">
        <v>4</v>
      </c>
      <c r="C1888" s="2">
        <v>29.459</v>
      </c>
    </row>
    <row r="1889" spans="1:3" x14ac:dyDescent="0.25">
      <c r="A1889" s="1">
        <v>42604</v>
      </c>
      <c r="B1889" t="s">
        <v>5</v>
      </c>
      <c r="C1889" s="2">
        <v>27.238</v>
      </c>
    </row>
    <row r="1890" spans="1:3" x14ac:dyDescent="0.25">
      <c r="A1890" s="1">
        <v>42603</v>
      </c>
      <c r="B1890" t="s">
        <v>3</v>
      </c>
      <c r="C1890" s="2">
        <v>27.202999999999999</v>
      </c>
    </row>
    <row r="1891" spans="1:3" x14ac:dyDescent="0.25">
      <c r="A1891" s="1">
        <v>42603</v>
      </c>
      <c r="B1891" t="s">
        <v>4</v>
      </c>
      <c r="C1891" s="2">
        <v>28.314</v>
      </c>
    </row>
    <row r="1892" spans="1:3" x14ac:dyDescent="0.25">
      <c r="A1892" s="1">
        <v>42603</v>
      </c>
      <c r="B1892" t="s">
        <v>5</v>
      </c>
      <c r="C1892" s="2">
        <v>26.092000000000002</v>
      </c>
    </row>
    <row r="1893" spans="1:3" x14ac:dyDescent="0.25">
      <c r="A1893" s="1">
        <v>42602</v>
      </c>
      <c r="B1893" t="s">
        <v>3</v>
      </c>
      <c r="C1893" s="2">
        <v>27.501999999999999</v>
      </c>
    </row>
    <row r="1894" spans="1:3" x14ac:dyDescent="0.25">
      <c r="A1894" s="1">
        <v>42602</v>
      </c>
      <c r="B1894" t="s">
        <v>4</v>
      </c>
      <c r="C1894" s="2">
        <v>28.613</v>
      </c>
    </row>
    <row r="1895" spans="1:3" x14ac:dyDescent="0.25">
      <c r="A1895" s="1">
        <v>42602</v>
      </c>
      <c r="B1895" t="s">
        <v>5</v>
      </c>
      <c r="C1895" s="2">
        <v>26.391000000000002</v>
      </c>
    </row>
    <row r="1896" spans="1:3" x14ac:dyDescent="0.25">
      <c r="A1896" s="1">
        <v>42601</v>
      </c>
      <c r="B1896" t="s">
        <v>3</v>
      </c>
      <c r="C1896" s="2">
        <v>27.317</v>
      </c>
    </row>
    <row r="1897" spans="1:3" x14ac:dyDescent="0.25">
      <c r="A1897" s="1">
        <v>42601</v>
      </c>
      <c r="B1897" t="s">
        <v>4</v>
      </c>
      <c r="C1897" s="2">
        <v>28.428000000000001</v>
      </c>
    </row>
    <row r="1898" spans="1:3" x14ac:dyDescent="0.25">
      <c r="A1898" s="1">
        <v>42601</v>
      </c>
      <c r="B1898" t="s">
        <v>5</v>
      </c>
      <c r="C1898" s="2">
        <v>26.206</v>
      </c>
    </row>
    <row r="1899" spans="1:3" x14ac:dyDescent="0.25">
      <c r="A1899" s="1">
        <v>42600</v>
      </c>
      <c r="B1899" t="s">
        <v>3</v>
      </c>
      <c r="C1899" s="2">
        <v>29.533000000000001</v>
      </c>
    </row>
    <row r="1900" spans="1:3" x14ac:dyDescent="0.25">
      <c r="A1900" s="1">
        <v>42600</v>
      </c>
      <c r="B1900" t="s">
        <v>4</v>
      </c>
      <c r="C1900" s="2">
        <v>30.644000000000002</v>
      </c>
    </row>
    <row r="1901" spans="1:3" x14ac:dyDescent="0.25">
      <c r="A1901" s="1">
        <v>42600</v>
      </c>
      <c r="B1901" t="s">
        <v>5</v>
      </c>
      <c r="C1901" s="2">
        <v>28.422000000000001</v>
      </c>
    </row>
    <row r="1902" spans="1:3" x14ac:dyDescent="0.25">
      <c r="A1902" s="1">
        <v>42599</v>
      </c>
      <c r="B1902" t="s">
        <v>3</v>
      </c>
      <c r="C1902" s="2">
        <v>28.448</v>
      </c>
    </row>
    <row r="1903" spans="1:3" x14ac:dyDescent="0.25">
      <c r="A1903" s="1">
        <v>42599</v>
      </c>
      <c r="B1903" t="s">
        <v>4</v>
      </c>
      <c r="C1903" s="2">
        <v>29.559000000000001</v>
      </c>
    </row>
    <row r="1904" spans="1:3" x14ac:dyDescent="0.25">
      <c r="A1904" s="1">
        <v>42599</v>
      </c>
      <c r="B1904" t="s">
        <v>5</v>
      </c>
      <c r="C1904" s="2">
        <v>22.001000000000001</v>
      </c>
    </row>
    <row r="1905" spans="1:3" x14ac:dyDescent="0.25">
      <c r="A1905" s="1">
        <v>42598</v>
      </c>
      <c r="B1905" t="s">
        <v>3</v>
      </c>
      <c r="C1905" s="2">
        <v>29.931000000000001</v>
      </c>
    </row>
    <row r="1906" spans="1:3" x14ac:dyDescent="0.25">
      <c r="A1906" s="1">
        <v>42598</v>
      </c>
      <c r="B1906" t="s">
        <v>4</v>
      </c>
      <c r="C1906" s="2">
        <v>31.042000000000002</v>
      </c>
    </row>
    <row r="1907" spans="1:3" x14ac:dyDescent="0.25">
      <c r="A1907" s="1">
        <v>42598</v>
      </c>
      <c r="B1907" t="s">
        <v>5</v>
      </c>
      <c r="C1907" s="2">
        <v>27.499000000000002</v>
      </c>
    </row>
    <row r="1908" spans="1:3" x14ac:dyDescent="0.25">
      <c r="A1908" s="1">
        <v>42597</v>
      </c>
      <c r="B1908" t="s">
        <v>3</v>
      </c>
      <c r="C1908" s="2">
        <v>23.381</v>
      </c>
    </row>
    <row r="1909" spans="1:3" x14ac:dyDescent="0.25">
      <c r="A1909" s="1">
        <v>42597</v>
      </c>
      <c r="B1909" t="s">
        <v>5</v>
      </c>
      <c r="C1909" s="2">
        <v>20.5</v>
      </c>
    </row>
    <row r="1910" spans="1:3" x14ac:dyDescent="0.25">
      <c r="A1910" s="1">
        <v>42593</v>
      </c>
      <c r="B1910" t="s">
        <v>3</v>
      </c>
      <c r="C1910" s="2">
        <v>32.663000000000004</v>
      </c>
    </row>
    <row r="1911" spans="1:3" x14ac:dyDescent="0.25">
      <c r="A1911" s="1">
        <v>42593</v>
      </c>
      <c r="B1911" t="s">
        <v>4</v>
      </c>
      <c r="C1911" s="2">
        <v>33.774000000000001</v>
      </c>
    </row>
    <row r="1912" spans="1:3" x14ac:dyDescent="0.25">
      <c r="A1912" s="1">
        <v>42593</v>
      </c>
      <c r="B1912" t="s">
        <v>5</v>
      </c>
      <c r="C1912" s="2">
        <v>31.552</v>
      </c>
    </row>
    <row r="1913" spans="1:3" x14ac:dyDescent="0.25">
      <c r="A1913" s="1">
        <v>42592</v>
      </c>
      <c r="B1913" t="s">
        <v>3</v>
      </c>
      <c r="C1913" s="2">
        <v>32.337000000000003</v>
      </c>
    </row>
    <row r="1914" spans="1:3" x14ac:dyDescent="0.25">
      <c r="A1914" s="1">
        <v>42592</v>
      </c>
      <c r="B1914" t="s">
        <v>4</v>
      </c>
      <c r="C1914" s="2">
        <v>33.448</v>
      </c>
    </row>
    <row r="1915" spans="1:3" x14ac:dyDescent="0.25">
      <c r="A1915" s="1">
        <v>42592</v>
      </c>
      <c r="B1915" t="s">
        <v>5</v>
      </c>
      <c r="C1915" s="2">
        <v>31.227</v>
      </c>
    </row>
    <row r="1916" spans="1:3" x14ac:dyDescent="0.25">
      <c r="A1916" s="1">
        <v>42591</v>
      </c>
      <c r="B1916" t="s">
        <v>3</v>
      </c>
      <c r="C1916" s="2">
        <v>32.826999999999998</v>
      </c>
    </row>
    <row r="1917" spans="1:3" x14ac:dyDescent="0.25">
      <c r="A1917" s="1">
        <v>42591</v>
      </c>
      <c r="B1917" t="s">
        <v>4</v>
      </c>
      <c r="C1917" s="2">
        <v>33.938000000000002</v>
      </c>
    </row>
    <row r="1918" spans="1:3" x14ac:dyDescent="0.25">
      <c r="A1918" s="1">
        <v>42591</v>
      </c>
      <c r="B1918" t="s">
        <v>5</v>
      </c>
      <c r="C1918" s="2">
        <v>31.716000000000001</v>
      </c>
    </row>
    <row r="1919" spans="1:3" x14ac:dyDescent="0.25">
      <c r="A1919" s="1">
        <v>42590</v>
      </c>
      <c r="B1919" t="s">
        <v>3</v>
      </c>
      <c r="C1919" s="2">
        <v>33.375</v>
      </c>
    </row>
    <row r="1920" spans="1:3" x14ac:dyDescent="0.25">
      <c r="A1920" s="1">
        <v>42590</v>
      </c>
      <c r="B1920" t="s">
        <v>4</v>
      </c>
      <c r="C1920" s="2">
        <v>34.486000000000004</v>
      </c>
    </row>
    <row r="1921" spans="1:3" x14ac:dyDescent="0.25">
      <c r="A1921" s="1">
        <v>42590</v>
      </c>
      <c r="B1921" t="s">
        <v>5</v>
      </c>
      <c r="C1921" s="2">
        <v>32.264000000000003</v>
      </c>
    </row>
    <row r="1922" spans="1:3" x14ac:dyDescent="0.25">
      <c r="A1922" s="1">
        <v>42589</v>
      </c>
      <c r="B1922" t="s">
        <v>3</v>
      </c>
      <c r="C1922" s="2">
        <v>33.422000000000004</v>
      </c>
    </row>
    <row r="1923" spans="1:3" x14ac:dyDescent="0.25">
      <c r="A1923" s="1">
        <v>42589</v>
      </c>
      <c r="B1923" t="s">
        <v>4</v>
      </c>
      <c r="C1923" s="2">
        <v>34.533000000000001</v>
      </c>
    </row>
    <row r="1924" spans="1:3" x14ac:dyDescent="0.25">
      <c r="A1924" s="1">
        <v>42589</v>
      </c>
      <c r="B1924" t="s">
        <v>5</v>
      </c>
      <c r="C1924" s="2">
        <v>32.311</v>
      </c>
    </row>
    <row r="1925" spans="1:3" x14ac:dyDescent="0.25">
      <c r="A1925" s="1">
        <v>42588</v>
      </c>
      <c r="B1925" t="s">
        <v>3</v>
      </c>
      <c r="C1925" s="2">
        <v>33.308</v>
      </c>
    </row>
    <row r="1926" spans="1:3" x14ac:dyDescent="0.25">
      <c r="A1926" s="1">
        <v>42588</v>
      </c>
      <c r="B1926" t="s">
        <v>4</v>
      </c>
      <c r="C1926" s="2">
        <v>34.417999999999999</v>
      </c>
    </row>
    <row r="1927" spans="1:3" x14ac:dyDescent="0.25">
      <c r="A1927" s="1">
        <v>42588</v>
      </c>
      <c r="B1927" t="s">
        <v>5</v>
      </c>
      <c r="C1927" s="2">
        <v>32.197000000000003</v>
      </c>
    </row>
    <row r="1928" spans="1:3" x14ac:dyDescent="0.25">
      <c r="A1928" s="1">
        <v>42587</v>
      </c>
      <c r="B1928" t="s">
        <v>3</v>
      </c>
      <c r="C1928" s="2">
        <v>33.047000000000004</v>
      </c>
    </row>
    <row r="1929" spans="1:3" x14ac:dyDescent="0.25">
      <c r="A1929" s="1">
        <v>42587</v>
      </c>
      <c r="B1929" t="s">
        <v>4</v>
      </c>
      <c r="C1929" s="2">
        <v>34.157000000000004</v>
      </c>
    </row>
    <row r="1930" spans="1:3" x14ac:dyDescent="0.25">
      <c r="A1930" s="1">
        <v>42587</v>
      </c>
      <c r="B1930" t="s">
        <v>5</v>
      </c>
      <c r="C1930" s="2">
        <v>31.936</v>
      </c>
    </row>
    <row r="1931" spans="1:3" x14ac:dyDescent="0.25">
      <c r="A1931" s="1">
        <v>42586</v>
      </c>
      <c r="B1931" t="s">
        <v>3</v>
      </c>
      <c r="C1931" s="2">
        <v>34.792999999999999</v>
      </c>
    </row>
    <row r="1932" spans="1:3" x14ac:dyDescent="0.25">
      <c r="A1932" s="1">
        <v>42586</v>
      </c>
      <c r="B1932" t="s">
        <v>4</v>
      </c>
      <c r="C1932" s="2">
        <v>35.904000000000003</v>
      </c>
    </row>
    <row r="1933" spans="1:3" x14ac:dyDescent="0.25">
      <c r="A1933" s="1">
        <v>42586</v>
      </c>
      <c r="B1933" t="s">
        <v>5</v>
      </c>
      <c r="C1933" s="2">
        <v>33.683</v>
      </c>
    </row>
    <row r="1934" spans="1:3" x14ac:dyDescent="0.25">
      <c r="A1934" s="1">
        <v>42585</v>
      </c>
      <c r="B1934" t="s">
        <v>3</v>
      </c>
      <c r="C1934" s="2">
        <v>33.730000000000004</v>
      </c>
    </row>
    <row r="1935" spans="1:3" x14ac:dyDescent="0.25">
      <c r="A1935" s="1">
        <v>42585</v>
      </c>
      <c r="B1935" t="s">
        <v>4</v>
      </c>
      <c r="C1935" s="2">
        <v>34.840000000000003</v>
      </c>
    </row>
    <row r="1936" spans="1:3" x14ac:dyDescent="0.25">
      <c r="A1936" s="1">
        <v>42585</v>
      </c>
      <c r="B1936" t="s">
        <v>5</v>
      </c>
      <c r="C1936" s="2">
        <v>32.619</v>
      </c>
    </row>
    <row r="1937" spans="1:3" x14ac:dyDescent="0.25">
      <c r="A1937" s="1">
        <v>42584</v>
      </c>
      <c r="B1937" t="s">
        <v>3</v>
      </c>
      <c r="C1937" s="2">
        <v>33.630000000000003</v>
      </c>
    </row>
    <row r="1938" spans="1:3" x14ac:dyDescent="0.25">
      <c r="A1938" s="1">
        <v>42584</v>
      </c>
      <c r="B1938" t="s">
        <v>4</v>
      </c>
      <c r="C1938" s="2">
        <v>34.741</v>
      </c>
    </row>
    <row r="1939" spans="1:3" x14ac:dyDescent="0.25">
      <c r="A1939" s="1">
        <v>42584</v>
      </c>
      <c r="B1939" t="s">
        <v>5</v>
      </c>
      <c r="C1939" s="2">
        <v>32.518999999999998</v>
      </c>
    </row>
    <row r="1940" spans="1:3" x14ac:dyDescent="0.25">
      <c r="A1940" s="1">
        <v>42583</v>
      </c>
      <c r="B1940" t="s">
        <v>3</v>
      </c>
      <c r="C1940" s="2">
        <v>34.253999999999998</v>
      </c>
    </row>
    <row r="1941" spans="1:3" x14ac:dyDescent="0.25">
      <c r="A1941" s="1">
        <v>42583</v>
      </c>
      <c r="B1941" t="s">
        <v>4</v>
      </c>
      <c r="C1941" s="2">
        <v>35.365000000000002</v>
      </c>
    </row>
    <row r="1942" spans="1:3" x14ac:dyDescent="0.25">
      <c r="A1942" s="1">
        <v>42583</v>
      </c>
      <c r="B1942" t="s">
        <v>5</v>
      </c>
      <c r="C1942" s="2">
        <v>33.143000000000001</v>
      </c>
    </row>
    <row r="1943" spans="1:3" x14ac:dyDescent="0.25">
      <c r="A1943" s="1">
        <v>42596</v>
      </c>
      <c r="B1943" t="s">
        <v>3</v>
      </c>
      <c r="C1943" s="2">
        <v>25.902000000000001</v>
      </c>
    </row>
    <row r="1944" spans="1:3" x14ac:dyDescent="0.25">
      <c r="A1944" s="1">
        <v>42596</v>
      </c>
      <c r="B1944" t="s">
        <v>4</v>
      </c>
      <c r="C1944" s="2">
        <v>27.012</v>
      </c>
    </row>
    <row r="1945" spans="1:3" x14ac:dyDescent="0.25">
      <c r="A1945" s="1">
        <v>42596</v>
      </c>
      <c r="B1945" t="s">
        <v>5</v>
      </c>
      <c r="C1945" s="2">
        <v>24.791</v>
      </c>
    </row>
    <row r="1946" spans="1:3" x14ac:dyDescent="0.25">
      <c r="A1946" s="1">
        <v>42595</v>
      </c>
      <c r="B1946" t="s">
        <v>3</v>
      </c>
      <c r="C1946" s="2">
        <v>27.487000000000002</v>
      </c>
    </row>
    <row r="1947" spans="1:3" x14ac:dyDescent="0.25">
      <c r="A1947" s="1">
        <v>42595</v>
      </c>
      <c r="B1947" t="s">
        <v>4</v>
      </c>
      <c r="C1947" s="2">
        <v>28.597999999999999</v>
      </c>
    </row>
    <row r="1948" spans="1:3" x14ac:dyDescent="0.25">
      <c r="A1948" s="1">
        <v>42595</v>
      </c>
      <c r="B1948" t="s">
        <v>5</v>
      </c>
      <c r="C1948" s="2">
        <v>26.376000000000001</v>
      </c>
    </row>
    <row r="1949" spans="1:3" x14ac:dyDescent="0.25">
      <c r="A1949" s="1">
        <v>42594</v>
      </c>
      <c r="B1949" t="s">
        <v>3</v>
      </c>
      <c r="C1949" s="2">
        <v>29.503</v>
      </c>
    </row>
    <row r="1950" spans="1:3" x14ac:dyDescent="0.25">
      <c r="A1950" s="1">
        <v>42594</v>
      </c>
      <c r="B1950" t="s">
        <v>4</v>
      </c>
      <c r="C1950" s="2">
        <v>30.614000000000001</v>
      </c>
    </row>
    <row r="1951" spans="1:3" x14ac:dyDescent="0.25">
      <c r="A1951" s="1">
        <v>42594</v>
      </c>
      <c r="B1951" t="s">
        <v>5</v>
      </c>
      <c r="C1951" s="2">
        <v>28.393000000000001</v>
      </c>
    </row>
    <row r="1952" spans="1:3" x14ac:dyDescent="0.25">
      <c r="A1952" s="1">
        <v>42582</v>
      </c>
      <c r="B1952" t="s">
        <v>3</v>
      </c>
      <c r="C1952" s="2">
        <v>34.738</v>
      </c>
    </row>
    <row r="1953" spans="1:3" x14ac:dyDescent="0.25">
      <c r="A1953" s="1">
        <v>42582</v>
      </c>
      <c r="B1953" t="s">
        <v>4</v>
      </c>
      <c r="C1953" s="2">
        <v>35.847999999999999</v>
      </c>
    </row>
    <row r="1954" spans="1:3" x14ac:dyDescent="0.25">
      <c r="A1954" s="1">
        <v>42582</v>
      </c>
      <c r="B1954" t="s">
        <v>5</v>
      </c>
      <c r="C1954" s="2">
        <v>33.627000000000002</v>
      </c>
    </row>
    <row r="1955" spans="1:3" x14ac:dyDescent="0.25">
      <c r="A1955" s="1">
        <v>42581</v>
      </c>
      <c r="B1955" t="s">
        <v>3</v>
      </c>
      <c r="C1955" s="2">
        <v>34.445</v>
      </c>
    </row>
    <row r="1956" spans="1:3" x14ac:dyDescent="0.25">
      <c r="A1956" s="1">
        <v>42581</v>
      </c>
      <c r="B1956" t="s">
        <v>4</v>
      </c>
      <c r="C1956" s="2">
        <v>35.555</v>
      </c>
    </row>
    <row r="1957" spans="1:3" x14ac:dyDescent="0.25">
      <c r="A1957" s="1">
        <v>42581</v>
      </c>
      <c r="B1957" t="s">
        <v>5</v>
      </c>
      <c r="C1957" s="2">
        <v>33.334000000000003</v>
      </c>
    </row>
    <row r="1958" spans="1:3" x14ac:dyDescent="0.25">
      <c r="A1958" s="1">
        <v>42580</v>
      </c>
      <c r="B1958" t="s">
        <v>3</v>
      </c>
      <c r="C1958" s="2">
        <v>34.198</v>
      </c>
    </row>
    <row r="1959" spans="1:3" x14ac:dyDescent="0.25">
      <c r="A1959" s="1">
        <v>42580</v>
      </c>
      <c r="B1959" t="s">
        <v>4</v>
      </c>
      <c r="C1959" s="2">
        <v>35.308999999999997</v>
      </c>
    </row>
    <row r="1960" spans="1:3" x14ac:dyDescent="0.25">
      <c r="A1960" s="1">
        <v>42580</v>
      </c>
      <c r="B1960" t="s">
        <v>5</v>
      </c>
      <c r="C1960" s="2">
        <v>33.088000000000001</v>
      </c>
    </row>
    <row r="1961" spans="1:3" x14ac:dyDescent="0.25">
      <c r="A1961" s="1">
        <v>42579</v>
      </c>
      <c r="B1961" t="s">
        <v>3</v>
      </c>
      <c r="C1961" s="2">
        <v>34.703000000000003</v>
      </c>
    </row>
    <row r="1962" spans="1:3" x14ac:dyDescent="0.25">
      <c r="A1962" s="1">
        <v>42579</v>
      </c>
      <c r="B1962" t="s">
        <v>4</v>
      </c>
      <c r="C1962" s="2">
        <v>35.813000000000002</v>
      </c>
    </row>
    <row r="1963" spans="1:3" x14ac:dyDescent="0.25">
      <c r="A1963" s="1">
        <v>42579</v>
      </c>
      <c r="B1963" t="s">
        <v>5</v>
      </c>
      <c r="C1963" s="2">
        <v>33.591999999999999</v>
      </c>
    </row>
    <row r="1964" spans="1:3" x14ac:dyDescent="0.25">
      <c r="A1964" s="1">
        <v>42578</v>
      </c>
      <c r="B1964" t="s">
        <v>3</v>
      </c>
      <c r="C1964" s="2">
        <v>35.453000000000003</v>
      </c>
    </row>
    <row r="1965" spans="1:3" x14ac:dyDescent="0.25">
      <c r="A1965" s="1">
        <v>42578</v>
      </c>
      <c r="B1965" t="s">
        <v>4</v>
      </c>
      <c r="C1965" s="2">
        <v>36.564</v>
      </c>
    </row>
    <row r="1966" spans="1:3" x14ac:dyDescent="0.25">
      <c r="A1966" s="1">
        <v>42578</v>
      </c>
      <c r="B1966" t="s">
        <v>5</v>
      </c>
      <c r="C1966" s="2">
        <v>34.341999999999999</v>
      </c>
    </row>
    <row r="1967" spans="1:3" x14ac:dyDescent="0.25">
      <c r="A1967" s="1">
        <v>42577</v>
      </c>
      <c r="B1967" t="s">
        <v>3</v>
      </c>
      <c r="C1967" s="2">
        <v>36.024000000000001</v>
      </c>
    </row>
    <row r="1968" spans="1:3" x14ac:dyDescent="0.25">
      <c r="A1968" s="1">
        <v>42577</v>
      </c>
      <c r="B1968" t="s">
        <v>4</v>
      </c>
      <c r="C1968" s="2">
        <v>37.134999999999998</v>
      </c>
    </row>
    <row r="1969" spans="1:3" x14ac:dyDescent="0.25">
      <c r="A1969" s="1">
        <v>42577</v>
      </c>
      <c r="B1969" t="s">
        <v>5</v>
      </c>
      <c r="C1969" s="2">
        <v>34.914000000000001</v>
      </c>
    </row>
    <row r="1970" spans="1:3" x14ac:dyDescent="0.25">
      <c r="A1970" s="1">
        <v>42576</v>
      </c>
      <c r="B1970" t="s">
        <v>3</v>
      </c>
      <c r="C1970" s="2">
        <v>36.762999999999998</v>
      </c>
    </row>
    <row r="1971" spans="1:3" x14ac:dyDescent="0.25">
      <c r="A1971" s="1">
        <v>42576</v>
      </c>
      <c r="B1971" t="s">
        <v>4</v>
      </c>
      <c r="C1971" s="2">
        <v>37.874000000000002</v>
      </c>
    </row>
    <row r="1972" spans="1:3" x14ac:dyDescent="0.25">
      <c r="A1972" s="1">
        <v>42576</v>
      </c>
      <c r="B1972" t="s">
        <v>5</v>
      </c>
      <c r="C1972" s="2">
        <v>35.652000000000001</v>
      </c>
    </row>
    <row r="1973" spans="1:3" x14ac:dyDescent="0.25">
      <c r="A1973" s="1">
        <v>42575</v>
      </c>
      <c r="B1973" t="s">
        <v>3</v>
      </c>
      <c r="C1973" s="2">
        <v>36.158999999999999</v>
      </c>
    </row>
    <row r="1974" spans="1:3" x14ac:dyDescent="0.25">
      <c r="A1974" s="1">
        <v>42575</v>
      </c>
      <c r="B1974" t="s">
        <v>4</v>
      </c>
      <c r="C1974" s="2">
        <v>37.270000000000003</v>
      </c>
    </row>
    <row r="1975" spans="1:3" x14ac:dyDescent="0.25">
      <c r="A1975" s="1">
        <v>42575</v>
      </c>
      <c r="B1975" t="s">
        <v>5</v>
      </c>
      <c r="C1975" s="2">
        <v>35.048000000000002</v>
      </c>
    </row>
    <row r="1976" spans="1:3" x14ac:dyDescent="0.25">
      <c r="A1976" s="1">
        <v>42574</v>
      </c>
      <c r="B1976" t="s">
        <v>3</v>
      </c>
      <c r="C1976" s="2">
        <v>36.381999999999998</v>
      </c>
    </row>
    <row r="1977" spans="1:3" x14ac:dyDescent="0.25">
      <c r="A1977" s="1">
        <v>42574</v>
      </c>
      <c r="B1977" t="s">
        <v>4</v>
      </c>
      <c r="C1977" s="2">
        <v>37.493000000000002</v>
      </c>
    </row>
    <row r="1978" spans="1:3" x14ac:dyDescent="0.25">
      <c r="A1978" s="1">
        <v>42574</v>
      </c>
      <c r="B1978" t="s">
        <v>5</v>
      </c>
      <c r="C1978" s="2">
        <v>35.271000000000001</v>
      </c>
    </row>
    <row r="1979" spans="1:3" x14ac:dyDescent="0.25">
      <c r="A1979" s="1">
        <v>42573</v>
      </c>
      <c r="B1979" t="s">
        <v>3</v>
      </c>
      <c r="C1979" s="2">
        <v>37.17</v>
      </c>
    </row>
    <row r="1980" spans="1:3" x14ac:dyDescent="0.25">
      <c r="A1980" s="1">
        <v>42573</v>
      </c>
      <c r="B1980" t="s">
        <v>4</v>
      </c>
      <c r="C1980" s="2">
        <v>38.999000000000002</v>
      </c>
    </row>
    <row r="1981" spans="1:3" x14ac:dyDescent="0.25">
      <c r="A1981" s="1">
        <v>42573</v>
      </c>
      <c r="B1981" t="s">
        <v>5</v>
      </c>
      <c r="C1981" s="2">
        <v>36.058999999999997</v>
      </c>
    </row>
    <row r="1982" spans="1:3" x14ac:dyDescent="0.25">
      <c r="A1982" s="1">
        <v>42572</v>
      </c>
      <c r="B1982" t="s">
        <v>3</v>
      </c>
      <c r="C1982" s="2">
        <v>35.777999999999999</v>
      </c>
    </row>
    <row r="1983" spans="1:3" x14ac:dyDescent="0.25">
      <c r="A1983" s="1">
        <v>42572</v>
      </c>
      <c r="B1983" t="s">
        <v>4</v>
      </c>
      <c r="C1983" s="2">
        <v>36.889000000000003</v>
      </c>
    </row>
    <row r="1984" spans="1:3" x14ac:dyDescent="0.25">
      <c r="A1984" s="1">
        <v>42572</v>
      </c>
      <c r="B1984" t="s">
        <v>5</v>
      </c>
      <c r="C1984" s="2">
        <v>34.667000000000002</v>
      </c>
    </row>
    <row r="1985" spans="1:3" x14ac:dyDescent="0.25">
      <c r="A1985" s="1">
        <v>42571</v>
      </c>
      <c r="B1985" t="s">
        <v>3</v>
      </c>
      <c r="C1985" s="2">
        <v>35.030999999999999</v>
      </c>
    </row>
    <row r="1986" spans="1:3" x14ac:dyDescent="0.25">
      <c r="A1986" s="1">
        <v>42571</v>
      </c>
      <c r="B1986" t="s">
        <v>4</v>
      </c>
      <c r="C1986" s="2">
        <v>36.142000000000003</v>
      </c>
    </row>
    <row r="1987" spans="1:3" x14ac:dyDescent="0.25">
      <c r="A1987" s="1">
        <v>42571</v>
      </c>
      <c r="B1987" t="s">
        <v>5</v>
      </c>
      <c r="C1987" s="2">
        <v>33.92</v>
      </c>
    </row>
    <row r="1988" spans="1:3" x14ac:dyDescent="0.25">
      <c r="A1988" s="1">
        <v>42570</v>
      </c>
      <c r="B1988" t="s">
        <v>3</v>
      </c>
      <c r="C1988" s="2">
        <v>34.234000000000002</v>
      </c>
    </row>
    <row r="1989" spans="1:3" x14ac:dyDescent="0.25">
      <c r="A1989" s="1">
        <v>42570</v>
      </c>
      <c r="B1989" t="s">
        <v>4</v>
      </c>
      <c r="C1989" s="2">
        <v>35.344000000000001</v>
      </c>
    </row>
    <row r="1990" spans="1:3" x14ac:dyDescent="0.25">
      <c r="A1990" s="1">
        <v>42570</v>
      </c>
      <c r="B1990" t="s">
        <v>5</v>
      </c>
      <c r="C1990" s="2">
        <v>33.122999999999998</v>
      </c>
    </row>
    <row r="1991" spans="1:3" x14ac:dyDescent="0.25">
      <c r="A1991" s="1">
        <v>42569</v>
      </c>
      <c r="B1991" t="s">
        <v>3</v>
      </c>
      <c r="C1991" s="2">
        <v>33.445</v>
      </c>
    </row>
    <row r="1992" spans="1:3" x14ac:dyDescent="0.25">
      <c r="A1992" s="1">
        <v>42569</v>
      </c>
      <c r="B1992" t="s">
        <v>4</v>
      </c>
      <c r="C1992" s="2">
        <v>34.555999999999997</v>
      </c>
    </row>
    <row r="1993" spans="1:3" x14ac:dyDescent="0.25">
      <c r="A1993" s="1">
        <v>42569</v>
      </c>
      <c r="B1993" t="s">
        <v>5</v>
      </c>
      <c r="C1993" s="2">
        <v>32.335000000000001</v>
      </c>
    </row>
    <row r="1994" spans="1:3" x14ac:dyDescent="0.25">
      <c r="A1994" s="1">
        <v>42568</v>
      </c>
      <c r="B1994" t="s">
        <v>3</v>
      </c>
      <c r="C1994" s="2">
        <v>32.883000000000003</v>
      </c>
    </row>
    <row r="1995" spans="1:3" x14ac:dyDescent="0.25">
      <c r="A1995" s="1">
        <v>42568</v>
      </c>
      <c r="B1995" t="s">
        <v>4</v>
      </c>
      <c r="C1995" s="2">
        <v>33.993000000000002</v>
      </c>
    </row>
    <row r="1996" spans="1:3" x14ac:dyDescent="0.25">
      <c r="A1996" s="1">
        <v>42568</v>
      </c>
      <c r="B1996" t="s">
        <v>5</v>
      </c>
      <c r="C1996" s="2">
        <v>31.772000000000002</v>
      </c>
    </row>
    <row r="1997" spans="1:3" x14ac:dyDescent="0.25">
      <c r="A1997" s="1">
        <v>42567</v>
      </c>
      <c r="B1997" t="s">
        <v>3</v>
      </c>
      <c r="C1997" s="2">
        <v>32.902999999999999</v>
      </c>
    </row>
    <row r="1998" spans="1:3" x14ac:dyDescent="0.25">
      <c r="A1998" s="1">
        <v>42567</v>
      </c>
      <c r="B1998" t="s">
        <v>4</v>
      </c>
      <c r="C1998" s="2">
        <v>34.014000000000003</v>
      </c>
    </row>
    <row r="1999" spans="1:3" x14ac:dyDescent="0.25">
      <c r="A1999" s="1">
        <v>42567</v>
      </c>
      <c r="B1999" t="s">
        <v>5</v>
      </c>
      <c r="C1999" s="2">
        <v>31.792000000000002</v>
      </c>
    </row>
    <row r="2000" spans="1:3" x14ac:dyDescent="0.25">
      <c r="A2000" s="1">
        <v>42566</v>
      </c>
      <c r="B2000" t="s">
        <v>3</v>
      </c>
      <c r="C2000" s="2">
        <v>33.331000000000003</v>
      </c>
    </row>
    <row r="2001" spans="1:3" x14ac:dyDescent="0.25">
      <c r="A2001" s="1">
        <v>42566</v>
      </c>
      <c r="B2001" t="s">
        <v>4</v>
      </c>
      <c r="C2001" s="2">
        <v>34.442</v>
      </c>
    </row>
    <row r="2002" spans="1:3" x14ac:dyDescent="0.25">
      <c r="A2002" s="1">
        <v>42566</v>
      </c>
      <c r="B2002" t="s">
        <v>5</v>
      </c>
      <c r="C2002" s="2">
        <v>32.22</v>
      </c>
    </row>
    <row r="2003" spans="1:3" x14ac:dyDescent="0.25">
      <c r="A2003" s="1">
        <v>42565</v>
      </c>
      <c r="B2003" t="s">
        <v>3</v>
      </c>
      <c r="C2003" s="2">
        <v>32.832999999999998</v>
      </c>
    </row>
    <row r="2004" spans="1:3" x14ac:dyDescent="0.25">
      <c r="A2004" s="1">
        <v>42565</v>
      </c>
      <c r="B2004" t="s">
        <v>4</v>
      </c>
      <c r="C2004" s="2">
        <v>33.942999999999998</v>
      </c>
    </row>
    <row r="2005" spans="1:3" x14ac:dyDescent="0.25">
      <c r="A2005" s="1">
        <v>42565</v>
      </c>
      <c r="B2005" t="s">
        <v>5</v>
      </c>
      <c r="C2005" s="2">
        <v>31.722000000000001</v>
      </c>
    </row>
    <row r="2006" spans="1:3" x14ac:dyDescent="0.25">
      <c r="A2006" s="1">
        <v>42564</v>
      </c>
      <c r="B2006" t="s">
        <v>3</v>
      </c>
      <c r="C2006" s="2">
        <v>33.433999999999997</v>
      </c>
    </row>
    <row r="2007" spans="1:3" x14ac:dyDescent="0.25">
      <c r="A2007" s="1">
        <v>42564</v>
      </c>
      <c r="B2007" t="s">
        <v>4</v>
      </c>
      <c r="C2007" s="2">
        <v>34.544000000000004</v>
      </c>
    </row>
    <row r="2008" spans="1:3" x14ac:dyDescent="0.25">
      <c r="A2008" s="1">
        <v>42564</v>
      </c>
      <c r="B2008" t="s">
        <v>5</v>
      </c>
      <c r="C2008" s="2">
        <v>32.323</v>
      </c>
    </row>
    <row r="2009" spans="1:3" x14ac:dyDescent="0.25">
      <c r="A2009" s="1">
        <v>42563</v>
      </c>
      <c r="B2009" t="s">
        <v>3</v>
      </c>
      <c r="C2009" s="2">
        <v>34.764000000000003</v>
      </c>
    </row>
    <row r="2010" spans="1:3" x14ac:dyDescent="0.25">
      <c r="A2010" s="1">
        <v>42563</v>
      </c>
      <c r="B2010" t="s">
        <v>4</v>
      </c>
      <c r="C2010" s="2">
        <v>35.875</v>
      </c>
    </row>
    <row r="2011" spans="1:3" x14ac:dyDescent="0.25">
      <c r="A2011" s="1">
        <v>42563</v>
      </c>
      <c r="B2011" t="s">
        <v>5</v>
      </c>
      <c r="C2011" s="2">
        <v>33.652999999999999</v>
      </c>
    </row>
    <row r="2012" spans="1:3" x14ac:dyDescent="0.25">
      <c r="A2012" s="1">
        <v>42562</v>
      </c>
      <c r="B2012" t="s">
        <v>3</v>
      </c>
      <c r="C2012" s="2">
        <v>33.29</v>
      </c>
    </row>
    <row r="2013" spans="1:3" x14ac:dyDescent="0.25">
      <c r="A2013" s="1">
        <v>42562</v>
      </c>
      <c r="B2013" t="s">
        <v>4</v>
      </c>
      <c r="C2013" s="2">
        <v>34.401000000000003</v>
      </c>
    </row>
    <row r="2014" spans="1:3" x14ac:dyDescent="0.25">
      <c r="A2014" s="1">
        <v>42562</v>
      </c>
      <c r="B2014" t="s">
        <v>5</v>
      </c>
      <c r="C2014" s="2">
        <v>32.179000000000002</v>
      </c>
    </row>
    <row r="2015" spans="1:3" x14ac:dyDescent="0.25">
      <c r="A2015" s="1">
        <v>42561</v>
      </c>
      <c r="B2015" t="s">
        <v>3</v>
      </c>
      <c r="C2015" s="2">
        <v>33.243000000000002</v>
      </c>
    </row>
    <row r="2016" spans="1:3" x14ac:dyDescent="0.25">
      <c r="A2016" s="1">
        <v>42561</v>
      </c>
      <c r="B2016" t="s">
        <v>4</v>
      </c>
      <c r="C2016" s="2">
        <v>34.353999999999999</v>
      </c>
    </row>
    <row r="2017" spans="1:3" x14ac:dyDescent="0.25">
      <c r="A2017" s="1">
        <v>42561</v>
      </c>
      <c r="B2017" t="s">
        <v>5</v>
      </c>
      <c r="C2017" s="2">
        <v>32.131999999999998</v>
      </c>
    </row>
    <row r="2018" spans="1:3" x14ac:dyDescent="0.25">
      <c r="A2018" s="1">
        <v>42560</v>
      </c>
      <c r="B2018" t="s">
        <v>3</v>
      </c>
      <c r="C2018" s="2">
        <v>33.542000000000002</v>
      </c>
    </row>
    <row r="2019" spans="1:3" x14ac:dyDescent="0.25">
      <c r="A2019" s="1">
        <v>42560</v>
      </c>
      <c r="B2019" t="s">
        <v>4</v>
      </c>
      <c r="C2019" s="2">
        <v>34.652999999999999</v>
      </c>
    </row>
    <row r="2020" spans="1:3" x14ac:dyDescent="0.25">
      <c r="A2020" s="1">
        <v>42560</v>
      </c>
      <c r="B2020" t="s">
        <v>5</v>
      </c>
      <c r="C2020" s="2">
        <v>32.430999999999997</v>
      </c>
    </row>
    <row r="2021" spans="1:3" x14ac:dyDescent="0.25">
      <c r="A2021" s="1">
        <v>42559</v>
      </c>
      <c r="B2021" t="s">
        <v>3</v>
      </c>
      <c r="C2021" s="2">
        <v>33.041000000000004</v>
      </c>
    </row>
    <row r="2022" spans="1:3" x14ac:dyDescent="0.25">
      <c r="A2022" s="1">
        <v>42559</v>
      </c>
      <c r="B2022" t="s">
        <v>4</v>
      </c>
      <c r="C2022" s="2">
        <v>34.152000000000001</v>
      </c>
    </row>
    <row r="2023" spans="1:3" x14ac:dyDescent="0.25">
      <c r="A2023" s="1">
        <v>42559</v>
      </c>
      <c r="B2023" t="s">
        <v>5</v>
      </c>
      <c r="C2023" s="2">
        <v>31.93</v>
      </c>
    </row>
    <row r="2024" spans="1:3" x14ac:dyDescent="0.25">
      <c r="A2024" s="1">
        <v>42558</v>
      </c>
      <c r="B2024" t="s">
        <v>3</v>
      </c>
      <c r="C2024" s="2">
        <v>33.805999999999997</v>
      </c>
    </row>
    <row r="2025" spans="1:3" x14ac:dyDescent="0.25">
      <c r="A2025" s="1">
        <v>42558</v>
      </c>
      <c r="B2025" t="s">
        <v>4</v>
      </c>
      <c r="C2025" s="2">
        <v>34.916000000000004</v>
      </c>
    </row>
    <row r="2026" spans="1:3" x14ac:dyDescent="0.25">
      <c r="A2026" s="1">
        <v>42558</v>
      </c>
      <c r="B2026" t="s">
        <v>5</v>
      </c>
      <c r="C2026" s="2">
        <v>32.499000000000002</v>
      </c>
    </row>
    <row r="2027" spans="1:3" x14ac:dyDescent="0.25">
      <c r="A2027" s="1">
        <v>42557</v>
      </c>
      <c r="B2027" t="s">
        <v>3</v>
      </c>
      <c r="C2027" s="2">
        <v>34.250999999999998</v>
      </c>
    </row>
    <row r="2028" spans="1:3" x14ac:dyDescent="0.25">
      <c r="A2028" s="1">
        <v>42557</v>
      </c>
      <c r="B2028" t="s">
        <v>4</v>
      </c>
      <c r="C2028" s="2">
        <v>35.362000000000002</v>
      </c>
    </row>
    <row r="2029" spans="1:3" x14ac:dyDescent="0.25">
      <c r="A2029" s="1">
        <v>42557</v>
      </c>
      <c r="B2029" t="s">
        <v>5</v>
      </c>
      <c r="C2029" s="2">
        <v>33.14</v>
      </c>
    </row>
    <row r="2030" spans="1:3" x14ac:dyDescent="0.25">
      <c r="A2030" s="1">
        <v>42556</v>
      </c>
      <c r="B2030" t="s">
        <v>3</v>
      </c>
      <c r="C2030" s="2">
        <v>34.468000000000004</v>
      </c>
    </row>
    <row r="2031" spans="1:3" x14ac:dyDescent="0.25">
      <c r="A2031" s="1">
        <v>42556</v>
      </c>
      <c r="B2031" t="s">
        <v>4</v>
      </c>
      <c r="C2031" s="2">
        <v>35.579000000000001</v>
      </c>
    </row>
    <row r="2032" spans="1:3" x14ac:dyDescent="0.25">
      <c r="A2032" s="1">
        <v>42556</v>
      </c>
      <c r="B2032" t="s">
        <v>5</v>
      </c>
      <c r="C2032" s="2">
        <v>33.356999999999999</v>
      </c>
    </row>
    <row r="2033" spans="1:3" x14ac:dyDescent="0.25">
      <c r="A2033" s="1">
        <v>42555</v>
      </c>
      <c r="B2033" t="s">
        <v>3</v>
      </c>
      <c r="C2033" s="2">
        <v>33.765000000000001</v>
      </c>
    </row>
    <row r="2034" spans="1:3" x14ac:dyDescent="0.25">
      <c r="A2034" s="1">
        <v>42555</v>
      </c>
      <c r="B2034" t="s">
        <v>4</v>
      </c>
      <c r="C2034" s="2">
        <v>34.875</v>
      </c>
    </row>
    <row r="2035" spans="1:3" x14ac:dyDescent="0.25">
      <c r="A2035" s="1">
        <v>42555</v>
      </c>
      <c r="B2035" t="s">
        <v>5</v>
      </c>
      <c r="C2035" s="2">
        <v>31.001000000000001</v>
      </c>
    </row>
    <row r="2036" spans="1:3" x14ac:dyDescent="0.25">
      <c r="A2036" s="1">
        <v>42554</v>
      </c>
      <c r="B2036" t="s">
        <v>3</v>
      </c>
      <c r="C2036" s="2">
        <v>33.491999999999997</v>
      </c>
    </row>
    <row r="2037" spans="1:3" x14ac:dyDescent="0.25">
      <c r="A2037" s="1">
        <v>42554</v>
      </c>
      <c r="B2037" t="s">
        <v>4</v>
      </c>
      <c r="C2037" s="2">
        <v>34.603000000000002</v>
      </c>
    </row>
    <row r="2038" spans="1:3" x14ac:dyDescent="0.25">
      <c r="A2038" s="1">
        <v>42554</v>
      </c>
      <c r="B2038" t="s">
        <v>5</v>
      </c>
      <c r="C2038" s="2">
        <v>32.381</v>
      </c>
    </row>
    <row r="2039" spans="1:3" x14ac:dyDescent="0.25">
      <c r="A2039" s="1">
        <v>42553</v>
      </c>
      <c r="B2039" t="s">
        <v>3</v>
      </c>
      <c r="C2039" s="2">
        <v>33.387</v>
      </c>
    </row>
    <row r="2040" spans="1:3" x14ac:dyDescent="0.25">
      <c r="A2040" s="1">
        <v>42553</v>
      </c>
      <c r="B2040" t="s">
        <v>4</v>
      </c>
      <c r="C2040" s="2">
        <v>34.497</v>
      </c>
    </row>
    <row r="2041" spans="1:3" x14ac:dyDescent="0.25">
      <c r="A2041" s="1">
        <v>42553</v>
      </c>
      <c r="B2041" t="s">
        <v>5</v>
      </c>
      <c r="C2041" s="2">
        <v>32.276000000000003</v>
      </c>
    </row>
    <row r="2042" spans="1:3" x14ac:dyDescent="0.25">
      <c r="A2042" s="1">
        <v>42552</v>
      </c>
      <c r="B2042" t="s">
        <v>3</v>
      </c>
      <c r="C2042" s="2">
        <v>33.966999999999999</v>
      </c>
    </row>
    <row r="2043" spans="1:3" x14ac:dyDescent="0.25">
      <c r="A2043" s="1">
        <v>42552</v>
      </c>
      <c r="B2043" t="s">
        <v>4</v>
      </c>
      <c r="C2043" s="2">
        <v>35.078000000000003</v>
      </c>
    </row>
    <row r="2044" spans="1:3" x14ac:dyDescent="0.25">
      <c r="A2044" s="1">
        <v>42552</v>
      </c>
      <c r="B2044" t="s">
        <v>5</v>
      </c>
      <c r="C2044" s="2">
        <v>32.856000000000002</v>
      </c>
    </row>
    <row r="2045" spans="1:3" x14ac:dyDescent="0.25">
      <c r="A2045" s="1">
        <v>42551</v>
      </c>
      <c r="B2045" t="s">
        <v>3</v>
      </c>
      <c r="C2045" s="2">
        <v>33.762</v>
      </c>
    </row>
    <row r="2046" spans="1:3" x14ac:dyDescent="0.25">
      <c r="A2046" s="1">
        <v>42551</v>
      </c>
      <c r="B2046" t="s">
        <v>4</v>
      </c>
      <c r="C2046" s="2">
        <v>34.872999999999998</v>
      </c>
    </row>
    <row r="2047" spans="1:3" x14ac:dyDescent="0.25">
      <c r="A2047" s="1">
        <v>42551</v>
      </c>
      <c r="B2047" t="s">
        <v>5</v>
      </c>
      <c r="C2047" s="2">
        <v>32.651000000000003</v>
      </c>
    </row>
    <row r="2048" spans="1:3" x14ac:dyDescent="0.25">
      <c r="A2048" s="1">
        <v>42550</v>
      </c>
      <c r="B2048" t="s">
        <v>3</v>
      </c>
      <c r="C2048" s="2">
        <v>34.289000000000001</v>
      </c>
    </row>
    <row r="2049" spans="1:3" x14ac:dyDescent="0.25">
      <c r="A2049" s="1">
        <v>42550</v>
      </c>
      <c r="B2049" t="s">
        <v>4</v>
      </c>
      <c r="C2049" s="2">
        <v>35.4</v>
      </c>
    </row>
    <row r="2050" spans="1:3" x14ac:dyDescent="0.25">
      <c r="A2050" s="1">
        <v>42550</v>
      </c>
      <c r="B2050" t="s">
        <v>5</v>
      </c>
      <c r="C2050" s="2">
        <v>33.179000000000002</v>
      </c>
    </row>
    <row r="2051" spans="1:3" x14ac:dyDescent="0.25">
      <c r="A2051" s="1">
        <v>42549</v>
      </c>
      <c r="B2051" t="s">
        <v>3</v>
      </c>
      <c r="C2051" s="2">
        <v>33.838000000000001</v>
      </c>
    </row>
    <row r="2052" spans="1:3" x14ac:dyDescent="0.25">
      <c r="A2052" s="1">
        <v>42549</v>
      </c>
      <c r="B2052" t="s">
        <v>4</v>
      </c>
      <c r="C2052" s="2">
        <v>34.948999999999998</v>
      </c>
    </row>
    <row r="2053" spans="1:3" x14ac:dyDescent="0.25">
      <c r="A2053" s="1">
        <v>42549</v>
      </c>
      <c r="B2053" t="s">
        <v>5</v>
      </c>
      <c r="C2053" s="2">
        <v>32.727000000000004</v>
      </c>
    </row>
    <row r="2054" spans="1:3" x14ac:dyDescent="0.25">
      <c r="A2054" s="1">
        <v>42548</v>
      </c>
      <c r="B2054" t="s">
        <v>3</v>
      </c>
      <c r="C2054" s="2">
        <v>33.527000000000001</v>
      </c>
    </row>
    <row r="2055" spans="1:3" x14ac:dyDescent="0.25">
      <c r="A2055" s="1">
        <v>42548</v>
      </c>
      <c r="B2055" t="s">
        <v>4</v>
      </c>
      <c r="C2055" s="2">
        <v>34.637999999999998</v>
      </c>
    </row>
    <row r="2056" spans="1:3" x14ac:dyDescent="0.25">
      <c r="A2056" s="1">
        <v>42548</v>
      </c>
      <c r="B2056" t="s">
        <v>5</v>
      </c>
      <c r="C2056" s="2">
        <v>32.417000000000002</v>
      </c>
    </row>
    <row r="2057" spans="1:3" x14ac:dyDescent="0.25">
      <c r="A2057" s="1">
        <v>42547</v>
      </c>
      <c r="B2057" t="s">
        <v>3</v>
      </c>
      <c r="C2057" s="2">
        <v>35.100999999999999</v>
      </c>
    </row>
    <row r="2058" spans="1:3" x14ac:dyDescent="0.25">
      <c r="A2058" s="1">
        <v>42547</v>
      </c>
      <c r="B2058" t="s">
        <v>4</v>
      </c>
      <c r="C2058" s="2">
        <v>36.212000000000003</v>
      </c>
    </row>
    <row r="2059" spans="1:3" x14ac:dyDescent="0.25">
      <c r="A2059" s="1">
        <v>42547</v>
      </c>
      <c r="B2059" t="s">
        <v>5</v>
      </c>
      <c r="C2059" s="2">
        <v>33.99</v>
      </c>
    </row>
    <row r="2060" spans="1:3" x14ac:dyDescent="0.25">
      <c r="A2060" s="1">
        <v>42546</v>
      </c>
      <c r="B2060" t="s">
        <v>3</v>
      </c>
      <c r="C2060" s="2">
        <v>35.01</v>
      </c>
    </row>
    <row r="2061" spans="1:3" x14ac:dyDescent="0.25">
      <c r="A2061" s="1">
        <v>42546</v>
      </c>
      <c r="B2061" t="s">
        <v>4</v>
      </c>
      <c r="C2061" s="2">
        <v>36.121000000000002</v>
      </c>
    </row>
    <row r="2062" spans="1:3" x14ac:dyDescent="0.25">
      <c r="A2062" s="1">
        <v>42546</v>
      </c>
      <c r="B2062" t="s">
        <v>5</v>
      </c>
      <c r="C2062" s="2">
        <v>33.9</v>
      </c>
    </row>
    <row r="2063" spans="1:3" x14ac:dyDescent="0.25">
      <c r="A2063" s="1">
        <v>42545</v>
      </c>
      <c r="B2063" t="s">
        <v>3</v>
      </c>
      <c r="C2063" s="2">
        <v>34.231000000000002</v>
      </c>
    </row>
    <row r="2064" spans="1:3" x14ac:dyDescent="0.25">
      <c r="A2064" s="1">
        <v>42545</v>
      </c>
      <c r="B2064" t="s">
        <v>4</v>
      </c>
      <c r="C2064" s="2">
        <v>35.341000000000001</v>
      </c>
    </row>
    <row r="2065" spans="1:3" x14ac:dyDescent="0.25">
      <c r="A2065" s="1">
        <v>42545</v>
      </c>
      <c r="B2065" t="s">
        <v>5</v>
      </c>
      <c r="C2065" s="2">
        <v>33.119999999999997</v>
      </c>
    </row>
    <row r="2066" spans="1:3" x14ac:dyDescent="0.25">
      <c r="A2066" s="1">
        <v>42544</v>
      </c>
      <c r="B2066" t="s">
        <v>3</v>
      </c>
      <c r="C2066" s="2">
        <v>34.313000000000002</v>
      </c>
    </row>
    <row r="2067" spans="1:3" x14ac:dyDescent="0.25">
      <c r="A2067" s="1">
        <v>42544</v>
      </c>
      <c r="B2067" t="s">
        <v>4</v>
      </c>
      <c r="C2067" s="2">
        <v>35.423000000000002</v>
      </c>
    </row>
    <row r="2068" spans="1:3" x14ac:dyDescent="0.25">
      <c r="A2068" s="1">
        <v>42544</v>
      </c>
      <c r="B2068" t="s">
        <v>5</v>
      </c>
      <c r="C2068" s="2">
        <v>33.201999999999998</v>
      </c>
    </row>
    <row r="2069" spans="1:3" x14ac:dyDescent="0.25">
      <c r="A2069" s="1">
        <v>42543</v>
      </c>
      <c r="B2069" t="s">
        <v>3</v>
      </c>
      <c r="C2069" s="2">
        <v>33.945999999999998</v>
      </c>
    </row>
    <row r="2070" spans="1:3" x14ac:dyDescent="0.25">
      <c r="A2070" s="1">
        <v>42543</v>
      </c>
      <c r="B2070" t="s">
        <v>4</v>
      </c>
      <c r="C2070" s="2">
        <v>35.057000000000002</v>
      </c>
    </row>
    <row r="2071" spans="1:3" x14ac:dyDescent="0.25">
      <c r="A2071" s="1">
        <v>42543</v>
      </c>
      <c r="B2071" t="s">
        <v>5</v>
      </c>
      <c r="C2071" s="2">
        <v>32.835999999999999</v>
      </c>
    </row>
    <row r="2072" spans="1:3" x14ac:dyDescent="0.25">
      <c r="A2072" s="1">
        <v>42542</v>
      </c>
      <c r="B2072" t="s">
        <v>3</v>
      </c>
      <c r="C2072" s="2">
        <v>33.762</v>
      </c>
    </row>
    <row r="2073" spans="1:3" x14ac:dyDescent="0.25">
      <c r="A2073" s="1">
        <v>42542</v>
      </c>
      <c r="B2073" t="s">
        <v>4</v>
      </c>
      <c r="C2073" s="2">
        <v>34.872999999999998</v>
      </c>
    </row>
    <row r="2074" spans="1:3" x14ac:dyDescent="0.25">
      <c r="A2074" s="1">
        <v>42542</v>
      </c>
      <c r="B2074" t="s">
        <v>5</v>
      </c>
      <c r="C2074" s="2">
        <v>32.651000000000003</v>
      </c>
    </row>
    <row r="2075" spans="1:3" x14ac:dyDescent="0.25">
      <c r="A2075" s="1">
        <v>42541</v>
      </c>
      <c r="B2075" t="s">
        <v>3</v>
      </c>
      <c r="C2075" s="2">
        <v>34.767000000000003</v>
      </c>
    </row>
    <row r="2076" spans="1:3" x14ac:dyDescent="0.25">
      <c r="A2076" s="1">
        <v>42541</v>
      </c>
      <c r="B2076" t="s">
        <v>4</v>
      </c>
      <c r="C2076" s="2">
        <v>35.878</v>
      </c>
    </row>
    <row r="2077" spans="1:3" x14ac:dyDescent="0.25">
      <c r="A2077" s="1">
        <v>42541</v>
      </c>
      <c r="B2077" t="s">
        <v>5</v>
      </c>
      <c r="C2077" s="2">
        <v>33.655999999999999</v>
      </c>
    </row>
    <row r="2078" spans="1:3" x14ac:dyDescent="0.25">
      <c r="A2078" s="1">
        <v>42540</v>
      </c>
      <c r="B2078" t="s">
        <v>3</v>
      </c>
      <c r="C2078" s="2">
        <v>31.388000000000002</v>
      </c>
    </row>
    <row r="2079" spans="1:3" x14ac:dyDescent="0.25">
      <c r="A2079" s="1">
        <v>42540</v>
      </c>
      <c r="B2079" t="s">
        <v>4</v>
      </c>
      <c r="C2079" s="2">
        <v>32.499000000000002</v>
      </c>
    </row>
    <row r="2080" spans="1:3" x14ac:dyDescent="0.25">
      <c r="A2080" s="1">
        <v>42540</v>
      </c>
      <c r="B2080" t="s">
        <v>5</v>
      </c>
      <c r="C2080" s="2">
        <v>28.501000000000001</v>
      </c>
    </row>
    <row r="2081" spans="1:3" x14ac:dyDescent="0.25">
      <c r="A2081" s="1">
        <v>42539</v>
      </c>
      <c r="B2081" t="s">
        <v>3</v>
      </c>
      <c r="C2081" s="2">
        <v>33.006</v>
      </c>
    </row>
    <row r="2082" spans="1:3" x14ac:dyDescent="0.25">
      <c r="A2082" s="1">
        <v>42539</v>
      </c>
      <c r="B2082" t="s">
        <v>4</v>
      </c>
      <c r="C2082" s="2">
        <v>34.116</v>
      </c>
    </row>
    <row r="2083" spans="1:3" x14ac:dyDescent="0.25">
      <c r="A2083" s="1">
        <v>42539</v>
      </c>
      <c r="B2083" t="s">
        <v>5</v>
      </c>
      <c r="C2083" s="2">
        <v>31.895</v>
      </c>
    </row>
    <row r="2084" spans="1:3" x14ac:dyDescent="0.25">
      <c r="A2084" s="1">
        <v>42538</v>
      </c>
      <c r="B2084" t="s">
        <v>3</v>
      </c>
      <c r="C2084" s="2">
        <v>33.265999999999998</v>
      </c>
    </row>
    <row r="2085" spans="1:3" x14ac:dyDescent="0.25">
      <c r="A2085" s="1">
        <v>42538</v>
      </c>
      <c r="B2085" t="s">
        <v>4</v>
      </c>
      <c r="C2085" s="2">
        <v>34.377000000000002</v>
      </c>
    </row>
    <row r="2086" spans="1:3" x14ac:dyDescent="0.25">
      <c r="A2086" s="1">
        <v>42538</v>
      </c>
      <c r="B2086" t="s">
        <v>5</v>
      </c>
      <c r="C2086" s="2">
        <v>32.155999999999999</v>
      </c>
    </row>
    <row r="2087" spans="1:3" x14ac:dyDescent="0.25">
      <c r="A2087" s="1">
        <v>42537</v>
      </c>
      <c r="B2087" t="s">
        <v>3</v>
      </c>
      <c r="C2087" s="2">
        <v>33.838000000000001</v>
      </c>
    </row>
    <row r="2088" spans="1:3" x14ac:dyDescent="0.25">
      <c r="A2088" s="1">
        <v>42537</v>
      </c>
      <c r="B2088" t="s">
        <v>4</v>
      </c>
      <c r="C2088" s="2">
        <v>34.948999999999998</v>
      </c>
    </row>
    <row r="2089" spans="1:3" x14ac:dyDescent="0.25">
      <c r="A2089" s="1">
        <v>42537</v>
      </c>
      <c r="B2089" t="s">
        <v>5</v>
      </c>
      <c r="C2089" s="2">
        <v>32.727000000000004</v>
      </c>
    </row>
    <row r="2090" spans="1:3" x14ac:dyDescent="0.25">
      <c r="A2090" s="1">
        <v>42536</v>
      </c>
      <c r="B2090" t="s">
        <v>3</v>
      </c>
      <c r="C2090" s="2">
        <v>32.83</v>
      </c>
    </row>
    <row r="2091" spans="1:3" x14ac:dyDescent="0.25">
      <c r="A2091" s="1">
        <v>42536</v>
      </c>
      <c r="B2091" t="s">
        <v>4</v>
      </c>
      <c r="C2091" s="2">
        <v>33.941000000000003</v>
      </c>
    </row>
    <row r="2092" spans="1:3" x14ac:dyDescent="0.25">
      <c r="A2092" s="1">
        <v>42536</v>
      </c>
      <c r="B2092" t="s">
        <v>5</v>
      </c>
      <c r="C2092" s="2">
        <v>31.719000000000001</v>
      </c>
    </row>
    <row r="2093" spans="1:3" x14ac:dyDescent="0.25">
      <c r="A2093" s="1">
        <v>42535</v>
      </c>
      <c r="B2093" t="s">
        <v>3</v>
      </c>
      <c r="C2093" s="2">
        <v>32.923999999999999</v>
      </c>
    </row>
    <row r="2094" spans="1:3" x14ac:dyDescent="0.25">
      <c r="A2094" s="1">
        <v>42535</v>
      </c>
      <c r="B2094" t="s">
        <v>4</v>
      </c>
      <c r="C2094" s="2">
        <v>34.033999999999999</v>
      </c>
    </row>
    <row r="2095" spans="1:3" x14ac:dyDescent="0.25">
      <c r="A2095" s="1">
        <v>42535</v>
      </c>
      <c r="B2095" t="s">
        <v>5</v>
      </c>
      <c r="C2095" s="2">
        <v>31.813000000000002</v>
      </c>
    </row>
    <row r="2096" spans="1:3" x14ac:dyDescent="0.25">
      <c r="A2096" s="1">
        <v>42534</v>
      </c>
      <c r="B2096" t="s">
        <v>3</v>
      </c>
      <c r="C2096" s="2">
        <v>31.948</v>
      </c>
    </row>
    <row r="2097" spans="1:3" x14ac:dyDescent="0.25">
      <c r="A2097" s="1">
        <v>42534</v>
      </c>
      <c r="B2097" t="s">
        <v>4</v>
      </c>
      <c r="C2097" s="2">
        <v>33.058</v>
      </c>
    </row>
    <row r="2098" spans="1:3" x14ac:dyDescent="0.25">
      <c r="A2098" s="1">
        <v>42534</v>
      </c>
      <c r="B2098" t="s">
        <v>5</v>
      </c>
      <c r="C2098" s="2">
        <v>30.837</v>
      </c>
    </row>
    <row r="2099" spans="1:3" x14ac:dyDescent="0.25">
      <c r="A2099" s="1">
        <v>42533</v>
      </c>
      <c r="B2099" t="s">
        <v>3</v>
      </c>
      <c r="C2099" s="2">
        <v>32.600999999999999</v>
      </c>
    </row>
    <row r="2100" spans="1:3" x14ac:dyDescent="0.25">
      <c r="A2100" s="1">
        <v>42533</v>
      </c>
      <c r="B2100" t="s">
        <v>4</v>
      </c>
      <c r="C2100" s="2">
        <v>33.712000000000003</v>
      </c>
    </row>
    <row r="2101" spans="1:3" x14ac:dyDescent="0.25">
      <c r="A2101" s="1">
        <v>42533</v>
      </c>
      <c r="B2101" t="s">
        <v>5</v>
      </c>
      <c r="C2101" s="2">
        <v>31.490000000000002</v>
      </c>
    </row>
    <row r="2102" spans="1:3" x14ac:dyDescent="0.25">
      <c r="A2102" s="1">
        <v>42532</v>
      </c>
      <c r="B2102" t="s">
        <v>3</v>
      </c>
      <c r="C2102" s="2">
        <v>32.950000000000003</v>
      </c>
    </row>
    <row r="2103" spans="1:3" x14ac:dyDescent="0.25">
      <c r="A2103" s="1">
        <v>42532</v>
      </c>
      <c r="B2103" t="s">
        <v>4</v>
      </c>
      <c r="C2103" s="2">
        <v>34.061</v>
      </c>
    </row>
    <row r="2104" spans="1:3" x14ac:dyDescent="0.25">
      <c r="A2104" s="1">
        <v>42532</v>
      </c>
      <c r="B2104" t="s">
        <v>5</v>
      </c>
      <c r="C2104" s="2">
        <v>31.839000000000002</v>
      </c>
    </row>
    <row r="2105" spans="1:3" x14ac:dyDescent="0.25">
      <c r="A2105" s="1">
        <v>42531</v>
      </c>
      <c r="B2105" t="s">
        <v>3</v>
      </c>
      <c r="C2105" s="2">
        <v>36.502000000000002</v>
      </c>
    </row>
    <row r="2106" spans="1:3" x14ac:dyDescent="0.25">
      <c r="A2106" s="1">
        <v>42531</v>
      </c>
      <c r="B2106" t="s">
        <v>4</v>
      </c>
      <c r="C2106" s="2">
        <v>37.613</v>
      </c>
    </row>
    <row r="2107" spans="1:3" x14ac:dyDescent="0.25">
      <c r="A2107" s="1">
        <v>42531</v>
      </c>
      <c r="B2107" t="s">
        <v>5</v>
      </c>
      <c r="C2107" s="2">
        <v>35.390999999999998</v>
      </c>
    </row>
    <row r="2108" spans="1:3" x14ac:dyDescent="0.25">
      <c r="A2108" s="1">
        <v>42530</v>
      </c>
      <c r="B2108" t="s">
        <v>3</v>
      </c>
      <c r="C2108" s="2">
        <v>34.752000000000002</v>
      </c>
    </row>
    <row r="2109" spans="1:3" x14ac:dyDescent="0.25">
      <c r="A2109" s="1">
        <v>42530</v>
      </c>
      <c r="B2109" t="s">
        <v>4</v>
      </c>
      <c r="C2109" s="2">
        <v>35.863</v>
      </c>
    </row>
    <row r="2110" spans="1:3" x14ac:dyDescent="0.25">
      <c r="A2110" s="1">
        <v>42530</v>
      </c>
      <c r="B2110" t="s">
        <v>5</v>
      </c>
      <c r="C2110" s="2">
        <v>33.642000000000003</v>
      </c>
    </row>
    <row r="2111" spans="1:3" x14ac:dyDescent="0.25">
      <c r="A2111" s="1">
        <v>42529</v>
      </c>
      <c r="B2111" t="s">
        <v>3</v>
      </c>
      <c r="C2111" s="2">
        <v>34.782000000000004</v>
      </c>
    </row>
    <row r="2112" spans="1:3" x14ac:dyDescent="0.25">
      <c r="A2112" s="1">
        <v>42529</v>
      </c>
      <c r="B2112" t="s">
        <v>4</v>
      </c>
      <c r="C2112" s="2">
        <v>35.892000000000003</v>
      </c>
    </row>
    <row r="2113" spans="1:3" x14ac:dyDescent="0.25">
      <c r="A2113" s="1">
        <v>42529</v>
      </c>
      <c r="B2113" t="s">
        <v>5</v>
      </c>
      <c r="C2113" s="2">
        <v>33.670999999999999</v>
      </c>
    </row>
    <row r="2114" spans="1:3" x14ac:dyDescent="0.25">
      <c r="A2114" s="1">
        <v>42528</v>
      </c>
      <c r="B2114" t="s">
        <v>3</v>
      </c>
      <c r="C2114" s="2">
        <v>34.417999999999999</v>
      </c>
    </row>
    <row r="2115" spans="1:3" x14ac:dyDescent="0.25">
      <c r="A2115" s="1">
        <v>42528</v>
      </c>
      <c r="B2115" t="s">
        <v>4</v>
      </c>
      <c r="C2115" s="2">
        <v>35.529000000000003</v>
      </c>
    </row>
    <row r="2116" spans="1:3" x14ac:dyDescent="0.25">
      <c r="A2116" s="1">
        <v>42528</v>
      </c>
      <c r="B2116" t="s">
        <v>5</v>
      </c>
      <c r="C2116" s="2">
        <v>33.308</v>
      </c>
    </row>
    <row r="2117" spans="1:3" x14ac:dyDescent="0.25">
      <c r="A2117" s="1">
        <v>42527</v>
      </c>
      <c r="B2117" t="s">
        <v>3</v>
      </c>
      <c r="C2117" s="2">
        <v>36.08</v>
      </c>
    </row>
    <row r="2118" spans="1:3" x14ac:dyDescent="0.25">
      <c r="A2118" s="1">
        <v>42527</v>
      </c>
      <c r="B2118" t="s">
        <v>4</v>
      </c>
      <c r="C2118" s="2">
        <v>37.191000000000003</v>
      </c>
    </row>
    <row r="2119" spans="1:3" x14ac:dyDescent="0.25">
      <c r="A2119" s="1">
        <v>42527</v>
      </c>
      <c r="B2119" t="s">
        <v>5</v>
      </c>
      <c r="C2119" s="2">
        <v>34.969000000000001</v>
      </c>
    </row>
    <row r="2120" spans="1:3" x14ac:dyDescent="0.25">
      <c r="A2120" s="1">
        <v>42526</v>
      </c>
      <c r="B2120" t="s">
        <v>3</v>
      </c>
      <c r="C2120" s="2">
        <v>34.814</v>
      </c>
    </row>
    <row r="2121" spans="1:3" x14ac:dyDescent="0.25">
      <c r="A2121" s="1">
        <v>42526</v>
      </c>
      <c r="B2121" t="s">
        <v>4</v>
      </c>
      <c r="C2121" s="2">
        <v>35.925000000000004</v>
      </c>
    </row>
    <row r="2122" spans="1:3" x14ac:dyDescent="0.25">
      <c r="A2122" s="1">
        <v>42526</v>
      </c>
      <c r="B2122" t="s">
        <v>5</v>
      </c>
      <c r="C2122" s="2">
        <v>33.703000000000003</v>
      </c>
    </row>
    <row r="2123" spans="1:3" x14ac:dyDescent="0.25">
      <c r="A2123" s="1">
        <v>42525</v>
      </c>
      <c r="B2123" t="s">
        <v>3</v>
      </c>
      <c r="C2123" s="2">
        <v>35.018999999999998</v>
      </c>
    </row>
    <row r="2124" spans="1:3" x14ac:dyDescent="0.25">
      <c r="A2124" s="1">
        <v>42525</v>
      </c>
      <c r="B2124" t="s">
        <v>4</v>
      </c>
      <c r="C2124" s="2">
        <v>36.130000000000003</v>
      </c>
    </row>
    <row r="2125" spans="1:3" x14ac:dyDescent="0.25">
      <c r="A2125" s="1">
        <v>42525</v>
      </c>
      <c r="B2125" t="s">
        <v>5</v>
      </c>
      <c r="C2125" s="2">
        <v>33.908000000000001</v>
      </c>
    </row>
    <row r="2126" spans="1:3" x14ac:dyDescent="0.25">
      <c r="A2126" s="1">
        <v>42524</v>
      </c>
      <c r="B2126" t="s">
        <v>3</v>
      </c>
      <c r="C2126" s="2">
        <v>36.602000000000004</v>
      </c>
    </row>
    <row r="2127" spans="1:3" x14ac:dyDescent="0.25">
      <c r="A2127" s="1">
        <v>42524</v>
      </c>
      <c r="B2127" t="s">
        <v>4</v>
      </c>
      <c r="C2127" s="2">
        <v>37.712000000000003</v>
      </c>
    </row>
    <row r="2128" spans="1:3" x14ac:dyDescent="0.25">
      <c r="A2128" s="1">
        <v>42524</v>
      </c>
      <c r="B2128" t="s">
        <v>5</v>
      </c>
      <c r="C2128" s="2">
        <v>35.491</v>
      </c>
    </row>
    <row r="2129" spans="1:3" x14ac:dyDescent="0.25">
      <c r="A2129" s="1">
        <v>42523</v>
      </c>
      <c r="B2129" t="s">
        <v>3</v>
      </c>
      <c r="C2129" s="2">
        <v>35.236000000000004</v>
      </c>
    </row>
    <row r="2130" spans="1:3" x14ac:dyDescent="0.25">
      <c r="A2130" s="1">
        <v>42523</v>
      </c>
      <c r="B2130" t="s">
        <v>4</v>
      </c>
      <c r="C2130" s="2">
        <v>36.347000000000001</v>
      </c>
    </row>
    <row r="2131" spans="1:3" x14ac:dyDescent="0.25">
      <c r="A2131" s="1">
        <v>42523</v>
      </c>
      <c r="B2131" t="s">
        <v>5</v>
      </c>
      <c r="C2131" s="2">
        <v>34.125</v>
      </c>
    </row>
    <row r="2132" spans="1:3" x14ac:dyDescent="0.25">
      <c r="A2132" s="1">
        <v>42522</v>
      </c>
      <c r="B2132" t="s">
        <v>3</v>
      </c>
      <c r="C2132" s="2">
        <v>35.816000000000003</v>
      </c>
    </row>
    <row r="2133" spans="1:3" x14ac:dyDescent="0.25">
      <c r="A2133" s="1">
        <v>42522</v>
      </c>
      <c r="B2133" t="s">
        <v>4</v>
      </c>
      <c r="C2133" s="2">
        <v>36.927</v>
      </c>
    </row>
    <row r="2134" spans="1:3" x14ac:dyDescent="0.25">
      <c r="A2134" s="1">
        <v>42522</v>
      </c>
      <c r="B2134" t="s">
        <v>5</v>
      </c>
      <c r="C2134" s="2">
        <v>34.704999999999998</v>
      </c>
    </row>
    <row r="2135" spans="1:3" x14ac:dyDescent="0.25">
      <c r="A2135" s="1">
        <v>42521</v>
      </c>
      <c r="B2135" t="s">
        <v>3</v>
      </c>
      <c r="C2135" s="2">
        <v>34.392000000000003</v>
      </c>
    </row>
    <row r="2136" spans="1:3" x14ac:dyDescent="0.25">
      <c r="A2136" s="1">
        <v>42521</v>
      </c>
      <c r="B2136" t="s">
        <v>4</v>
      </c>
      <c r="C2136" s="2">
        <v>35.503</v>
      </c>
    </row>
    <row r="2137" spans="1:3" x14ac:dyDescent="0.25">
      <c r="A2137" s="1">
        <v>42521</v>
      </c>
      <c r="B2137" t="s">
        <v>5</v>
      </c>
      <c r="C2137" s="2">
        <v>33.280999999999999</v>
      </c>
    </row>
    <row r="2138" spans="1:3" x14ac:dyDescent="0.25">
      <c r="A2138" s="1">
        <v>42520</v>
      </c>
      <c r="B2138" t="s">
        <v>3</v>
      </c>
      <c r="C2138" s="2">
        <v>30.937000000000001</v>
      </c>
    </row>
    <row r="2139" spans="1:3" x14ac:dyDescent="0.25">
      <c r="A2139" s="1">
        <v>42520</v>
      </c>
      <c r="B2139" t="s">
        <v>4</v>
      </c>
      <c r="C2139" s="2">
        <v>32.047000000000004</v>
      </c>
    </row>
    <row r="2140" spans="1:3" x14ac:dyDescent="0.25">
      <c r="A2140" s="1">
        <v>42520</v>
      </c>
      <c r="B2140" t="s">
        <v>5</v>
      </c>
      <c r="C2140" s="2">
        <v>29.826000000000001</v>
      </c>
    </row>
    <row r="2141" spans="1:3" x14ac:dyDescent="0.25">
      <c r="A2141" s="1">
        <v>42519</v>
      </c>
      <c r="B2141" t="s">
        <v>3</v>
      </c>
      <c r="C2141" s="2">
        <v>30.821999999999999</v>
      </c>
    </row>
    <row r="2142" spans="1:3" x14ac:dyDescent="0.25">
      <c r="A2142" s="1">
        <v>42519</v>
      </c>
      <c r="B2142" t="s">
        <v>4</v>
      </c>
      <c r="C2142" s="2">
        <v>31.933</v>
      </c>
    </row>
    <row r="2143" spans="1:3" x14ac:dyDescent="0.25">
      <c r="A2143" s="1">
        <v>42519</v>
      </c>
      <c r="B2143" t="s">
        <v>5</v>
      </c>
      <c r="C2143" s="2">
        <v>29.712</v>
      </c>
    </row>
    <row r="2144" spans="1:3" x14ac:dyDescent="0.25">
      <c r="A2144" s="1">
        <v>42518</v>
      </c>
      <c r="B2144" t="s">
        <v>3</v>
      </c>
      <c r="C2144" s="2">
        <v>32.358000000000004</v>
      </c>
    </row>
    <row r="2145" spans="1:3" x14ac:dyDescent="0.25">
      <c r="A2145" s="1">
        <v>42518</v>
      </c>
      <c r="B2145" t="s">
        <v>4</v>
      </c>
      <c r="C2145" s="2">
        <v>33.469000000000001</v>
      </c>
    </row>
    <row r="2146" spans="1:3" x14ac:dyDescent="0.25">
      <c r="A2146" s="1">
        <v>42518</v>
      </c>
      <c r="B2146" t="s">
        <v>5</v>
      </c>
      <c r="C2146" s="2">
        <v>31.247</v>
      </c>
    </row>
    <row r="2147" spans="1:3" x14ac:dyDescent="0.25">
      <c r="A2147" s="1">
        <v>42517</v>
      </c>
      <c r="B2147" t="s">
        <v>3</v>
      </c>
      <c r="C2147" s="2">
        <v>31.196999999999999</v>
      </c>
    </row>
    <row r="2148" spans="1:3" x14ac:dyDescent="0.25">
      <c r="A2148" s="1">
        <v>42517</v>
      </c>
      <c r="B2148" t="s">
        <v>4</v>
      </c>
      <c r="C2148" s="2">
        <v>32.308</v>
      </c>
    </row>
    <row r="2149" spans="1:3" x14ac:dyDescent="0.25">
      <c r="A2149" s="1">
        <v>42517</v>
      </c>
      <c r="B2149" t="s">
        <v>5</v>
      </c>
      <c r="C2149" s="2">
        <v>30.087</v>
      </c>
    </row>
    <row r="2150" spans="1:3" x14ac:dyDescent="0.25">
      <c r="A2150" s="1">
        <v>42516</v>
      </c>
      <c r="B2150" t="s">
        <v>3</v>
      </c>
      <c r="C2150" s="2">
        <v>34.927999999999997</v>
      </c>
    </row>
    <row r="2151" spans="1:3" x14ac:dyDescent="0.25">
      <c r="A2151" s="1">
        <v>42516</v>
      </c>
      <c r="B2151" t="s">
        <v>4</v>
      </c>
      <c r="C2151" s="2">
        <v>36.039000000000001</v>
      </c>
    </row>
    <row r="2152" spans="1:3" x14ac:dyDescent="0.25">
      <c r="A2152" s="1">
        <v>42516</v>
      </c>
      <c r="B2152" t="s">
        <v>5</v>
      </c>
      <c r="C2152" s="2">
        <v>33.817</v>
      </c>
    </row>
    <row r="2153" spans="1:3" x14ac:dyDescent="0.25">
      <c r="A2153" s="1">
        <v>42515</v>
      </c>
      <c r="B2153" t="s">
        <v>3</v>
      </c>
      <c r="C2153" s="2">
        <v>29.829000000000001</v>
      </c>
    </row>
    <row r="2154" spans="1:3" x14ac:dyDescent="0.25">
      <c r="A2154" s="1">
        <v>42515</v>
      </c>
      <c r="B2154" t="s">
        <v>4</v>
      </c>
      <c r="C2154" s="2">
        <v>30.94</v>
      </c>
    </row>
    <row r="2155" spans="1:3" x14ac:dyDescent="0.25">
      <c r="A2155" s="1">
        <v>42515</v>
      </c>
      <c r="B2155" t="s">
        <v>5</v>
      </c>
      <c r="C2155" s="2">
        <v>28.718</v>
      </c>
    </row>
    <row r="2156" spans="1:3" x14ac:dyDescent="0.25">
      <c r="A2156" s="1">
        <v>42514</v>
      </c>
      <c r="B2156" t="s">
        <v>3</v>
      </c>
      <c r="C2156" s="2">
        <v>30.394000000000002</v>
      </c>
    </row>
    <row r="2157" spans="1:3" x14ac:dyDescent="0.25">
      <c r="A2157" s="1">
        <v>42514</v>
      </c>
      <c r="B2157" t="s">
        <v>4</v>
      </c>
      <c r="C2157" s="2">
        <v>31.504999999999999</v>
      </c>
    </row>
    <row r="2158" spans="1:3" x14ac:dyDescent="0.25">
      <c r="A2158" s="1">
        <v>42514</v>
      </c>
      <c r="B2158" t="s">
        <v>5</v>
      </c>
      <c r="C2158" s="2">
        <v>29.283999999999999</v>
      </c>
    </row>
    <row r="2159" spans="1:3" x14ac:dyDescent="0.25">
      <c r="A2159" s="1">
        <v>42513</v>
      </c>
      <c r="B2159" t="s">
        <v>3</v>
      </c>
      <c r="C2159" s="2">
        <v>30.333000000000002</v>
      </c>
    </row>
    <row r="2160" spans="1:3" x14ac:dyDescent="0.25">
      <c r="A2160" s="1">
        <v>42513</v>
      </c>
      <c r="B2160" t="s">
        <v>4</v>
      </c>
      <c r="C2160" s="2">
        <v>31.443999999999999</v>
      </c>
    </row>
    <row r="2161" spans="1:3" x14ac:dyDescent="0.25">
      <c r="A2161" s="1">
        <v>42513</v>
      </c>
      <c r="B2161" t="s">
        <v>5</v>
      </c>
      <c r="C2161" s="2">
        <v>29.222000000000001</v>
      </c>
    </row>
    <row r="2162" spans="1:3" x14ac:dyDescent="0.25">
      <c r="A2162" s="1">
        <v>42512</v>
      </c>
      <c r="B2162" t="s">
        <v>3</v>
      </c>
      <c r="C2162" s="2">
        <v>29.122</v>
      </c>
    </row>
    <row r="2163" spans="1:3" x14ac:dyDescent="0.25">
      <c r="A2163" s="1">
        <v>42512</v>
      </c>
      <c r="B2163" t="s">
        <v>4</v>
      </c>
      <c r="C2163" s="2">
        <v>30.233000000000001</v>
      </c>
    </row>
    <row r="2164" spans="1:3" x14ac:dyDescent="0.25">
      <c r="A2164" s="1">
        <v>42512</v>
      </c>
      <c r="B2164" t="s">
        <v>5</v>
      </c>
      <c r="C2164" s="2">
        <v>28.012</v>
      </c>
    </row>
    <row r="2165" spans="1:3" x14ac:dyDescent="0.25">
      <c r="A2165" s="1">
        <v>42511</v>
      </c>
      <c r="B2165" t="s">
        <v>3</v>
      </c>
      <c r="C2165" s="2">
        <v>28.419</v>
      </c>
    </row>
    <row r="2166" spans="1:3" x14ac:dyDescent="0.25">
      <c r="A2166" s="1">
        <v>42511</v>
      </c>
      <c r="B2166" t="s">
        <v>4</v>
      </c>
      <c r="C2166" s="2">
        <v>29.53</v>
      </c>
    </row>
    <row r="2167" spans="1:3" x14ac:dyDescent="0.25">
      <c r="A2167" s="1">
        <v>42511</v>
      </c>
      <c r="B2167" t="s">
        <v>5</v>
      </c>
      <c r="C2167" s="2">
        <v>27.308</v>
      </c>
    </row>
    <row r="2168" spans="1:3" x14ac:dyDescent="0.25">
      <c r="A2168" s="1">
        <v>42510</v>
      </c>
      <c r="B2168" t="s">
        <v>3</v>
      </c>
      <c r="C2168" s="2">
        <v>29.339000000000002</v>
      </c>
    </row>
    <row r="2169" spans="1:3" x14ac:dyDescent="0.25">
      <c r="A2169" s="1">
        <v>42510</v>
      </c>
      <c r="B2169" t="s">
        <v>4</v>
      </c>
      <c r="C2169" s="2">
        <v>30.45</v>
      </c>
    </row>
    <row r="2170" spans="1:3" x14ac:dyDescent="0.25">
      <c r="A2170" s="1">
        <v>42510</v>
      </c>
      <c r="B2170" t="s">
        <v>5</v>
      </c>
      <c r="C2170" s="2">
        <v>28.228999999999999</v>
      </c>
    </row>
    <row r="2171" spans="1:3" x14ac:dyDescent="0.25">
      <c r="A2171" s="1">
        <v>42509</v>
      </c>
      <c r="B2171" t="s">
        <v>3</v>
      </c>
      <c r="C2171" s="2">
        <v>30.23</v>
      </c>
    </row>
    <row r="2172" spans="1:3" x14ac:dyDescent="0.25">
      <c r="A2172" s="1">
        <v>42509</v>
      </c>
      <c r="B2172" t="s">
        <v>4</v>
      </c>
      <c r="C2172" s="2">
        <v>31.341000000000001</v>
      </c>
    </row>
    <row r="2173" spans="1:3" x14ac:dyDescent="0.25">
      <c r="A2173" s="1">
        <v>42509</v>
      </c>
      <c r="B2173" t="s">
        <v>5</v>
      </c>
      <c r="C2173" s="2">
        <v>29.12</v>
      </c>
    </row>
    <row r="2174" spans="1:3" x14ac:dyDescent="0.25">
      <c r="A2174" s="1">
        <v>42508</v>
      </c>
      <c r="B2174" t="s">
        <v>3</v>
      </c>
      <c r="C2174" s="2">
        <v>31.224</v>
      </c>
    </row>
    <row r="2175" spans="1:3" x14ac:dyDescent="0.25">
      <c r="A2175" s="1">
        <v>42508</v>
      </c>
      <c r="B2175" t="s">
        <v>4</v>
      </c>
      <c r="C2175" s="2">
        <v>32.335000000000001</v>
      </c>
    </row>
    <row r="2176" spans="1:3" x14ac:dyDescent="0.25">
      <c r="A2176" s="1">
        <v>42508</v>
      </c>
      <c r="B2176" t="s">
        <v>5</v>
      </c>
      <c r="C2176" s="2">
        <v>30.113</v>
      </c>
    </row>
    <row r="2177" spans="1:3" x14ac:dyDescent="0.25">
      <c r="A2177" s="1">
        <v>42507</v>
      </c>
      <c r="B2177" t="s">
        <v>3</v>
      </c>
      <c r="C2177" s="2">
        <v>31.063000000000002</v>
      </c>
    </row>
    <row r="2178" spans="1:3" x14ac:dyDescent="0.25">
      <c r="A2178" s="1">
        <v>42507</v>
      </c>
      <c r="B2178" t="s">
        <v>4</v>
      </c>
      <c r="C2178" s="2">
        <v>32.173000000000002</v>
      </c>
    </row>
    <row r="2179" spans="1:3" x14ac:dyDescent="0.25">
      <c r="A2179" s="1">
        <v>42507</v>
      </c>
      <c r="B2179" t="s">
        <v>5</v>
      </c>
      <c r="C2179" s="2">
        <v>29.952000000000002</v>
      </c>
    </row>
    <row r="2180" spans="1:3" x14ac:dyDescent="0.25">
      <c r="A2180" s="1">
        <v>42506</v>
      </c>
      <c r="B2180" t="s">
        <v>3</v>
      </c>
      <c r="C2180" s="2">
        <v>30.198</v>
      </c>
    </row>
    <row r="2181" spans="1:3" x14ac:dyDescent="0.25">
      <c r="A2181" s="1">
        <v>42506</v>
      </c>
      <c r="B2181" t="s">
        <v>4</v>
      </c>
      <c r="C2181" s="2">
        <v>31.309000000000001</v>
      </c>
    </row>
    <row r="2182" spans="1:3" x14ac:dyDescent="0.25">
      <c r="A2182" s="1">
        <v>42506</v>
      </c>
      <c r="B2182" t="s">
        <v>5</v>
      </c>
      <c r="C2182" s="2">
        <v>29.087</v>
      </c>
    </row>
    <row r="2183" spans="1:3" x14ac:dyDescent="0.25">
      <c r="A2183" s="1">
        <v>42505</v>
      </c>
      <c r="B2183" t="s">
        <v>3</v>
      </c>
      <c r="C2183" s="2">
        <v>28.785</v>
      </c>
    </row>
    <row r="2184" spans="1:3" x14ac:dyDescent="0.25">
      <c r="A2184" s="1">
        <v>42505</v>
      </c>
      <c r="B2184" t="s">
        <v>4</v>
      </c>
      <c r="C2184" s="2">
        <v>29.896000000000001</v>
      </c>
    </row>
    <row r="2185" spans="1:3" x14ac:dyDescent="0.25">
      <c r="A2185" s="1">
        <v>42505</v>
      </c>
      <c r="B2185" t="s">
        <v>5</v>
      </c>
      <c r="C2185" s="2">
        <v>27.675000000000001</v>
      </c>
    </row>
    <row r="2186" spans="1:3" x14ac:dyDescent="0.25">
      <c r="A2186" s="1">
        <v>42504</v>
      </c>
      <c r="B2186" t="s">
        <v>3</v>
      </c>
      <c r="C2186" s="2">
        <v>29.163</v>
      </c>
    </row>
    <row r="2187" spans="1:3" x14ac:dyDescent="0.25">
      <c r="A2187" s="1">
        <v>42504</v>
      </c>
      <c r="B2187" t="s">
        <v>4</v>
      </c>
      <c r="C2187" s="2">
        <v>30.274000000000001</v>
      </c>
    </row>
    <row r="2188" spans="1:3" x14ac:dyDescent="0.25">
      <c r="A2188" s="1">
        <v>42504</v>
      </c>
      <c r="B2188" t="s">
        <v>5</v>
      </c>
      <c r="C2188" s="2">
        <v>28</v>
      </c>
    </row>
    <row r="2189" spans="1:3" x14ac:dyDescent="0.25">
      <c r="A2189" s="1">
        <v>42503</v>
      </c>
      <c r="B2189" t="s">
        <v>3</v>
      </c>
      <c r="C2189" s="2">
        <v>30.113</v>
      </c>
    </row>
    <row r="2190" spans="1:3" x14ac:dyDescent="0.25">
      <c r="A2190" s="1">
        <v>42503</v>
      </c>
      <c r="B2190" t="s">
        <v>4</v>
      </c>
      <c r="C2190" s="2">
        <v>31.224</v>
      </c>
    </row>
    <row r="2191" spans="1:3" x14ac:dyDescent="0.25">
      <c r="A2191" s="1">
        <v>42503</v>
      </c>
      <c r="B2191" t="s">
        <v>5</v>
      </c>
      <c r="C2191" s="2">
        <v>29.001999999999999</v>
      </c>
    </row>
    <row r="2192" spans="1:3" x14ac:dyDescent="0.25">
      <c r="A2192" s="1">
        <v>42502</v>
      </c>
      <c r="B2192" t="s">
        <v>3</v>
      </c>
      <c r="C2192" s="2">
        <v>29.518000000000001</v>
      </c>
    </row>
    <row r="2193" spans="1:3" x14ac:dyDescent="0.25">
      <c r="A2193" s="1">
        <v>42502</v>
      </c>
      <c r="B2193" t="s">
        <v>4</v>
      </c>
      <c r="C2193" s="2">
        <v>30.629000000000001</v>
      </c>
    </row>
    <row r="2194" spans="1:3" x14ac:dyDescent="0.25">
      <c r="A2194" s="1">
        <v>42502</v>
      </c>
      <c r="B2194" t="s">
        <v>5</v>
      </c>
      <c r="C2194" s="2">
        <v>28.407</v>
      </c>
    </row>
    <row r="2195" spans="1:3" x14ac:dyDescent="0.25">
      <c r="A2195" s="1">
        <v>42501</v>
      </c>
      <c r="B2195" t="s">
        <v>3</v>
      </c>
      <c r="C2195" s="2">
        <v>31.318000000000001</v>
      </c>
    </row>
    <row r="2196" spans="1:3" x14ac:dyDescent="0.25">
      <c r="A2196" s="1">
        <v>42501</v>
      </c>
      <c r="B2196" t="s">
        <v>4</v>
      </c>
      <c r="C2196" s="2">
        <v>32.427999999999997</v>
      </c>
    </row>
    <row r="2197" spans="1:3" x14ac:dyDescent="0.25">
      <c r="A2197" s="1">
        <v>42501</v>
      </c>
      <c r="B2197" t="s">
        <v>5</v>
      </c>
      <c r="C2197" s="2">
        <v>30.207000000000001</v>
      </c>
    </row>
    <row r="2198" spans="1:3" x14ac:dyDescent="0.25">
      <c r="A2198" s="1">
        <v>42500</v>
      </c>
      <c r="B2198" t="s">
        <v>3</v>
      </c>
      <c r="C2198" s="2">
        <v>30.257000000000001</v>
      </c>
    </row>
    <row r="2199" spans="1:3" x14ac:dyDescent="0.25">
      <c r="A2199" s="1">
        <v>42500</v>
      </c>
      <c r="B2199" t="s">
        <v>4</v>
      </c>
      <c r="C2199" s="2">
        <v>31.367000000000001</v>
      </c>
    </row>
    <row r="2200" spans="1:3" x14ac:dyDescent="0.25">
      <c r="A2200" s="1">
        <v>42500</v>
      </c>
      <c r="B2200" t="s">
        <v>5</v>
      </c>
      <c r="C2200" s="2">
        <v>29.146000000000001</v>
      </c>
    </row>
    <row r="2201" spans="1:3" x14ac:dyDescent="0.25">
      <c r="A2201" s="1">
        <v>42499</v>
      </c>
      <c r="B2201" t="s">
        <v>3</v>
      </c>
      <c r="C2201" s="2">
        <v>30.605</v>
      </c>
    </row>
    <row r="2202" spans="1:3" x14ac:dyDescent="0.25">
      <c r="A2202" s="1">
        <v>42499</v>
      </c>
      <c r="B2202" t="s">
        <v>4</v>
      </c>
      <c r="C2202" s="2">
        <v>31.716000000000001</v>
      </c>
    </row>
    <row r="2203" spans="1:3" x14ac:dyDescent="0.25">
      <c r="A2203" s="1">
        <v>42499</v>
      </c>
      <c r="B2203" t="s">
        <v>5</v>
      </c>
      <c r="C2203" s="2">
        <v>29.495000000000001</v>
      </c>
    </row>
    <row r="2204" spans="1:3" x14ac:dyDescent="0.25">
      <c r="A2204" s="1">
        <v>42498</v>
      </c>
      <c r="B2204" t="s">
        <v>3</v>
      </c>
      <c r="C2204" s="2">
        <v>28.818000000000001</v>
      </c>
    </row>
    <row r="2205" spans="1:3" x14ac:dyDescent="0.25">
      <c r="A2205" s="1">
        <v>42498</v>
      </c>
      <c r="B2205" t="s">
        <v>4</v>
      </c>
      <c r="C2205" s="2">
        <v>29.928000000000001</v>
      </c>
    </row>
    <row r="2206" spans="1:3" x14ac:dyDescent="0.25">
      <c r="A2206" s="1">
        <v>42498</v>
      </c>
      <c r="B2206" t="s">
        <v>5</v>
      </c>
      <c r="C2206" s="2">
        <v>27.707000000000001</v>
      </c>
    </row>
    <row r="2207" spans="1:3" x14ac:dyDescent="0.25">
      <c r="A2207" s="1">
        <v>42497</v>
      </c>
      <c r="B2207" t="s">
        <v>3</v>
      </c>
      <c r="C2207" s="2">
        <v>28.879000000000001</v>
      </c>
    </row>
    <row r="2208" spans="1:3" x14ac:dyDescent="0.25">
      <c r="A2208" s="1">
        <v>42497</v>
      </c>
      <c r="B2208" t="s">
        <v>4</v>
      </c>
      <c r="C2208" s="2">
        <v>29.990000000000002</v>
      </c>
    </row>
    <row r="2209" spans="1:3" x14ac:dyDescent="0.25">
      <c r="A2209" s="1">
        <v>42497</v>
      </c>
      <c r="B2209" t="s">
        <v>5</v>
      </c>
      <c r="C2209" s="2">
        <v>27.768000000000001</v>
      </c>
    </row>
    <row r="2210" spans="1:3" x14ac:dyDescent="0.25">
      <c r="A2210" s="1">
        <v>42496</v>
      </c>
      <c r="B2210" t="s">
        <v>3</v>
      </c>
      <c r="C2210" s="2">
        <v>29.533000000000001</v>
      </c>
    </row>
    <row r="2211" spans="1:3" x14ac:dyDescent="0.25">
      <c r="A2211" s="1">
        <v>42496</v>
      </c>
      <c r="B2211" t="s">
        <v>4</v>
      </c>
      <c r="C2211" s="2">
        <v>30.644000000000002</v>
      </c>
    </row>
    <row r="2212" spans="1:3" x14ac:dyDescent="0.25">
      <c r="A2212" s="1">
        <v>42496</v>
      </c>
      <c r="B2212" t="s">
        <v>5</v>
      </c>
      <c r="C2212" s="2">
        <v>28</v>
      </c>
    </row>
    <row r="2213" spans="1:3" x14ac:dyDescent="0.25">
      <c r="A2213" s="1">
        <v>42495</v>
      </c>
      <c r="B2213" t="s">
        <v>3</v>
      </c>
      <c r="C2213" s="2">
        <v>29.344999999999999</v>
      </c>
    </row>
    <row r="2214" spans="1:3" x14ac:dyDescent="0.25">
      <c r="A2214" s="1">
        <v>42495</v>
      </c>
      <c r="B2214" t="s">
        <v>4</v>
      </c>
      <c r="C2214" s="2">
        <v>30.456</v>
      </c>
    </row>
    <row r="2215" spans="1:3" x14ac:dyDescent="0.25">
      <c r="A2215" s="1">
        <v>42495</v>
      </c>
      <c r="B2215" t="s">
        <v>5</v>
      </c>
      <c r="C2215" s="2">
        <v>27.001000000000001</v>
      </c>
    </row>
    <row r="2216" spans="1:3" x14ac:dyDescent="0.25">
      <c r="A2216" s="1">
        <v>42494</v>
      </c>
      <c r="B2216" t="s">
        <v>3</v>
      </c>
      <c r="C2216" s="2">
        <v>27.387</v>
      </c>
    </row>
    <row r="2217" spans="1:3" x14ac:dyDescent="0.25">
      <c r="A2217" s="1">
        <v>42494</v>
      </c>
      <c r="B2217" t="s">
        <v>4</v>
      </c>
      <c r="C2217" s="2">
        <v>28.498000000000001</v>
      </c>
    </row>
    <row r="2218" spans="1:3" x14ac:dyDescent="0.25">
      <c r="A2218" s="1">
        <v>42494</v>
      </c>
      <c r="B2218" t="s">
        <v>5</v>
      </c>
      <c r="C2218" s="2">
        <v>26.277000000000001</v>
      </c>
    </row>
    <row r="2219" spans="1:3" x14ac:dyDescent="0.25">
      <c r="A2219" s="1">
        <v>42493</v>
      </c>
      <c r="B2219" t="s">
        <v>3</v>
      </c>
      <c r="C2219" s="2">
        <v>28.135000000000002</v>
      </c>
    </row>
    <row r="2220" spans="1:3" x14ac:dyDescent="0.25">
      <c r="A2220" s="1">
        <v>42493</v>
      </c>
      <c r="B2220" t="s">
        <v>4</v>
      </c>
      <c r="C2220" s="2">
        <v>29.246000000000002</v>
      </c>
    </row>
    <row r="2221" spans="1:3" x14ac:dyDescent="0.25">
      <c r="A2221" s="1">
        <v>42493</v>
      </c>
      <c r="B2221" t="s">
        <v>5</v>
      </c>
      <c r="C2221" s="2">
        <v>27.024000000000001</v>
      </c>
    </row>
    <row r="2222" spans="1:3" x14ac:dyDescent="0.25">
      <c r="A2222" s="1">
        <v>42492</v>
      </c>
      <c r="B2222" t="s">
        <v>3</v>
      </c>
      <c r="C2222" s="2">
        <v>29.43</v>
      </c>
    </row>
    <row r="2223" spans="1:3" x14ac:dyDescent="0.25">
      <c r="A2223" s="1">
        <v>42492</v>
      </c>
      <c r="B2223" t="s">
        <v>4</v>
      </c>
      <c r="C2223" s="2">
        <v>30.541</v>
      </c>
    </row>
    <row r="2224" spans="1:3" x14ac:dyDescent="0.25">
      <c r="A2224" s="1">
        <v>42492</v>
      </c>
      <c r="B2224" t="s">
        <v>5</v>
      </c>
      <c r="C2224" s="2">
        <v>28.318999999999999</v>
      </c>
    </row>
    <row r="2225" spans="1:3" x14ac:dyDescent="0.25">
      <c r="A2225" s="1">
        <v>42491</v>
      </c>
      <c r="B2225" t="s">
        <v>3</v>
      </c>
      <c r="C2225" s="2">
        <v>30.515000000000001</v>
      </c>
    </row>
    <row r="2226" spans="1:3" x14ac:dyDescent="0.25">
      <c r="A2226" s="1">
        <v>42491</v>
      </c>
      <c r="B2226" t="s">
        <v>4</v>
      </c>
      <c r="C2226" s="2">
        <v>31.625</v>
      </c>
    </row>
    <row r="2227" spans="1:3" x14ac:dyDescent="0.25">
      <c r="A2227" s="1">
        <v>42491</v>
      </c>
      <c r="B2227" t="s">
        <v>5</v>
      </c>
      <c r="C2227" s="2">
        <v>29.404</v>
      </c>
    </row>
    <row r="2228" spans="1:3" x14ac:dyDescent="0.25">
      <c r="A2228" s="1">
        <v>42490</v>
      </c>
      <c r="B2228" t="s">
        <v>3</v>
      </c>
      <c r="C2228" s="2">
        <v>32.677</v>
      </c>
    </row>
    <row r="2229" spans="1:3" x14ac:dyDescent="0.25">
      <c r="A2229" s="1">
        <v>42490</v>
      </c>
      <c r="B2229" t="s">
        <v>4</v>
      </c>
      <c r="C2229" s="2">
        <v>33.788000000000004</v>
      </c>
    </row>
    <row r="2230" spans="1:3" x14ac:dyDescent="0.25">
      <c r="A2230" s="1">
        <v>42490</v>
      </c>
      <c r="B2230" t="s">
        <v>5</v>
      </c>
      <c r="C2230" s="2">
        <v>31.567</v>
      </c>
    </row>
    <row r="2231" spans="1:3" x14ac:dyDescent="0.25">
      <c r="A2231" s="1">
        <v>42489</v>
      </c>
      <c r="B2231" t="s">
        <v>3</v>
      </c>
      <c r="C2231" s="2">
        <v>31.312000000000001</v>
      </c>
    </row>
    <row r="2232" spans="1:3" x14ac:dyDescent="0.25">
      <c r="A2232" s="1">
        <v>42489</v>
      </c>
      <c r="B2232" t="s">
        <v>4</v>
      </c>
      <c r="C2232" s="2">
        <v>32.422000000000004</v>
      </c>
    </row>
    <row r="2233" spans="1:3" x14ac:dyDescent="0.25">
      <c r="A2233" s="1">
        <v>42489</v>
      </c>
      <c r="B2233" t="s">
        <v>5</v>
      </c>
      <c r="C2233" s="2">
        <v>30.201000000000001</v>
      </c>
    </row>
    <row r="2234" spans="1:3" x14ac:dyDescent="0.25">
      <c r="A2234" s="1">
        <v>42488</v>
      </c>
      <c r="B2234" t="s">
        <v>3</v>
      </c>
      <c r="C2234" s="2">
        <v>32.707000000000001</v>
      </c>
    </row>
    <row r="2235" spans="1:3" x14ac:dyDescent="0.25">
      <c r="A2235" s="1">
        <v>42488</v>
      </c>
      <c r="B2235" t="s">
        <v>4</v>
      </c>
      <c r="C2235" s="2">
        <v>33.817</v>
      </c>
    </row>
    <row r="2236" spans="1:3" x14ac:dyDescent="0.25">
      <c r="A2236" s="1">
        <v>42488</v>
      </c>
      <c r="B2236" t="s">
        <v>5</v>
      </c>
      <c r="C2236" s="2">
        <v>31.596</v>
      </c>
    </row>
    <row r="2237" spans="1:3" x14ac:dyDescent="0.25">
      <c r="A2237" s="1">
        <v>42487</v>
      </c>
      <c r="B2237" t="s">
        <v>3</v>
      </c>
      <c r="C2237" s="2">
        <v>33.527000000000001</v>
      </c>
    </row>
    <row r="2238" spans="1:3" x14ac:dyDescent="0.25">
      <c r="A2238" s="1">
        <v>42487</v>
      </c>
      <c r="B2238" t="s">
        <v>4</v>
      </c>
      <c r="C2238" s="2">
        <v>34.637999999999998</v>
      </c>
    </row>
    <row r="2239" spans="1:3" x14ac:dyDescent="0.25">
      <c r="A2239" s="1">
        <v>42487</v>
      </c>
      <c r="B2239" t="s">
        <v>5</v>
      </c>
      <c r="C2239" s="2">
        <v>32.417000000000002</v>
      </c>
    </row>
    <row r="2240" spans="1:3" x14ac:dyDescent="0.25">
      <c r="A2240" s="1">
        <v>42486</v>
      </c>
      <c r="B2240" t="s">
        <v>3</v>
      </c>
      <c r="C2240" s="2">
        <v>37.704000000000001</v>
      </c>
    </row>
    <row r="2241" spans="1:3" x14ac:dyDescent="0.25">
      <c r="A2241" s="1">
        <v>42486</v>
      </c>
      <c r="B2241" t="s">
        <v>4</v>
      </c>
      <c r="C2241" s="2">
        <v>38.814</v>
      </c>
    </row>
    <row r="2242" spans="1:3" x14ac:dyDescent="0.25">
      <c r="A2242" s="1">
        <v>42486</v>
      </c>
      <c r="B2242" t="s">
        <v>5</v>
      </c>
      <c r="C2242" s="2">
        <v>36.593000000000004</v>
      </c>
    </row>
    <row r="2243" spans="1:3" x14ac:dyDescent="0.25">
      <c r="A2243" s="1">
        <v>42485</v>
      </c>
      <c r="B2243" t="s">
        <v>3</v>
      </c>
      <c r="C2243" s="2">
        <v>31.722000000000001</v>
      </c>
    </row>
    <row r="2244" spans="1:3" x14ac:dyDescent="0.25">
      <c r="A2244" s="1">
        <v>42485</v>
      </c>
      <c r="B2244" t="s">
        <v>4</v>
      </c>
      <c r="C2244" s="2">
        <v>32.832999999999998</v>
      </c>
    </row>
    <row r="2245" spans="1:3" x14ac:dyDescent="0.25">
      <c r="A2245" s="1">
        <v>42485</v>
      </c>
      <c r="B2245" t="s">
        <v>5</v>
      </c>
      <c r="C2245" s="2">
        <v>30.611000000000001</v>
      </c>
    </row>
    <row r="2246" spans="1:3" x14ac:dyDescent="0.25">
      <c r="A2246" s="1">
        <v>42484</v>
      </c>
      <c r="B2246" t="s">
        <v>3</v>
      </c>
      <c r="C2246" s="2">
        <v>30.813000000000002</v>
      </c>
    </row>
    <row r="2247" spans="1:3" x14ac:dyDescent="0.25">
      <c r="A2247" s="1">
        <v>42484</v>
      </c>
      <c r="B2247" t="s">
        <v>4</v>
      </c>
      <c r="C2247" s="2">
        <v>31.923999999999999</v>
      </c>
    </row>
    <row r="2248" spans="1:3" x14ac:dyDescent="0.25">
      <c r="A2248" s="1">
        <v>42484</v>
      </c>
      <c r="B2248" t="s">
        <v>5</v>
      </c>
      <c r="C2248" s="2">
        <v>29.702999999999999</v>
      </c>
    </row>
    <row r="2249" spans="1:3" x14ac:dyDescent="0.25">
      <c r="A2249" s="1">
        <v>42483</v>
      </c>
      <c r="B2249" t="s">
        <v>3</v>
      </c>
      <c r="C2249" s="2">
        <v>30.760999999999999</v>
      </c>
    </row>
    <row r="2250" spans="1:3" x14ac:dyDescent="0.25">
      <c r="A2250" s="1">
        <v>42483</v>
      </c>
      <c r="B2250" t="s">
        <v>4</v>
      </c>
      <c r="C2250" s="2">
        <v>31.871000000000002</v>
      </c>
    </row>
    <row r="2251" spans="1:3" x14ac:dyDescent="0.25">
      <c r="A2251" s="1">
        <v>42483</v>
      </c>
      <c r="B2251" t="s">
        <v>5</v>
      </c>
      <c r="C2251" s="2">
        <v>29.650000000000002</v>
      </c>
    </row>
    <row r="2252" spans="1:3" x14ac:dyDescent="0.25">
      <c r="A2252" s="1">
        <v>42482</v>
      </c>
      <c r="B2252" t="s">
        <v>3</v>
      </c>
      <c r="C2252" s="2">
        <v>32.622</v>
      </c>
    </row>
    <row r="2253" spans="1:3" x14ac:dyDescent="0.25">
      <c r="A2253" s="1">
        <v>42482</v>
      </c>
      <c r="B2253" t="s">
        <v>4</v>
      </c>
      <c r="C2253" s="2">
        <v>33.731999999999999</v>
      </c>
    </row>
    <row r="2254" spans="1:3" x14ac:dyDescent="0.25">
      <c r="A2254" s="1">
        <v>42482</v>
      </c>
      <c r="B2254" t="s">
        <v>5</v>
      </c>
      <c r="C2254" s="2">
        <v>31.510999999999999</v>
      </c>
    </row>
    <row r="2255" spans="1:3" x14ac:dyDescent="0.25">
      <c r="A2255" s="1">
        <v>42481</v>
      </c>
      <c r="B2255" t="s">
        <v>3</v>
      </c>
      <c r="C2255" s="2">
        <v>30.67</v>
      </c>
    </row>
    <row r="2256" spans="1:3" x14ac:dyDescent="0.25">
      <c r="A2256" s="1">
        <v>42481</v>
      </c>
      <c r="B2256" t="s">
        <v>4</v>
      </c>
      <c r="C2256" s="2">
        <v>31.781000000000002</v>
      </c>
    </row>
    <row r="2257" spans="1:3" x14ac:dyDescent="0.25">
      <c r="A2257" s="1">
        <v>42481</v>
      </c>
      <c r="B2257" t="s">
        <v>5</v>
      </c>
      <c r="C2257" s="2">
        <v>29.559000000000001</v>
      </c>
    </row>
    <row r="2258" spans="1:3" x14ac:dyDescent="0.25">
      <c r="A2258" s="1">
        <v>42480</v>
      </c>
      <c r="B2258" t="s">
        <v>3</v>
      </c>
      <c r="C2258" s="2">
        <v>28.108000000000001</v>
      </c>
    </row>
    <row r="2259" spans="1:3" x14ac:dyDescent="0.25">
      <c r="A2259" s="1">
        <v>42480</v>
      </c>
      <c r="B2259" t="s">
        <v>4</v>
      </c>
      <c r="C2259" s="2">
        <v>29.219000000000001</v>
      </c>
    </row>
    <row r="2260" spans="1:3" x14ac:dyDescent="0.25">
      <c r="A2260" s="1">
        <v>42480</v>
      </c>
      <c r="B2260" t="s">
        <v>5</v>
      </c>
      <c r="C2260" s="2">
        <v>26.998000000000001</v>
      </c>
    </row>
    <row r="2261" spans="1:3" x14ac:dyDescent="0.25">
      <c r="A2261" s="1">
        <v>42479</v>
      </c>
      <c r="B2261" t="s">
        <v>3</v>
      </c>
      <c r="C2261" s="2">
        <v>28.19</v>
      </c>
    </row>
    <row r="2262" spans="1:3" x14ac:dyDescent="0.25">
      <c r="A2262" s="1">
        <v>42479</v>
      </c>
      <c r="B2262" t="s">
        <v>4</v>
      </c>
      <c r="C2262" s="2">
        <v>29.301000000000002</v>
      </c>
    </row>
    <row r="2263" spans="1:3" x14ac:dyDescent="0.25">
      <c r="A2263" s="1">
        <v>42479</v>
      </c>
      <c r="B2263" t="s">
        <v>5</v>
      </c>
      <c r="C2263" s="2">
        <v>27.080000000000002</v>
      </c>
    </row>
    <row r="2264" spans="1:3" x14ac:dyDescent="0.25">
      <c r="A2264" s="1">
        <v>42478</v>
      </c>
      <c r="B2264" t="s">
        <v>3</v>
      </c>
      <c r="C2264" s="2">
        <v>29.638000000000002</v>
      </c>
    </row>
    <row r="2265" spans="1:3" x14ac:dyDescent="0.25">
      <c r="A2265" s="1">
        <v>42478</v>
      </c>
      <c r="B2265" t="s">
        <v>4</v>
      </c>
      <c r="C2265" s="2">
        <v>30.749000000000002</v>
      </c>
    </row>
    <row r="2266" spans="1:3" x14ac:dyDescent="0.25">
      <c r="A2266" s="1">
        <v>42478</v>
      </c>
      <c r="B2266" t="s">
        <v>5</v>
      </c>
      <c r="C2266" s="2">
        <v>28.528000000000002</v>
      </c>
    </row>
    <row r="2267" spans="1:3" x14ac:dyDescent="0.25">
      <c r="A2267" s="1">
        <v>42477</v>
      </c>
      <c r="B2267" t="s">
        <v>3</v>
      </c>
      <c r="C2267" s="2">
        <v>27.557000000000002</v>
      </c>
    </row>
    <row r="2268" spans="1:3" x14ac:dyDescent="0.25">
      <c r="A2268" s="1">
        <v>42477</v>
      </c>
      <c r="B2268" t="s">
        <v>4</v>
      </c>
      <c r="C2268" s="2">
        <v>28.667999999999999</v>
      </c>
    </row>
    <row r="2269" spans="1:3" x14ac:dyDescent="0.25">
      <c r="A2269" s="1">
        <v>42477</v>
      </c>
      <c r="B2269" t="s">
        <v>5</v>
      </c>
      <c r="C2269" s="2">
        <v>26.446999999999999</v>
      </c>
    </row>
    <row r="2270" spans="1:3" x14ac:dyDescent="0.25">
      <c r="A2270" s="1">
        <v>42476</v>
      </c>
      <c r="B2270" t="s">
        <v>3</v>
      </c>
      <c r="C2270" s="2">
        <v>29.240000000000002</v>
      </c>
    </row>
    <row r="2271" spans="1:3" x14ac:dyDescent="0.25">
      <c r="A2271" s="1">
        <v>42476</v>
      </c>
      <c r="B2271" t="s">
        <v>4</v>
      </c>
      <c r="C2271" s="2">
        <v>30.35</v>
      </c>
    </row>
    <row r="2272" spans="1:3" x14ac:dyDescent="0.25">
      <c r="A2272" s="1">
        <v>42476</v>
      </c>
      <c r="B2272" t="s">
        <v>5</v>
      </c>
      <c r="C2272" s="2">
        <v>28.129000000000001</v>
      </c>
    </row>
    <row r="2273" spans="1:3" x14ac:dyDescent="0.25">
      <c r="A2273" s="1">
        <v>42475</v>
      </c>
      <c r="B2273" t="s">
        <v>3</v>
      </c>
      <c r="C2273" s="2">
        <v>29.213000000000001</v>
      </c>
    </row>
    <row r="2274" spans="1:3" x14ac:dyDescent="0.25">
      <c r="A2274" s="1">
        <v>42475</v>
      </c>
      <c r="B2274" t="s">
        <v>4</v>
      </c>
      <c r="C2274" s="2">
        <v>30.324000000000002</v>
      </c>
    </row>
    <row r="2275" spans="1:3" x14ac:dyDescent="0.25">
      <c r="A2275" s="1">
        <v>42475</v>
      </c>
      <c r="B2275" t="s">
        <v>5</v>
      </c>
      <c r="C2275" s="2">
        <v>28.103000000000002</v>
      </c>
    </row>
    <row r="2276" spans="1:3" x14ac:dyDescent="0.25">
      <c r="A2276" s="1">
        <v>42474</v>
      </c>
      <c r="B2276" t="s">
        <v>3</v>
      </c>
      <c r="C2276" s="2">
        <v>28.554000000000002</v>
      </c>
    </row>
    <row r="2277" spans="1:3" x14ac:dyDescent="0.25">
      <c r="A2277" s="1">
        <v>42474</v>
      </c>
      <c r="B2277" t="s">
        <v>4</v>
      </c>
      <c r="C2277" s="2">
        <v>29.664999999999999</v>
      </c>
    </row>
    <row r="2278" spans="1:3" x14ac:dyDescent="0.25">
      <c r="A2278" s="1">
        <v>42474</v>
      </c>
      <c r="B2278" t="s">
        <v>5</v>
      </c>
      <c r="C2278" s="2">
        <v>27.443000000000001</v>
      </c>
    </row>
    <row r="2279" spans="1:3" x14ac:dyDescent="0.25">
      <c r="A2279" s="1">
        <v>42473</v>
      </c>
      <c r="B2279" t="s">
        <v>3</v>
      </c>
      <c r="C2279" s="2">
        <v>29.048999999999999</v>
      </c>
    </row>
    <row r="2280" spans="1:3" x14ac:dyDescent="0.25">
      <c r="A2280" s="1">
        <v>42473</v>
      </c>
      <c r="B2280" t="s">
        <v>4</v>
      </c>
      <c r="C2280" s="2">
        <v>30.16</v>
      </c>
    </row>
    <row r="2281" spans="1:3" x14ac:dyDescent="0.25">
      <c r="A2281" s="1">
        <v>42473</v>
      </c>
      <c r="B2281" t="s">
        <v>5</v>
      </c>
      <c r="C2281" s="2">
        <v>27.937999999999999</v>
      </c>
    </row>
    <row r="2282" spans="1:3" x14ac:dyDescent="0.25">
      <c r="A2282" s="1">
        <v>42472</v>
      </c>
      <c r="B2282" t="s">
        <v>3</v>
      </c>
      <c r="C2282" s="2">
        <v>27.76</v>
      </c>
    </row>
    <row r="2283" spans="1:3" x14ac:dyDescent="0.25">
      <c r="A2283" s="1">
        <v>42472</v>
      </c>
      <c r="B2283" t="s">
        <v>4</v>
      </c>
      <c r="C2283" s="2">
        <v>28.87</v>
      </c>
    </row>
    <row r="2284" spans="1:3" x14ac:dyDescent="0.25">
      <c r="A2284" s="1">
        <v>42472</v>
      </c>
      <c r="B2284" t="s">
        <v>5</v>
      </c>
      <c r="C2284" s="2">
        <v>26.649000000000001</v>
      </c>
    </row>
    <row r="2285" spans="1:3" x14ac:dyDescent="0.25">
      <c r="A2285" s="1">
        <v>42471</v>
      </c>
      <c r="B2285" t="s">
        <v>3</v>
      </c>
      <c r="C2285" s="2">
        <v>27.542999999999999</v>
      </c>
    </row>
    <row r="2286" spans="1:3" x14ac:dyDescent="0.25">
      <c r="A2286" s="1">
        <v>42471</v>
      </c>
      <c r="B2286" t="s">
        <v>4</v>
      </c>
      <c r="C2286" s="2">
        <v>28.654</v>
      </c>
    </row>
    <row r="2287" spans="1:3" x14ac:dyDescent="0.25">
      <c r="A2287" s="1">
        <v>42471</v>
      </c>
      <c r="B2287" t="s">
        <v>5</v>
      </c>
      <c r="C2287" s="2">
        <v>26.432000000000002</v>
      </c>
    </row>
    <row r="2288" spans="1:3" x14ac:dyDescent="0.25">
      <c r="A2288" s="1">
        <v>42470</v>
      </c>
      <c r="B2288" t="s">
        <v>3</v>
      </c>
      <c r="C2288" s="2">
        <v>26.221</v>
      </c>
    </row>
    <row r="2289" spans="1:3" x14ac:dyDescent="0.25">
      <c r="A2289" s="1">
        <v>42470</v>
      </c>
      <c r="B2289" t="s">
        <v>4</v>
      </c>
      <c r="C2289" s="2">
        <v>27.332000000000001</v>
      </c>
    </row>
    <row r="2290" spans="1:3" x14ac:dyDescent="0.25">
      <c r="A2290" s="1">
        <v>42470</v>
      </c>
      <c r="B2290" t="s">
        <v>5</v>
      </c>
      <c r="C2290" s="2">
        <v>25.11</v>
      </c>
    </row>
    <row r="2291" spans="1:3" x14ac:dyDescent="0.25">
      <c r="A2291" s="1">
        <v>42469</v>
      </c>
      <c r="B2291" t="s">
        <v>3</v>
      </c>
      <c r="C2291" s="2">
        <v>26.766000000000002</v>
      </c>
    </row>
    <row r="2292" spans="1:3" x14ac:dyDescent="0.25">
      <c r="A2292" s="1">
        <v>42469</v>
      </c>
      <c r="B2292" t="s">
        <v>4</v>
      </c>
      <c r="C2292" s="2">
        <v>27.876999999999999</v>
      </c>
    </row>
    <row r="2293" spans="1:3" x14ac:dyDescent="0.25">
      <c r="A2293" s="1">
        <v>42469</v>
      </c>
      <c r="B2293" t="s">
        <v>5</v>
      </c>
      <c r="C2293" s="2">
        <v>25.655000000000001</v>
      </c>
    </row>
    <row r="2294" spans="1:3" x14ac:dyDescent="0.25">
      <c r="A2294" s="1">
        <v>42468</v>
      </c>
      <c r="B2294" t="s">
        <v>3</v>
      </c>
      <c r="C2294" s="2">
        <v>27.824000000000002</v>
      </c>
    </row>
    <row r="2295" spans="1:3" x14ac:dyDescent="0.25">
      <c r="A2295" s="1">
        <v>42468</v>
      </c>
      <c r="B2295" t="s">
        <v>4</v>
      </c>
      <c r="C2295" s="2">
        <v>28.935000000000002</v>
      </c>
    </row>
    <row r="2296" spans="1:3" x14ac:dyDescent="0.25">
      <c r="A2296" s="1">
        <v>42468</v>
      </c>
      <c r="B2296" t="s">
        <v>5</v>
      </c>
      <c r="C2296" s="2">
        <v>26.713000000000001</v>
      </c>
    </row>
    <row r="2297" spans="1:3" x14ac:dyDescent="0.25">
      <c r="A2297" s="1">
        <v>42467</v>
      </c>
      <c r="B2297" t="s">
        <v>3</v>
      </c>
      <c r="C2297" s="2">
        <v>27.501999999999999</v>
      </c>
    </row>
    <row r="2298" spans="1:3" x14ac:dyDescent="0.25">
      <c r="A2298" s="1">
        <v>42467</v>
      </c>
      <c r="B2298" t="s">
        <v>4</v>
      </c>
      <c r="C2298" s="2">
        <v>28.613</v>
      </c>
    </row>
    <row r="2299" spans="1:3" x14ac:dyDescent="0.25">
      <c r="A2299" s="1">
        <v>42467</v>
      </c>
      <c r="B2299" t="s">
        <v>5</v>
      </c>
      <c r="C2299" s="2">
        <v>26.391000000000002</v>
      </c>
    </row>
    <row r="2300" spans="1:3" x14ac:dyDescent="0.25">
      <c r="A2300" s="1">
        <v>42466</v>
      </c>
      <c r="B2300" t="s">
        <v>3</v>
      </c>
      <c r="C2300" s="2">
        <v>26.812999999999999</v>
      </c>
    </row>
    <row r="2301" spans="1:3" x14ac:dyDescent="0.25">
      <c r="A2301" s="1">
        <v>42466</v>
      </c>
      <c r="B2301" t="s">
        <v>4</v>
      </c>
      <c r="C2301" s="2">
        <v>27.923999999999999</v>
      </c>
    </row>
    <row r="2302" spans="1:3" x14ac:dyDescent="0.25">
      <c r="A2302" s="1">
        <v>42466</v>
      </c>
      <c r="B2302" t="s">
        <v>5</v>
      </c>
      <c r="C2302" s="2">
        <v>25.702000000000002</v>
      </c>
    </row>
    <row r="2303" spans="1:3" x14ac:dyDescent="0.25">
      <c r="A2303" s="1">
        <v>42465</v>
      </c>
      <c r="B2303" t="s">
        <v>3</v>
      </c>
      <c r="C2303" s="2">
        <v>27.083000000000002</v>
      </c>
    </row>
    <row r="2304" spans="1:3" x14ac:dyDescent="0.25">
      <c r="A2304" s="1">
        <v>42465</v>
      </c>
      <c r="B2304" t="s">
        <v>4</v>
      </c>
      <c r="C2304" s="2">
        <v>28.193000000000001</v>
      </c>
    </row>
    <row r="2305" spans="1:3" x14ac:dyDescent="0.25">
      <c r="A2305" s="1">
        <v>42465</v>
      </c>
      <c r="B2305" t="s">
        <v>5</v>
      </c>
      <c r="C2305" s="2">
        <v>25.972000000000001</v>
      </c>
    </row>
    <row r="2306" spans="1:3" x14ac:dyDescent="0.25">
      <c r="A2306" s="1">
        <v>42464</v>
      </c>
      <c r="B2306" t="s">
        <v>3</v>
      </c>
      <c r="C2306" s="2">
        <v>27.443000000000001</v>
      </c>
    </row>
    <row r="2307" spans="1:3" x14ac:dyDescent="0.25">
      <c r="A2307" s="1">
        <v>42464</v>
      </c>
      <c r="B2307" t="s">
        <v>4</v>
      </c>
      <c r="C2307" s="2">
        <v>28.554000000000002</v>
      </c>
    </row>
    <row r="2308" spans="1:3" x14ac:dyDescent="0.25">
      <c r="A2308" s="1">
        <v>42464</v>
      </c>
      <c r="B2308" t="s">
        <v>5</v>
      </c>
      <c r="C2308" s="2">
        <v>26.332000000000001</v>
      </c>
    </row>
    <row r="2309" spans="1:3" x14ac:dyDescent="0.25">
      <c r="A2309" s="1">
        <v>42463</v>
      </c>
      <c r="B2309" t="s">
        <v>3</v>
      </c>
      <c r="C2309" s="2">
        <v>27.619</v>
      </c>
    </row>
    <row r="2310" spans="1:3" x14ac:dyDescent="0.25">
      <c r="A2310" s="1">
        <v>42463</v>
      </c>
      <c r="B2310" t="s">
        <v>4</v>
      </c>
      <c r="C2310" s="2">
        <v>28.73</v>
      </c>
    </row>
    <row r="2311" spans="1:3" x14ac:dyDescent="0.25">
      <c r="A2311" s="1">
        <v>42463</v>
      </c>
      <c r="B2311" t="s">
        <v>5</v>
      </c>
      <c r="C2311" s="2">
        <v>26.507999999999999</v>
      </c>
    </row>
    <row r="2312" spans="1:3" x14ac:dyDescent="0.25">
      <c r="A2312" s="1">
        <v>42462</v>
      </c>
      <c r="B2312" t="s">
        <v>3</v>
      </c>
      <c r="C2312" s="2">
        <v>28.683</v>
      </c>
    </row>
    <row r="2313" spans="1:3" x14ac:dyDescent="0.25">
      <c r="A2313" s="1">
        <v>42462</v>
      </c>
      <c r="B2313" t="s">
        <v>4</v>
      </c>
      <c r="C2313" s="2">
        <v>29.794</v>
      </c>
    </row>
    <row r="2314" spans="1:3" x14ac:dyDescent="0.25">
      <c r="A2314" s="1">
        <v>42462</v>
      </c>
      <c r="B2314" t="s">
        <v>5</v>
      </c>
      <c r="C2314" s="2">
        <v>27.571999999999999</v>
      </c>
    </row>
    <row r="2315" spans="1:3" x14ac:dyDescent="0.25">
      <c r="A2315" s="1">
        <v>42461</v>
      </c>
      <c r="B2315" t="s">
        <v>3</v>
      </c>
      <c r="C2315" s="2">
        <v>29.448</v>
      </c>
    </row>
    <row r="2316" spans="1:3" x14ac:dyDescent="0.25">
      <c r="A2316" s="1">
        <v>42461</v>
      </c>
      <c r="B2316" t="s">
        <v>4</v>
      </c>
      <c r="C2316" s="2">
        <v>30.559000000000001</v>
      </c>
    </row>
    <row r="2317" spans="1:3" x14ac:dyDescent="0.25">
      <c r="A2317" s="1">
        <v>42461</v>
      </c>
      <c r="B2317" t="s">
        <v>5</v>
      </c>
      <c r="C2317" s="2">
        <v>28.337</v>
      </c>
    </row>
    <row r="2318" spans="1:3" x14ac:dyDescent="0.25">
      <c r="A2318" s="1">
        <v>42460</v>
      </c>
      <c r="B2318" t="s">
        <v>3</v>
      </c>
      <c r="C2318" s="2">
        <v>28.222999999999999</v>
      </c>
    </row>
    <row r="2319" spans="1:3" x14ac:dyDescent="0.25">
      <c r="A2319" s="1">
        <v>42460</v>
      </c>
      <c r="B2319" t="s">
        <v>4</v>
      </c>
      <c r="C2319" s="2">
        <v>29.333000000000002</v>
      </c>
    </row>
    <row r="2320" spans="1:3" x14ac:dyDescent="0.25">
      <c r="A2320" s="1">
        <v>42460</v>
      </c>
      <c r="B2320" t="s">
        <v>5</v>
      </c>
      <c r="C2320" s="2">
        <v>27.112000000000002</v>
      </c>
    </row>
    <row r="2321" spans="1:3" x14ac:dyDescent="0.25">
      <c r="A2321" s="1">
        <v>42459</v>
      </c>
      <c r="B2321" t="s">
        <v>3</v>
      </c>
      <c r="C2321" s="2">
        <v>28.196000000000002</v>
      </c>
    </row>
    <row r="2322" spans="1:3" x14ac:dyDescent="0.25">
      <c r="A2322" s="1">
        <v>42459</v>
      </c>
      <c r="B2322" t="s">
        <v>4</v>
      </c>
      <c r="C2322" s="2">
        <v>29.307000000000002</v>
      </c>
    </row>
    <row r="2323" spans="1:3" x14ac:dyDescent="0.25">
      <c r="A2323" s="1">
        <v>42459</v>
      </c>
      <c r="B2323" t="s">
        <v>5</v>
      </c>
      <c r="C2323" s="2">
        <v>27.086000000000002</v>
      </c>
    </row>
    <row r="2324" spans="1:3" x14ac:dyDescent="0.25">
      <c r="A2324" s="1">
        <v>42458</v>
      </c>
      <c r="B2324" t="s">
        <v>3</v>
      </c>
      <c r="C2324" s="2">
        <v>28.597999999999999</v>
      </c>
    </row>
    <row r="2325" spans="1:3" x14ac:dyDescent="0.25">
      <c r="A2325" s="1">
        <v>42458</v>
      </c>
      <c r="B2325" t="s">
        <v>4</v>
      </c>
      <c r="C2325" s="2">
        <v>29.709</v>
      </c>
    </row>
    <row r="2326" spans="1:3" x14ac:dyDescent="0.25">
      <c r="A2326" s="1">
        <v>42458</v>
      </c>
      <c r="B2326" t="s">
        <v>5</v>
      </c>
      <c r="C2326" s="2">
        <v>27.487000000000002</v>
      </c>
    </row>
    <row r="2327" spans="1:3" x14ac:dyDescent="0.25">
      <c r="A2327" s="1">
        <v>42457</v>
      </c>
      <c r="B2327" t="s">
        <v>3</v>
      </c>
      <c r="C2327" s="2">
        <v>28.167000000000002</v>
      </c>
    </row>
    <row r="2328" spans="1:3" x14ac:dyDescent="0.25">
      <c r="A2328" s="1">
        <v>42457</v>
      </c>
      <c r="B2328" t="s">
        <v>4</v>
      </c>
      <c r="C2328" s="2">
        <v>29.278000000000002</v>
      </c>
    </row>
    <row r="2329" spans="1:3" x14ac:dyDescent="0.25">
      <c r="A2329" s="1">
        <v>42457</v>
      </c>
      <c r="B2329" t="s">
        <v>5</v>
      </c>
      <c r="C2329" s="2">
        <v>27.056000000000001</v>
      </c>
    </row>
    <row r="2330" spans="1:3" x14ac:dyDescent="0.25">
      <c r="A2330" s="1">
        <v>42456</v>
      </c>
      <c r="B2330" t="s">
        <v>3</v>
      </c>
      <c r="C2330" s="2">
        <v>27.176000000000002</v>
      </c>
    </row>
    <row r="2331" spans="1:3" x14ac:dyDescent="0.25">
      <c r="A2331" s="1">
        <v>42456</v>
      </c>
      <c r="B2331" t="s">
        <v>4</v>
      </c>
      <c r="C2331" s="2">
        <v>28.286999999999999</v>
      </c>
    </row>
    <row r="2332" spans="1:3" x14ac:dyDescent="0.25">
      <c r="A2332" s="1">
        <v>42456</v>
      </c>
      <c r="B2332" t="s">
        <v>5</v>
      </c>
      <c r="C2332" s="2">
        <v>26.065999999999999</v>
      </c>
    </row>
    <row r="2333" spans="1:3" x14ac:dyDescent="0.25">
      <c r="A2333" s="1">
        <v>42455</v>
      </c>
      <c r="B2333" t="s">
        <v>3</v>
      </c>
      <c r="C2333" s="2">
        <v>26.561</v>
      </c>
    </row>
    <row r="2334" spans="1:3" x14ac:dyDescent="0.25">
      <c r="A2334" s="1">
        <v>42455</v>
      </c>
      <c r="B2334" t="s">
        <v>4</v>
      </c>
      <c r="C2334" s="2">
        <v>27.672000000000001</v>
      </c>
    </row>
    <row r="2335" spans="1:3" x14ac:dyDescent="0.25">
      <c r="A2335" s="1">
        <v>42455</v>
      </c>
      <c r="B2335" t="s">
        <v>5</v>
      </c>
      <c r="C2335" s="2">
        <v>25.45</v>
      </c>
    </row>
    <row r="2336" spans="1:3" x14ac:dyDescent="0.25">
      <c r="A2336" s="1">
        <v>42454</v>
      </c>
      <c r="B2336" t="s">
        <v>3</v>
      </c>
      <c r="C2336" s="2">
        <v>26.728000000000002</v>
      </c>
    </row>
    <row r="2337" spans="1:3" x14ac:dyDescent="0.25">
      <c r="A2337" s="1">
        <v>42454</v>
      </c>
      <c r="B2337" t="s">
        <v>4</v>
      </c>
      <c r="C2337" s="2">
        <v>27.839000000000002</v>
      </c>
    </row>
    <row r="2338" spans="1:3" x14ac:dyDescent="0.25">
      <c r="A2338" s="1">
        <v>42454</v>
      </c>
      <c r="B2338" t="s">
        <v>5</v>
      </c>
      <c r="C2338" s="2">
        <v>24.998999999999999</v>
      </c>
    </row>
    <row r="2339" spans="1:3" x14ac:dyDescent="0.25">
      <c r="A2339" s="1">
        <v>42453</v>
      </c>
      <c r="B2339" t="s">
        <v>3</v>
      </c>
      <c r="C2339" s="2">
        <v>29.04</v>
      </c>
    </row>
    <row r="2340" spans="1:3" x14ac:dyDescent="0.25">
      <c r="A2340" s="1">
        <v>42453</v>
      </c>
      <c r="B2340" t="s">
        <v>4</v>
      </c>
      <c r="C2340" s="2">
        <v>30.151</v>
      </c>
    </row>
    <row r="2341" spans="1:3" x14ac:dyDescent="0.25">
      <c r="A2341" s="1">
        <v>42453</v>
      </c>
      <c r="B2341" t="s">
        <v>5</v>
      </c>
      <c r="C2341" s="2">
        <v>27.93</v>
      </c>
    </row>
    <row r="2342" spans="1:3" x14ac:dyDescent="0.25">
      <c r="A2342" s="1">
        <v>42452</v>
      </c>
      <c r="B2342" t="s">
        <v>3</v>
      </c>
      <c r="C2342" s="2">
        <v>29.286999999999999</v>
      </c>
    </row>
    <row r="2343" spans="1:3" x14ac:dyDescent="0.25">
      <c r="A2343" s="1">
        <v>42452</v>
      </c>
      <c r="B2343" t="s">
        <v>4</v>
      </c>
      <c r="C2343" s="2">
        <v>30.397000000000002</v>
      </c>
    </row>
    <row r="2344" spans="1:3" x14ac:dyDescent="0.25">
      <c r="A2344" s="1">
        <v>42452</v>
      </c>
      <c r="B2344" t="s">
        <v>5</v>
      </c>
      <c r="C2344" s="2">
        <v>28.176000000000002</v>
      </c>
    </row>
    <row r="2345" spans="1:3" x14ac:dyDescent="0.25">
      <c r="A2345" s="1">
        <v>42451</v>
      </c>
      <c r="B2345" t="s">
        <v>3</v>
      </c>
      <c r="C2345" s="2">
        <v>27.974</v>
      </c>
    </row>
    <row r="2346" spans="1:3" x14ac:dyDescent="0.25">
      <c r="A2346" s="1">
        <v>42451</v>
      </c>
      <c r="B2346" t="s">
        <v>4</v>
      </c>
      <c r="C2346" s="2">
        <v>29.084</v>
      </c>
    </row>
    <row r="2347" spans="1:3" x14ac:dyDescent="0.25">
      <c r="A2347" s="1">
        <v>42451</v>
      </c>
      <c r="B2347" t="s">
        <v>5</v>
      </c>
      <c r="C2347" s="2">
        <v>26.863</v>
      </c>
    </row>
    <row r="2348" spans="1:3" x14ac:dyDescent="0.25">
      <c r="A2348" s="1">
        <v>42450</v>
      </c>
      <c r="B2348" t="s">
        <v>3</v>
      </c>
      <c r="C2348" s="2">
        <v>28.454000000000001</v>
      </c>
    </row>
    <row r="2349" spans="1:3" x14ac:dyDescent="0.25">
      <c r="A2349" s="1">
        <v>42450</v>
      </c>
      <c r="B2349" t="s">
        <v>4</v>
      </c>
      <c r="C2349" s="2">
        <v>29.565000000000001</v>
      </c>
    </row>
    <row r="2350" spans="1:3" x14ac:dyDescent="0.25">
      <c r="A2350" s="1">
        <v>42450</v>
      </c>
      <c r="B2350" t="s">
        <v>5</v>
      </c>
      <c r="C2350" s="2">
        <v>27.344000000000001</v>
      </c>
    </row>
    <row r="2351" spans="1:3" x14ac:dyDescent="0.25">
      <c r="A2351" s="1">
        <v>42449</v>
      </c>
      <c r="B2351" t="s">
        <v>3</v>
      </c>
      <c r="C2351" s="2">
        <v>29.36</v>
      </c>
    </row>
    <row r="2352" spans="1:3" x14ac:dyDescent="0.25">
      <c r="A2352" s="1">
        <v>42449</v>
      </c>
      <c r="B2352" t="s">
        <v>4</v>
      </c>
      <c r="C2352" s="2">
        <v>30.471</v>
      </c>
    </row>
    <row r="2353" spans="1:3" x14ac:dyDescent="0.25">
      <c r="A2353" s="1">
        <v>42449</v>
      </c>
      <c r="B2353" t="s">
        <v>5</v>
      </c>
      <c r="C2353" s="2">
        <v>28.249000000000002</v>
      </c>
    </row>
    <row r="2354" spans="1:3" x14ac:dyDescent="0.25">
      <c r="A2354" s="1">
        <v>42448</v>
      </c>
      <c r="B2354" t="s">
        <v>3</v>
      </c>
      <c r="C2354" s="2">
        <v>30.001999999999999</v>
      </c>
    </row>
    <row r="2355" spans="1:3" x14ac:dyDescent="0.25">
      <c r="A2355" s="1">
        <v>42448</v>
      </c>
      <c r="B2355" t="s">
        <v>4</v>
      </c>
      <c r="C2355" s="2">
        <v>31.112000000000002</v>
      </c>
    </row>
    <row r="2356" spans="1:3" x14ac:dyDescent="0.25">
      <c r="A2356" s="1">
        <v>42448</v>
      </c>
      <c r="B2356" t="s">
        <v>5</v>
      </c>
      <c r="C2356" s="2">
        <v>28.891000000000002</v>
      </c>
    </row>
    <row r="2357" spans="1:3" x14ac:dyDescent="0.25">
      <c r="A2357" s="1">
        <v>42447</v>
      </c>
      <c r="B2357" t="s">
        <v>3</v>
      </c>
      <c r="C2357" s="2">
        <v>30.869</v>
      </c>
    </row>
    <row r="2358" spans="1:3" x14ac:dyDescent="0.25">
      <c r="A2358" s="1">
        <v>42447</v>
      </c>
      <c r="B2358" t="s">
        <v>4</v>
      </c>
      <c r="C2358" s="2">
        <v>31.98</v>
      </c>
    </row>
    <row r="2359" spans="1:3" x14ac:dyDescent="0.25">
      <c r="A2359" s="1">
        <v>42447</v>
      </c>
      <c r="B2359" t="s">
        <v>5</v>
      </c>
      <c r="C2359" s="2">
        <v>29.757999999999999</v>
      </c>
    </row>
    <row r="2360" spans="1:3" x14ac:dyDescent="0.25">
      <c r="A2360" s="1">
        <v>42446</v>
      </c>
      <c r="B2360" t="s">
        <v>3</v>
      </c>
      <c r="C2360" s="2">
        <v>29.656000000000002</v>
      </c>
    </row>
    <row r="2361" spans="1:3" x14ac:dyDescent="0.25">
      <c r="A2361" s="1">
        <v>42446</v>
      </c>
      <c r="B2361" t="s">
        <v>4</v>
      </c>
      <c r="C2361" s="2">
        <v>30.766999999999999</v>
      </c>
    </row>
    <row r="2362" spans="1:3" x14ac:dyDescent="0.25">
      <c r="A2362" s="1">
        <v>42446</v>
      </c>
      <c r="B2362" t="s">
        <v>5</v>
      </c>
      <c r="C2362" s="2">
        <v>28.545000000000002</v>
      </c>
    </row>
    <row r="2363" spans="1:3" x14ac:dyDescent="0.25">
      <c r="A2363" s="1">
        <v>42445</v>
      </c>
      <c r="B2363" t="s">
        <v>3</v>
      </c>
      <c r="C2363" s="2">
        <v>29.835000000000001</v>
      </c>
    </row>
    <row r="2364" spans="1:3" x14ac:dyDescent="0.25">
      <c r="A2364" s="1">
        <v>42445</v>
      </c>
      <c r="B2364" t="s">
        <v>4</v>
      </c>
      <c r="C2364" s="2">
        <v>30.945</v>
      </c>
    </row>
    <row r="2365" spans="1:3" x14ac:dyDescent="0.25">
      <c r="A2365" s="1">
        <v>42445</v>
      </c>
      <c r="B2365" t="s">
        <v>5</v>
      </c>
      <c r="C2365" s="2">
        <v>28.724</v>
      </c>
    </row>
    <row r="2366" spans="1:3" x14ac:dyDescent="0.25">
      <c r="A2366" s="1">
        <v>42444</v>
      </c>
      <c r="B2366" t="s">
        <v>3</v>
      </c>
      <c r="C2366" s="2">
        <v>30.664000000000001</v>
      </c>
    </row>
    <row r="2367" spans="1:3" x14ac:dyDescent="0.25">
      <c r="A2367" s="1">
        <v>42444</v>
      </c>
      <c r="B2367" t="s">
        <v>4</v>
      </c>
      <c r="C2367" s="2">
        <v>31.775000000000002</v>
      </c>
    </row>
    <row r="2368" spans="1:3" x14ac:dyDescent="0.25">
      <c r="A2368" s="1">
        <v>42444</v>
      </c>
      <c r="B2368" t="s">
        <v>5</v>
      </c>
      <c r="C2368" s="2">
        <v>29.553000000000001</v>
      </c>
    </row>
    <row r="2369" spans="1:3" x14ac:dyDescent="0.25">
      <c r="A2369" s="1">
        <v>42443</v>
      </c>
      <c r="B2369" t="s">
        <v>3</v>
      </c>
      <c r="C2369" s="2">
        <v>28.314</v>
      </c>
    </row>
    <row r="2370" spans="1:3" x14ac:dyDescent="0.25">
      <c r="A2370" s="1">
        <v>42443</v>
      </c>
      <c r="B2370" t="s">
        <v>4</v>
      </c>
      <c r="C2370" s="2">
        <v>29.423999999999999</v>
      </c>
    </row>
    <row r="2371" spans="1:3" x14ac:dyDescent="0.25">
      <c r="A2371" s="1">
        <v>42443</v>
      </c>
      <c r="B2371" t="s">
        <v>5</v>
      </c>
      <c r="C2371" s="2">
        <v>27.202999999999999</v>
      </c>
    </row>
    <row r="2372" spans="1:3" x14ac:dyDescent="0.25">
      <c r="A2372" s="1">
        <v>42442</v>
      </c>
      <c r="B2372" t="s">
        <v>3</v>
      </c>
      <c r="C2372" s="2">
        <v>28.147000000000002</v>
      </c>
    </row>
    <row r="2373" spans="1:3" x14ac:dyDescent="0.25">
      <c r="A2373" s="1">
        <v>42442</v>
      </c>
      <c r="B2373" t="s">
        <v>4</v>
      </c>
      <c r="C2373" s="2">
        <v>29.257000000000001</v>
      </c>
    </row>
    <row r="2374" spans="1:3" x14ac:dyDescent="0.25">
      <c r="A2374" s="1">
        <v>42442</v>
      </c>
      <c r="B2374" t="s">
        <v>5</v>
      </c>
      <c r="C2374" s="2">
        <v>27.036000000000001</v>
      </c>
    </row>
    <row r="2375" spans="1:3" x14ac:dyDescent="0.25">
      <c r="A2375" s="1">
        <v>42441</v>
      </c>
      <c r="B2375" t="s">
        <v>3</v>
      </c>
      <c r="C2375" s="2">
        <v>28.132000000000001</v>
      </c>
    </row>
    <row r="2376" spans="1:3" x14ac:dyDescent="0.25">
      <c r="A2376" s="1">
        <v>42441</v>
      </c>
      <c r="B2376" t="s">
        <v>4</v>
      </c>
      <c r="C2376" s="2">
        <v>29.243000000000002</v>
      </c>
    </row>
    <row r="2377" spans="1:3" x14ac:dyDescent="0.25">
      <c r="A2377" s="1">
        <v>42441</v>
      </c>
      <c r="B2377" t="s">
        <v>5</v>
      </c>
      <c r="C2377" s="2">
        <v>27.021000000000001</v>
      </c>
    </row>
    <row r="2378" spans="1:3" x14ac:dyDescent="0.25">
      <c r="A2378" s="1">
        <v>42440</v>
      </c>
      <c r="B2378" t="s">
        <v>3</v>
      </c>
      <c r="C2378" s="2">
        <v>28.489000000000001</v>
      </c>
    </row>
    <row r="2379" spans="1:3" x14ac:dyDescent="0.25">
      <c r="A2379" s="1">
        <v>42440</v>
      </c>
      <c r="B2379" t="s">
        <v>4</v>
      </c>
      <c r="C2379" s="2">
        <v>29.6</v>
      </c>
    </row>
    <row r="2380" spans="1:3" x14ac:dyDescent="0.25">
      <c r="A2380" s="1">
        <v>42440</v>
      </c>
      <c r="B2380" t="s">
        <v>5</v>
      </c>
      <c r="C2380" s="2">
        <v>27.379000000000001</v>
      </c>
    </row>
    <row r="2381" spans="1:3" x14ac:dyDescent="0.25">
      <c r="A2381" s="1">
        <v>42439</v>
      </c>
      <c r="B2381" t="s">
        <v>3</v>
      </c>
      <c r="C2381" s="2">
        <v>31.206</v>
      </c>
    </row>
    <row r="2382" spans="1:3" x14ac:dyDescent="0.25">
      <c r="A2382" s="1">
        <v>42439</v>
      </c>
      <c r="B2382" t="s">
        <v>4</v>
      </c>
      <c r="C2382" s="2">
        <v>32.317</v>
      </c>
    </row>
    <row r="2383" spans="1:3" x14ac:dyDescent="0.25">
      <c r="A2383" s="1">
        <v>42439</v>
      </c>
      <c r="B2383" t="s">
        <v>5</v>
      </c>
      <c r="C2383" s="2">
        <v>30.094999999999999</v>
      </c>
    </row>
    <row r="2384" spans="1:3" x14ac:dyDescent="0.25">
      <c r="A2384" s="1">
        <v>42437</v>
      </c>
      <c r="B2384" t="s">
        <v>3</v>
      </c>
      <c r="C2384" s="2">
        <v>31.455000000000002</v>
      </c>
    </row>
    <row r="2385" spans="1:3" x14ac:dyDescent="0.25">
      <c r="A2385" s="1">
        <v>42437</v>
      </c>
      <c r="B2385" t="s">
        <v>4</v>
      </c>
      <c r="C2385" s="2">
        <v>32.566000000000003</v>
      </c>
    </row>
    <row r="2386" spans="1:3" x14ac:dyDescent="0.25">
      <c r="A2386" s="1">
        <v>42437</v>
      </c>
      <c r="B2386" t="s">
        <v>5</v>
      </c>
      <c r="C2386" s="2">
        <v>30.344999999999999</v>
      </c>
    </row>
    <row r="2387" spans="1:3" x14ac:dyDescent="0.25">
      <c r="A2387" s="1">
        <v>42436</v>
      </c>
      <c r="B2387" t="s">
        <v>3</v>
      </c>
      <c r="C2387" s="2">
        <v>29.984000000000002</v>
      </c>
    </row>
    <row r="2388" spans="1:3" x14ac:dyDescent="0.25">
      <c r="A2388" s="1">
        <v>42436</v>
      </c>
      <c r="B2388" t="s">
        <v>4</v>
      </c>
      <c r="C2388" s="2">
        <v>31.095000000000002</v>
      </c>
    </row>
    <row r="2389" spans="1:3" x14ac:dyDescent="0.25">
      <c r="A2389" s="1">
        <v>42436</v>
      </c>
      <c r="B2389" t="s">
        <v>5</v>
      </c>
      <c r="C2389" s="2">
        <v>28.873000000000001</v>
      </c>
    </row>
    <row r="2390" spans="1:3" x14ac:dyDescent="0.25">
      <c r="A2390" s="1">
        <v>42435</v>
      </c>
      <c r="B2390" t="s">
        <v>3</v>
      </c>
      <c r="C2390" s="2">
        <v>29.495000000000001</v>
      </c>
    </row>
    <row r="2391" spans="1:3" x14ac:dyDescent="0.25">
      <c r="A2391" s="1">
        <v>42435</v>
      </c>
      <c r="B2391" t="s">
        <v>4</v>
      </c>
      <c r="C2391" s="2">
        <v>30.605</v>
      </c>
    </row>
    <row r="2392" spans="1:3" x14ac:dyDescent="0.25">
      <c r="A2392" s="1">
        <v>42435</v>
      </c>
      <c r="B2392" t="s">
        <v>5</v>
      </c>
      <c r="C2392" s="2">
        <v>28.384</v>
      </c>
    </row>
    <row r="2393" spans="1:3" x14ac:dyDescent="0.25">
      <c r="A2393" s="1">
        <v>42434</v>
      </c>
      <c r="B2393" t="s">
        <v>3</v>
      </c>
      <c r="C2393" s="2">
        <v>30.916</v>
      </c>
    </row>
    <row r="2394" spans="1:3" x14ac:dyDescent="0.25">
      <c r="A2394" s="1">
        <v>42434</v>
      </c>
      <c r="B2394" t="s">
        <v>4</v>
      </c>
      <c r="C2394" s="2">
        <v>32.027000000000001</v>
      </c>
    </row>
    <row r="2395" spans="1:3" x14ac:dyDescent="0.25">
      <c r="A2395" s="1">
        <v>42434</v>
      </c>
      <c r="B2395" t="s">
        <v>5</v>
      </c>
      <c r="C2395" s="2">
        <v>29.805</v>
      </c>
    </row>
    <row r="2396" spans="1:3" x14ac:dyDescent="0.25">
      <c r="A2396" s="1">
        <v>42433</v>
      </c>
      <c r="B2396" t="s">
        <v>3</v>
      </c>
      <c r="C2396" s="2">
        <v>30.763999999999999</v>
      </c>
    </row>
    <row r="2397" spans="1:3" x14ac:dyDescent="0.25">
      <c r="A2397" s="1">
        <v>42433</v>
      </c>
      <c r="B2397" t="s">
        <v>4</v>
      </c>
      <c r="C2397" s="2">
        <v>31.874000000000002</v>
      </c>
    </row>
    <row r="2398" spans="1:3" x14ac:dyDescent="0.25">
      <c r="A2398" s="1">
        <v>42433</v>
      </c>
      <c r="B2398" t="s">
        <v>5</v>
      </c>
      <c r="C2398" s="2">
        <v>29.653000000000002</v>
      </c>
    </row>
    <row r="2399" spans="1:3" x14ac:dyDescent="0.25">
      <c r="A2399" s="1">
        <v>42432</v>
      </c>
      <c r="B2399" t="s">
        <v>3</v>
      </c>
      <c r="C2399" s="2">
        <v>30.951000000000001</v>
      </c>
    </row>
    <row r="2400" spans="1:3" x14ac:dyDescent="0.25">
      <c r="A2400" s="1">
        <v>42432</v>
      </c>
      <c r="B2400" t="s">
        <v>4</v>
      </c>
      <c r="C2400" s="2">
        <v>32.061999999999998</v>
      </c>
    </row>
    <row r="2401" spans="1:3" x14ac:dyDescent="0.25">
      <c r="A2401" s="1">
        <v>42432</v>
      </c>
      <c r="B2401" t="s">
        <v>5</v>
      </c>
      <c r="C2401" s="2">
        <v>29.84</v>
      </c>
    </row>
    <row r="2402" spans="1:3" x14ac:dyDescent="0.25">
      <c r="A2402" s="1">
        <v>42431</v>
      </c>
      <c r="B2402" t="s">
        <v>3</v>
      </c>
      <c r="C2402" s="2">
        <v>30.722999999999999</v>
      </c>
    </row>
    <row r="2403" spans="1:3" x14ac:dyDescent="0.25">
      <c r="A2403" s="1">
        <v>42431</v>
      </c>
      <c r="B2403" t="s">
        <v>4</v>
      </c>
      <c r="C2403" s="2">
        <v>31.833000000000002</v>
      </c>
    </row>
    <row r="2404" spans="1:3" x14ac:dyDescent="0.25">
      <c r="A2404" s="1">
        <v>42431</v>
      </c>
      <c r="B2404" t="s">
        <v>5</v>
      </c>
      <c r="C2404" s="2">
        <v>29.612000000000002</v>
      </c>
    </row>
    <row r="2405" spans="1:3" x14ac:dyDescent="0.25">
      <c r="A2405" s="1">
        <v>42430</v>
      </c>
      <c r="B2405" t="s">
        <v>3</v>
      </c>
      <c r="C2405" s="2">
        <v>30.298000000000002</v>
      </c>
    </row>
    <row r="2406" spans="1:3" x14ac:dyDescent="0.25">
      <c r="A2406" s="1">
        <v>42430</v>
      </c>
      <c r="B2406" t="s">
        <v>4</v>
      </c>
      <c r="C2406" s="2">
        <v>31.408000000000001</v>
      </c>
    </row>
    <row r="2407" spans="1:3" x14ac:dyDescent="0.25">
      <c r="A2407" s="1">
        <v>42430</v>
      </c>
      <c r="B2407" t="s">
        <v>5</v>
      </c>
      <c r="C2407" s="2">
        <v>29.187000000000001</v>
      </c>
    </row>
    <row r="2408" spans="1:3" x14ac:dyDescent="0.25">
      <c r="A2408" s="1">
        <v>42438</v>
      </c>
      <c r="B2408" t="s">
        <v>4</v>
      </c>
      <c r="C2408" s="2">
        <v>31.265000000000001</v>
      </c>
    </row>
    <row r="2409" spans="1:3" x14ac:dyDescent="0.25">
      <c r="A2409" s="1">
        <v>42438</v>
      </c>
      <c r="B2409" t="s">
        <v>5</v>
      </c>
      <c r="C2409" s="2">
        <v>29.042999999999999</v>
      </c>
    </row>
    <row r="2410" spans="1:3" x14ac:dyDescent="0.25">
      <c r="A2410" s="1">
        <v>42438</v>
      </c>
      <c r="B2410" t="s">
        <v>3</v>
      </c>
      <c r="C2410" s="2">
        <v>30.154</v>
      </c>
    </row>
    <row r="2411" spans="1:3" x14ac:dyDescent="0.25">
      <c r="A2411" s="1">
        <v>42429</v>
      </c>
      <c r="B2411" t="s">
        <v>3</v>
      </c>
      <c r="C2411" s="2">
        <v>31.303000000000001</v>
      </c>
    </row>
    <row r="2412" spans="1:3" x14ac:dyDescent="0.25">
      <c r="A2412" s="1">
        <v>42429</v>
      </c>
      <c r="B2412" t="s">
        <v>4</v>
      </c>
      <c r="C2412" s="2">
        <v>32.414000000000001</v>
      </c>
    </row>
    <row r="2413" spans="1:3" x14ac:dyDescent="0.25">
      <c r="A2413" s="1">
        <v>42429</v>
      </c>
      <c r="B2413" t="s">
        <v>5</v>
      </c>
      <c r="C2413" s="2">
        <v>30.192</v>
      </c>
    </row>
    <row r="2414" spans="1:3" x14ac:dyDescent="0.25">
      <c r="A2414" s="1">
        <v>42428</v>
      </c>
      <c r="B2414" t="s">
        <v>3</v>
      </c>
      <c r="C2414" s="2">
        <v>29.518000000000001</v>
      </c>
    </row>
    <row r="2415" spans="1:3" x14ac:dyDescent="0.25">
      <c r="A2415" s="1">
        <v>42428</v>
      </c>
      <c r="B2415" t="s">
        <v>4</v>
      </c>
      <c r="C2415" s="2">
        <v>30.629000000000001</v>
      </c>
    </row>
    <row r="2416" spans="1:3" x14ac:dyDescent="0.25">
      <c r="A2416" s="1">
        <v>42428</v>
      </c>
      <c r="B2416" t="s">
        <v>5</v>
      </c>
      <c r="C2416" s="2">
        <v>28.407</v>
      </c>
    </row>
    <row r="2417" spans="1:3" x14ac:dyDescent="0.25">
      <c r="A2417" s="1">
        <v>42427</v>
      </c>
      <c r="B2417" t="s">
        <v>3</v>
      </c>
      <c r="C2417" s="2">
        <v>29.594000000000001</v>
      </c>
    </row>
    <row r="2418" spans="1:3" x14ac:dyDescent="0.25">
      <c r="A2418" s="1">
        <v>42427</v>
      </c>
      <c r="B2418" t="s">
        <v>4</v>
      </c>
      <c r="C2418" s="2">
        <v>30.705000000000002</v>
      </c>
    </row>
    <row r="2419" spans="1:3" x14ac:dyDescent="0.25">
      <c r="A2419" s="1">
        <v>42427</v>
      </c>
      <c r="B2419" t="s">
        <v>5</v>
      </c>
      <c r="C2419" s="2">
        <v>28.484000000000002</v>
      </c>
    </row>
    <row r="2420" spans="1:3" x14ac:dyDescent="0.25">
      <c r="A2420" s="1">
        <v>42426</v>
      </c>
      <c r="B2420" t="s">
        <v>3</v>
      </c>
      <c r="C2420" s="2">
        <v>30.245000000000001</v>
      </c>
    </row>
    <row r="2421" spans="1:3" x14ac:dyDescent="0.25">
      <c r="A2421" s="1">
        <v>42426</v>
      </c>
      <c r="B2421" t="s">
        <v>4</v>
      </c>
      <c r="C2421" s="2">
        <v>31.356000000000002</v>
      </c>
    </row>
    <row r="2422" spans="1:3" x14ac:dyDescent="0.25">
      <c r="A2422" s="1">
        <v>42426</v>
      </c>
      <c r="B2422" t="s">
        <v>5</v>
      </c>
      <c r="C2422" s="2">
        <v>29.134</v>
      </c>
    </row>
    <row r="2423" spans="1:3" x14ac:dyDescent="0.25">
      <c r="A2423" s="1">
        <v>42425</v>
      </c>
      <c r="B2423" t="s">
        <v>3</v>
      </c>
      <c r="C2423" s="2">
        <v>30.097999999999999</v>
      </c>
    </row>
    <row r="2424" spans="1:3" x14ac:dyDescent="0.25">
      <c r="A2424" s="1">
        <v>42425</v>
      </c>
      <c r="B2424" t="s">
        <v>4</v>
      </c>
      <c r="C2424" s="2">
        <v>31.209</v>
      </c>
    </row>
    <row r="2425" spans="1:3" x14ac:dyDescent="0.25">
      <c r="A2425" s="1">
        <v>42425</v>
      </c>
      <c r="B2425" t="s">
        <v>5</v>
      </c>
      <c r="C2425" s="2">
        <v>28.988</v>
      </c>
    </row>
    <row r="2426" spans="1:3" x14ac:dyDescent="0.25">
      <c r="A2426" s="1">
        <v>42424</v>
      </c>
      <c r="B2426" t="s">
        <v>3</v>
      </c>
      <c r="C2426" s="2">
        <v>30.440999999999999</v>
      </c>
    </row>
    <row r="2427" spans="1:3" x14ac:dyDescent="0.25">
      <c r="A2427" s="1">
        <v>42424</v>
      </c>
      <c r="B2427" t="s">
        <v>4</v>
      </c>
      <c r="C2427" s="2">
        <v>31.552</v>
      </c>
    </row>
    <row r="2428" spans="1:3" x14ac:dyDescent="0.25">
      <c r="A2428" s="1">
        <v>42424</v>
      </c>
      <c r="B2428" t="s">
        <v>5</v>
      </c>
      <c r="C2428" s="2">
        <v>29.331</v>
      </c>
    </row>
    <row r="2429" spans="1:3" x14ac:dyDescent="0.25">
      <c r="A2429" s="1">
        <v>42423</v>
      </c>
      <c r="B2429" t="s">
        <v>3</v>
      </c>
      <c r="C2429" s="2">
        <v>30.811</v>
      </c>
    </row>
    <row r="2430" spans="1:3" x14ac:dyDescent="0.25">
      <c r="A2430" s="1">
        <v>42423</v>
      </c>
      <c r="B2430" t="s">
        <v>4</v>
      </c>
      <c r="C2430" s="2">
        <v>31.920999999999999</v>
      </c>
    </row>
    <row r="2431" spans="1:3" x14ac:dyDescent="0.25">
      <c r="A2431" s="1">
        <v>42423</v>
      </c>
      <c r="B2431" t="s">
        <v>5</v>
      </c>
      <c r="C2431" s="2">
        <v>29.7</v>
      </c>
    </row>
    <row r="2432" spans="1:3" x14ac:dyDescent="0.25">
      <c r="A2432" s="1">
        <v>42422</v>
      </c>
      <c r="B2432" t="s">
        <v>3</v>
      </c>
      <c r="C2432" s="2">
        <v>29.416</v>
      </c>
    </row>
    <row r="2433" spans="1:3" x14ac:dyDescent="0.25">
      <c r="A2433" s="1">
        <v>42422</v>
      </c>
      <c r="B2433" t="s">
        <v>4</v>
      </c>
      <c r="C2433" s="2">
        <v>30.526</v>
      </c>
    </row>
    <row r="2434" spans="1:3" x14ac:dyDescent="0.25">
      <c r="A2434" s="1">
        <v>42422</v>
      </c>
      <c r="B2434" t="s">
        <v>5</v>
      </c>
      <c r="C2434" s="2">
        <v>28.305</v>
      </c>
    </row>
    <row r="2435" spans="1:3" x14ac:dyDescent="0.25">
      <c r="A2435" s="1">
        <v>42421</v>
      </c>
      <c r="B2435" t="s">
        <v>3</v>
      </c>
      <c r="C2435" s="2">
        <v>28.358000000000001</v>
      </c>
    </row>
    <row r="2436" spans="1:3" x14ac:dyDescent="0.25">
      <c r="A2436" s="1">
        <v>42421</v>
      </c>
      <c r="B2436" t="s">
        <v>4</v>
      </c>
      <c r="C2436" s="2">
        <v>29.468</v>
      </c>
    </row>
    <row r="2437" spans="1:3" x14ac:dyDescent="0.25">
      <c r="A2437" s="1">
        <v>42421</v>
      </c>
      <c r="B2437" t="s">
        <v>5</v>
      </c>
      <c r="C2437" s="2">
        <v>27.247</v>
      </c>
    </row>
    <row r="2438" spans="1:3" x14ac:dyDescent="0.25">
      <c r="A2438" s="1">
        <v>42420</v>
      </c>
      <c r="B2438" t="s">
        <v>3</v>
      </c>
      <c r="C2438" s="2">
        <v>29.544</v>
      </c>
    </row>
    <row r="2439" spans="1:3" x14ac:dyDescent="0.25">
      <c r="A2439" s="1">
        <v>42420</v>
      </c>
      <c r="B2439" t="s">
        <v>4</v>
      </c>
      <c r="C2439" s="2">
        <v>30.655000000000001</v>
      </c>
    </row>
    <row r="2440" spans="1:3" x14ac:dyDescent="0.25">
      <c r="A2440" s="1">
        <v>42420</v>
      </c>
      <c r="B2440" t="s">
        <v>5</v>
      </c>
      <c r="C2440" s="2">
        <v>28.434000000000001</v>
      </c>
    </row>
    <row r="2441" spans="1:3" x14ac:dyDescent="0.25">
      <c r="A2441" s="1">
        <v>42419</v>
      </c>
      <c r="B2441" t="s">
        <v>3</v>
      </c>
      <c r="C2441" s="2">
        <v>28.741</v>
      </c>
    </row>
    <row r="2442" spans="1:3" x14ac:dyDescent="0.25">
      <c r="A2442" s="1">
        <v>42419</v>
      </c>
      <c r="B2442" t="s">
        <v>4</v>
      </c>
      <c r="C2442" s="2">
        <v>29.852</v>
      </c>
    </row>
    <row r="2443" spans="1:3" x14ac:dyDescent="0.25">
      <c r="A2443" s="1">
        <v>42419</v>
      </c>
      <c r="B2443" t="s">
        <v>5</v>
      </c>
      <c r="C2443" s="2">
        <v>27.631</v>
      </c>
    </row>
    <row r="2444" spans="1:3" x14ac:dyDescent="0.25">
      <c r="A2444" s="1">
        <v>42418</v>
      </c>
      <c r="B2444" t="s">
        <v>3</v>
      </c>
      <c r="C2444" s="2">
        <v>29.193000000000001</v>
      </c>
    </row>
    <row r="2445" spans="1:3" x14ac:dyDescent="0.25">
      <c r="A2445" s="1">
        <v>42418</v>
      </c>
      <c r="B2445" t="s">
        <v>4</v>
      </c>
      <c r="C2445" s="2">
        <v>30.304000000000002</v>
      </c>
    </row>
    <row r="2446" spans="1:3" x14ac:dyDescent="0.25">
      <c r="A2446" s="1">
        <v>42418</v>
      </c>
      <c r="B2446" t="s">
        <v>5</v>
      </c>
      <c r="C2446" s="2">
        <v>28.082000000000001</v>
      </c>
    </row>
    <row r="2447" spans="1:3" x14ac:dyDescent="0.25">
      <c r="A2447" s="1">
        <v>42417</v>
      </c>
      <c r="B2447" t="s">
        <v>3</v>
      </c>
      <c r="C2447" s="2">
        <v>30.922000000000001</v>
      </c>
    </row>
    <row r="2448" spans="1:3" x14ac:dyDescent="0.25">
      <c r="A2448" s="1">
        <v>42417</v>
      </c>
      <c r="B2448" t="s">
        <v>4</v>
      </c>
      <c r="C2448" s="2">
        <v>32.349000000000004</v>
      </c>
    </row>
    <row r="2449" spans="1:3" x14ac:dyDescent="0.25">
      <c r="A2449" s="1">
        <v>42417</v>
      </c>
      <c r="B2449" t="s">
        <v>5</v>
      </c>
      <c r="C2449" s="2">
        <v>29.811</v>
      </c>
    </row>
    <row r="2450" spans="1:3" x14ac:dyDescent="0.25">
      <c r="A2450" s="1">
        <v>42416</v>
      </c>
      <c r="B2450" t="s">
        <v>3</v>
      </c>
      <c r="C2450" s="2">
        <v>29.512</v>
      </c>
    </row>
    <row r="2451" spans="1:3" x14ac:dyDescent="0.25">
      <c r="A2451" s="1">
        <v>42416</v>
      </c>
      <c r="B2451" t="s">
        <v>4</v>
      </c>
      <c r="C2451" s="2">
        <v>30.623000000000001</v>
      </c>
    </row>
    <row r="2452" spans="1:3" x14ac:dyDescent="0.25">
      <c r="A2452" s="1">
        <v>42416</v>
      </c>
      <c r="B2452" t="s">
        <v>5</v>
      </c>
      <c r="C2452" s="2">
        <v>28.402000000000001</v>
      </c>
    </row>
    <row r="2453" spans="1:3" x14ac:dyDescent="0.25">
      <c r="A2453" s="1">
        <v>42415</v>
      </c>
      <c r="B2453" t="s">
        <v>3</v>
      </c>
      <c r="C2453" s="2">
        <v>30.494</v>
      </c>
    </row>
    <row r="2454" spans="1:3" x14ac:dyDescent="0.25">
      <c r="A2454" s="1">
        <v>42415</v>
      </c>
      <c r="B2454" t="s">
        <v>4</v>
      </c>
      <c r="C2454" s="2">
        <v>31.605</v>
      </c>
    </row>
    <row r="2455" spans="1:3" x14ac:dyDescent="0.25">
      <c r="A2455" s="1">
        <v>42415</v>
      </c>
      <c r="B2455" t="s">
        <v>5</v>
      </c>
      <c r="C2455" s="2">
        <v>29.382999999999999</v>
      </c>
    </row>
    <row r="2456" spans="1:3" x14ac:dyDescent="0.25">
      <c r="A2456" s="1">
        <v>42414</v>
      </c>
      <c r="B2456" t="s">
        <v>3</v>
      </c>
      <c r="C2456" s="2">
        <v>29.111000000000001</v>
      </c>
    </row>
    <row r="2457" spans="1:3" x14ac:dyDescent="0.25">
      <c r="A2457" s="1">
        <v>42414</v>
      </c>
      <c r="B2457" t="s">
        <v>4</v>
      </c>
      <c r="C2457" s="2">
        <v>30.221</v>
      </c>
    </row>
    <row r="2458" spans="1:3" x14ac:dyDescent="0.25">
      <c r="A2458" s="1">
        <v>42414</v>
      </c>
      <c r="B2458" t="s">
        <v>5</v>
      </c>
      <c r="C2458" s="2">
        <v>28</v>
      </c>
    </row>
    <row r="2459" spans="1:3" x14ac:dyDescent="0.25">
      <c r="A2459" s="1">
        <v>42413</v>
      </c>
      <c r="B2459" t="s">
        <v>3</v>
      </c>
      <c r="C2459" s="2">
        <v>30.09</v>
      </c>
    </row>
    <row r="2460" spans="1:3" x14ac:dyDescent="0.25">
      <c r="A2460" s="1">
        <v>42413</v>
      </c>
      <c r="B2460" t="s">
        <v>4</v>
      </c>
      <c r="C2460" s="2">
        <v>31.2</v>
      </c>
    </row>
    <row r="2461" spans="1:3" x14ac:dyDescent="0.25">
      <c r="A2461" s="1">
        <v>42413</v>
      </c>
      <c r="B2461" t="s">
        <v>5</v>
      </c>
      <c r="C2461" s="2">
        <v>28.978999999999999</v>
      </c>
    </row>
    <row r="2462" spans="1:3" x14ac:dyDescent="0.25">
      <c r="A2462" s="1">
        <v>42412</v>
      </c>
      <c r="B2462" t="s">
        <v>3</v>
      </c>
      <c r="C2462" s="2">
        <v>30.452999999999999</v>
      </c>
    </row>
    <row r="2463" spans="1:3" x14ac:dyDescent="0.25">
      <c r="A2463" s="1">
        <v>42412</v>
      </c>
      <c r="B2463" t="s">
        <v>4</v>
      </c>
      <c r="C2463" s="2">
        <v>31.564</v>
      </c>
    </row>
    <row r="2464" spans="1:3" x14ac:dyDescent="0.25">
      <c r="A2464" s="1">
        <v>42412</v>
      </c>
      <c r="B2464" t="s">
        <v>5</v>
      </c>
      <c r="C2464" s="2">
        <v>29.342000000000002</v>
      </c>
    </row>
    <row r="2465" spans="1:3" x14ac:dyDescent="0.25">
      <c r="A2465" s="1">
        <v>42411</v>
      </c>
      <c r="B2465" t="s">
        <v>3</v>
      </c>
      <c r="C2465" s="2">
        <v>28.812000000000001</v>
      </c>
    </row>
    <row r="2466" spans="1:3" x14ac:dyDescent="0.25">
      <c r="A2466" s="1">
        <v>42411</v>
      </c>
      <c r="B2466" t="s">
        <v>4</v>
      </c>
      <c r="C2466" s="2">
        <v>29.923000000000002</v>
      </c>
    </row>
    <row r="2467" spans="1:3" x14ac:dyDescent="0.25">
      <c r="A2467" s="1">
        <v>42411</v>
      </c>
      <c r="B2467" t="s">
        <v>5</v>
      </c>
      <c r="C2467" s="2">
        <v>27.701000000000001</v>
      </c>
    </row>
    <row r="2468" spans="1:3" x14ac:dyDescent="0.25">
      <c r="A2468" s="1">
        <v>42410</v>
      </c>
      <c r="B2468" t="s">
        <v>3</v>
      </c>
      <c r="C2468" s="2">
        <v>29.073</v>
      </c>
    </row>
    <row r="2469" spans="1:3" x14ac:dyDescent="0.25">
      <c r="A2469" s="1">
        <v>42410</v>
      </c>
      <c r="B2469" t="s">
        <v>4</v>
      </c>
      <c r="C2469" s="2">
        <v>30.183</v>
      </c>
    </row>
    <row r="2470" spans="1:3" x14ac:dyDescent="0.25">
      <c r="A2470" s="1">
        <v>42410</v>
      </c>
      <c r="B2470" t="s">
        <v>5</v>
      </c>
      <c r="C2470" s="2">
        <v>27.962</v>
      </c>
    </row>
    <row r="2471" spans="1:3" x14ac:dyDescent="0.25">
      <c r="A2471" s="1">
        <v>42409</v>
      </c>
      <c r="B2471" t="s">
        <v>3</v>
      </c>
      <c r="C2471" s="2">
        <v>28.958000000000002</v>
      </c>
    </row>
    <row r="2472" spans="1:3" x14ac:dyDescent="0.25">
      <c r="A2472" s="1">
        <v>42409</v>
      </c>
      <c r="B2472" t="s">
        <v>4</v>
      </c>
      <c r="C2472" s="2">
        <v>30.068999999999999</v>
      </c>
    </row>
    <row r="2473" spans="1:3" x14ac:dyDescent="0.25">
      <c r="A2473" s="1">
        <v>42409</v>
      </c>
      <c r="B2473" t="s">
        <v>5</v>
      </c>
      <c r="C2473" s="2">
        <v>27.847999999999999</v>
      </c>
    </row>
    <row r="2474" spans="1:3" x14ac:dyDescent="0.25">
      <c r="A2474" s="1">
        <v>42408</v>
      </c>
      <c r="B2474" t="s">
        <v>3</v>
      </c>
      <c r="C2474" s="2">
        <v>29.94</v>
      </c>
    </row>
    <row r="2475" spans="1:3" x14ac:dyDescent="0.25">
      <c r="A2475" s="1">
        <v>42408</v>
      </c>
      <c r="B2475" t="s">
        <v>4</v>
      </c>
      <c r="C2475" s="2">
        <v>31.051000000000002</v>
      </c>
    </row>
    <row r="2476" spans="1:3" x14ac:dyDescent="0.25">
      <c r="A2476" s="1">
        <v>42408</v>
      </c>
      <c r="B2476" t="s">
        <v>5</v>
      </c>
      <c r="C2476" s="2">
        <v>28.829000000000001</v>
      </c>
    </row>
    <row r="2477" spans="1:3" x14ac:dyDescent="0.25">
      <c r="A2477" s="1">
        <v>42407</v>
      </c>
      <c r="B2477" t="s">
        <v>3</v>
      </c>
      <c r="C2477" s="2">
        <v>28.053000000000001</v>
      </c>
    </row>
    <row r="2478" spans="1:3" x14ac:dyDescent="0.25">
      <c r="A2478" s="1">
        <v>42407</v>
      </c>
      <c r="B2478" t="s">
        <v>4</v>
      </c>
      <c r="C2478" s="2">
        <v>29.163</v>
      </c>
    </row>
    <row r="2479" spans="1:3" x14ac:dyDescent="0.25">
      <c r="A2479" s="1">
        <v>42407</v>
      </c>
      <c r="B2479" t="s">
        <v>5</v>
      </c>
      <c r="C2479" s="2">
        <v>26.942</v>
      </c>
    </row>
    <row r="2480" spans="1:3" x14ac:dyDescent="0.25">
      <c r="A2480" s="1">
        <v>42406</v>
      </c>
      <c r="B2480" t="s">
        <v>3</v>
      </c>
      <c r="C2480" s="2">
        <v>27.908999999999999</v>
      </c>
    </row>
    <row r="2481" spans="1:3" x14ac:dyDescent="0.25">
      <c r="A2481" s="1">
        <v>42406</v>
      </c>
      <c r="B2481" t="s">
        <v>4</v>
      </c>
      <c r="C2481" s="2">
        <v>29.02</v>
      </c>
    </row>
    <row r="2482" spans="1:3" x14ac:dyDescent="0.25">
      <c r="A2482" s="1">
        <v>42406</v>
      </c>
      <c r="B2482" t="s">
        <v>5</v>
      </c>
      <c r="C2482" s="2">
        <v>26.798000000000002</v>
      </c>
    </row>
    <row r="2483" spans="1:3" x14ac:dyDescent="0.25">
      <c r="A2483" s="1">
        <v>42405</v>
      </c>
      <c r="B2483" t="s">
        <v>3</v>
      </c>
      <c r="C2483" s="2">
        <v>28.783000000000001</v>
      </c>
    </row>
    <row r="2484" spans="1:3" x14ac:dyDescent="0.25">
      <c r="A2484" s="1">
        <v>42405</v>
      </c>
      <c r="B2484" t="s">
        <v>4</v>
      </c>
      <c r="C2484" s="2">
        <v>29.893000000000001</v>
      </c>
    </row>
    <row r="2485" spans="1:3" x14ac:dyDescent="0.25">
      <c r="A2485" s="1">
        <v>42405</v>
      </c>
      <c r="B2485" t="s">
        <v>5</v>
      </c>
      <c r="C2485" s="2">
        <v>27.672000000000001</v>
      </c>
    </row>
    <row r="2486" spans="1:3" x14ac:dyDescent="0.25">
      <c r="A2486" s="1">
        <v>42404</v>
      </c>
      <c r="B2486" t="s">
        <v>3</v>
      </c>
      <c r="C2486" s="2">
        <v>28.466000000000001</v>
      </c>
    </row>
    <row r="2487" spans="1:3" x14ac:dyDescent="0.25">
      <c r="A2487" s="1">
        <v>42404</v>
      </c>
      <c r="B2487" t="s">
        <v>4</v>
      </c>
      <c r="C2487" s="2">
        <v>29.577000000000002</v>
      </c>
    </row>
    <row r="2488" spans="1:3" x14ac:dyDescent="0.25">
      <c r="A2488" s="1">
        <v>42404</v>
      </c>
      <c r="B2488" t="s">
        <v>5</v>
      </c>
      <c r="C2488" s="2">
        <v>27.355</v>
      </c>
    </row>
    <row r="2489" spans="1:3" x14ac:dyDescent="0.25">
      <c r="A2489" s="1">
        <v>42403</v>
      </c>
      <c r="B2489" t="s">
        <v>3</v>
      </c>
      <c r="C2489" s="2">
        <v>30.097999999999999</v>
      </c>
    </row>
    <row r="2490" spans="1:3" x14ac:dyDescent="0.25">
      <c r="A2490" s="1">
        <v>42403</v>
      </c>
      <c r="B2490" t="s">
        <v>4</v>
      </c>
      <c r="C2490" s="2">
        <v>31.209</v>
      </c>
    </row>
    <row r="2491" spans="1:3" x14ac:dyDescent="0.25">
      <c r="A2491" s="1">
        <v>42403</v>
      </c>
      <c r="B2491" t="s">
        <v>5</v>
      </c>
      <c r="C2491" s="2">
        <v>28.988</v>
      </c>
    </row>
    <row r="2492" spans="1:3" x14ac:dyDescent="0.25">
      <c r="A2492" s="1">
        <v>42402</v>
      </c>
      <c r="B2492" t="s">
        <v>3</v>
      </c>
      <c r="C2492" s="2">
        <v>29.797000000000001</v>
      </c>
    </row>
    <row r="2493" spans="1:3" x14ac:dyDescent="0.25">
      <c r="A2493" s="1">
        <v>42402</v>
      </c>
      <c r="B2493" t="s">
        <v>4</v>
      </c>
      <c r="C2493" s="2">
        <v>30.907</v>
      </c>
    </row>
    <row r="2494" spans="1:3" x14ac:dyDescent="0.25">
      <c r="A2494" s="1">
        <v>42402</v>
      </c>
      <c r="B2494" t="s">
        <v>5</v>
      </c>
      <c r="C2494" s="2">
        <v>28.686</v>
      </c>
    </row>
    <row r="2495" spans="1:3" x14ac:dyDescent="0.25">
      <c r="A2495" s="1">
        <v>42401</v>
      </c>
      <c r="B2495" t="s">
        <v>3</v>
      </c>
      <c r="C2495" s="2">
        <v>30.172000000000001</v>
      </c>
    </row>
    <row r="2496" spans="1:3" x14ac:dyDescent="0.25">
      <c r="A2496" s="1">
        <v>42401</v>
      </c>
      <c r="B2496" t="s">
        <v>4</v>
      </c>
      <c r="C2496" s="2">
        <v>31.282</v>
      </c>
    </row>
    <row r="2497" spans="1:3" x14ac:dyDescent="0.25">
      <c r="A2497" s="1">
        <v>42401</v>
      </c>
      <c r="B2497" t="s">
        <v>5</v>
      </c>
      <c r="C2497" s="2">
        <v>29.061</v>
      </c>
    </row>
    <row r="2498" spans="1:3" x14ac:dyDescent="0.25">
      <c r="A2498" s="1">
        <v>42400</v>
      </c>
      <c r="B2498" t="s">
        <v>3</v>
      </c>
      <c r="C2498" s="2">
        <v>31.274000000000001</v>
      </c>
    </row>
    <row r="2499" spans="1:3" x14ac:dyDescent="0.25">
      <c r="A2499" s="1">
        <v>42400</v>
      </c>
      <c r="B2499" t="s">
        <v>4</v>
      </c>
      <c r="C2499" s="2">
        <v>32.384</v>
      </c>
    </row>
    <row r="2500" spans="1:3" x14ac:dyDescent="0.25">
      <c r="A2500" s="1">
        <v>42400</v>
      </c>
      <c r="B2500" t="s">
        <v>5</v>
      </c>
      <c r="C2500" s="2">
        <v>30.163</v>
      </c>
    </row>
    <row r="2501" spans="1:3" x14ac:dyDescent="0.25">
      <c r="A2501" s="1">
        <v>42399</v>
      </c>
      <c r="B2501" t="s">
        <v>3</v>
      </c>
      <c r="C2501" s="2">
        <v>31.227</v>
      </c>
    </row>
    <row r="2502" spans="1:3" x14ac:dyDescent="0.25">
      <c r="A2502" s="1">
        <v>42399</v>
      </c>
      <c r="B2502" t="s">
        <v>4</v>
      </c>
      <c r="C2502" s="2">
        <v>32.337000000000003</v>
      </c>
    </row>
    <row r="2503" spans="1:3" x14ac:dyDescent="0.25">
      <c r="A2503" s="1">
        <v>42399</v>
      </c>
      <c r="B2503" t="s">
        <v>5</v>
      </c>
      <c r="C2503" s="2">
        <v>30.116</v>
      </c>
    </row>
    <row r="2504" spans="1:3" x14ac:dyDescent="0.25">
      <c r="A2504" s="1">
        <v>42398</v>
      </c>
      <c r="B2504" t="s">
        <v>3</v>
      </c>
      <c r="C2504" s="2">
        <v>31.364000000000001</v>
      </c>
    </row>
    <row r="2505" spans="1:3" x14ac:dyDescent="0.25">
      <c r="A2505" s="1">
        <v>42398</v>
      </c>
      <c r="B2505" t="s">
        <v>4</v>
      </c>
      <c r="C2505" s="2">
        <v>32.475000000000001</v>
      </c>
    </row>
    <row r="2506" spans="1:3" x14ac:dyDescent="0.25">
      <c r="A2506" s="1">
        <v>42398</v>
      </c>
      <c r="B2506" t="s">
        <v>5</v>
      </c>
      <c r="C2506" s="2">
        <v>30.254000000000001</v>
      </c>
    </row>
    <row r="2507" spans="1:3" x14ac:dyDescent="0.25">
      <c r="A2507" s="1">
        <v>42397</v>
      </c>
      <c r="B2507" t="s">
        <v>3</v>
      </c>
      <c r="C2507" s="2">
        <v>31.783999999999999</v>
      </c>
    </row>
    <row r="2508" spans="1:3" x14ac:dyDescent="0.25">
      <c r="A2508" s="1">
        <v>42397</v>
      </c>
      <c r="B2508" t="s">
        <v>4</v>
      </c>
      <c r="C2508" s="2">
        <v>33.401000000000003</v>
      </c>
    </row>
    <row r="2509" spans="1:3" x14ac:dyDescent="0.25">
      <c r="A2509" s="1">
        <v>42397</v>
      </c>
      <c r="B2509" t="s">
        <v>5</v>
      </c>
      <c r="C2509" s="2">
        <v>30.673000000000002</v>
      </c>
    </row>
    <row r="2510" spans="1:3" x14ac:dyDescent="0.25">
      <c r="A2510" s="1">
        <v>42396</v>
      </c>
      <c r="B2510" t="s">
        <v>3</v>
      </c>
      <c r="C2510" s="2">
        <v>30.632000000000001</v>
      </c>
    </row>
    <row r="2511" spans="1:3" x14ac:dyDescent="0.25">
      <c r="A2511" s="1">
        <v>42396</v>
      </c>
      <c r="B2511" t="s">
        <v>4</v>
      </c>
      <c r="C2511" s="2">
        <v>31.743000000000002</v>
      </c>
    </row>
    <row r="2512" spans="1:3" x14ac:dyDescent="0.25">
      <c r="A2512" s="1">
        <v>42396</v>
      </c>
      <c r="B2512" t="s">
        <v>5</v>
      </c>
      <c r="C2512" s="2">
        <v>29.521000000000001</v>
      </c>
    </row>
    <row r="2513" spans="1:3" x14ac:dyDescent="0.25">
      <c r="A2513" s="1">
        <v>42395</v>
      </c>
      <c r="B2513" t="s">
        <v>3</v>
      </c>
      <c r="C2513" s="2">
        <v>29.471</v>
      </c>
    </row>
    <row r="2514" spans="1:3" x14ac:dyDescent="0.25">
      <c r="A2514" s="1">
        <v>42395</v>
      </c>
      <c r="B2514" t="s">
        <v>4</v>
      </c>
      <c r="C2514" s="2">
        <v>30.582000000000001</v>
      </c>
    </row>
    <row r="2515" spans="1:3" x14ac:dyDescent="0.25">
      <c r="A2515" s="1">
        <v>42395</v>
      </c>
      <c r="B2515" t="s">
        <v>5</v>
      </c>
      <c r="C2515" s="2">
        <v>28.36</v>
      </c>
    </row>
    <row r="2516" spans="1:3" x14ac:dyDescent="0.25">
      <c r="A2516" s="1">
        <v>42394</v>
      </c>
      <c r="B2516" t="s">
        <v>3</v>
      </c>
      <c r="C2516" s="2">
        <v>29.016999999999999</v>
      </c>
    </row>
    <row r="2517" spans="1:3" x14ac:dyDescent="0.25">
      <c r="A2517" s="1">
        <v>42394</v>
      </c>
      <c r="B2517" t="s">
        <v>4</v>
      </c>
      <c r="C2517" s="2">
        <v>30.128</v>
      </c>
    </row>
    <row r="2518" spans="1:3" x14ac:dyDescent="0.25">
      <c r="A2518" s="1">
        <v>42394</v>
      </c>
      <c r="B2518" t="s">
        <v>5</v>
      </c>
      <c r="C2518" s="2">
        <v>27.905999999999999</v>
      </c>
    </row>
    <row r="2519" spans="1:3" x14ac:dyDescent="0.25">
      <c r="A2519" s="1">
        <v>42392</v>
      </c>
      <c r="B2519" t="s">
        <v>3</v>
      </c>
      <c r="C2519" s="2">
        <v>32.54</v>
      </c>
    </row>
    <row r="2520" spans="1:3" x14ac:dyDescent="0.25">
      <c r="A2520" s="1">
        <v>42392</v>
      </c>
      <c r="B2520" t="s">
        <v>4</v>
      </c>
      <c r="C2520" s="2">
        <v>33.999000000000002</v>
      </c>
    </row>
    <row r="2521" spans="1:3" x14ac:dyDescent="0.25">
      <c r="A2521" s="1">
        <v>42392</v>
      </c>
      <c r="B2521" t="s">
        <v>5</v>
      </c>
      <c r="C2521" s="2">
        <v>31.429000000000002</v>
      </c>
    </row>
    <row r="2522" spans="1:3" x14ac:dyDescent="0.25">
      <c r="A2522" s="1">
        <v>42391</v>
      </c>
      <c r="B2522" t="s">
        <v>3</v>
      </c>
      <c r="C2522" s="2">
        <v>31.622</v>
      </c>
    </row>
    <row r="2523" spans="1:3" x14ac:dyDescent="0.25">
      <c r="A2523" s="1">
        <v>42391</v>
      </c>
      <c r="B2523" t="s">
        <v>4</v>
      </c>
      <c r="C2523" s="2">
        <v>32.750999999999998</v>
      </c>
    </row>
    <row r="2524" spans="1:3" x14ac:dyDescent="0.25">
      <c r="A2524" s="1">
        <v>42391</v>
      </c>
      <c r="B2524" t="s">
        <v>5</v>
      </c>
      <c r="C2524" s="2">
        <v>30.512</v>
      </c>
    </row>
    <row r="2525" spans="1:3" x14ac:dyDescent="0.25">
      <c r="A2525" s="1">
        <v>42390</v>
      </c>
      <c r="B2525" t="s">
        <v>3</v>
      </c>
      <c r="C2525" s="2">
        <v>29.89</v>
      </c>
    </row>
    <row r="2526" spans="1:3" x14ac:dyDescent="0.25">
      <c r="A2526" s="1">
        <v>42390</v>
      </c>
      <c r="B2526" t="s">
        <v>4</v>
      </c>
      <c r="C2526" s="2">
        <v>31.001000000000001</v>
      </c>
    </row>
    <row r="2527" spans="1:3" x14ac:dyDescent="0.25">
      <c r="A2527" s="1">
        <v>42390</v>
      </c>
      <c r="B2527" t="s">
        <v>5</v>
      </c>
      <c r="C2527" s="2">
        <v>28.78</v>
      </c>
    </row>
    <row r="2528" spans="1:3" x14ac:dyDescent="0.25">
      <c r="A2528" s="1">
        <v>42389</v>
      </c>
      <c r="B2528" t="s">
        <v>3</v>
      </c>
      <c r="C2528" s="2">
        <v>31.548999999999999</v>
      </c>
    </row>
    <row r="2529" spans="1:3" x14ac:dyDescent="0.25">
      <c r="A2529" s="1">
        <v>42389</v>
      </c>
      <c r="B2529" t="s">
        <v>4</v>
      </c>
      <c r="C2529" s="2">
        <v>32.660000000000004</v>
      </c>
    </row>
    <row r="2530" spans="1:3" x14ac:dyDescent="0.25">
      <c r="A2530" s="1">
        <v>42389</v>
      </c>
      <c r="B2530" t="s">
        <v>5</v>
      </c>
      <c r="C2530" s="2">
        <v>30.438000000000002</v>
      </c>
    </row>
    <row r="2531" spans="1:3" x14ac:dyDescent="0.25">
      <c r="A2531" s="1">
        <v>42388</v>
      </c>
      <c r="B2531" t="s">
        <v>3</v>
      </c>
      <c r="C2531" s="2">
        <v>31.388000000000002</v>
      </c>
    </row>
    <row r="2532" spans="1:3" x14ac:dyDescent="0.25">
      <c r="A2532" s="1">
        <v>42388</v>
      </c>
      <c r="B2532" t="s">
        <v>4</v>
      </c>
      <c r="C2532" s="2">
        <v>32.499000000000002</v>
      </c>
    </row>
    <row r="2533" spans="1:3" x14ac:dyDescent="0.25">
      <c r="A2533" s="1">
        <v>42388</v>
      </c>
      <c r="B2533" t="s">
        <v>5</v>
      </c>
      <c r="C2533" s="2">
        <v>30.277000000000001</v>
      </c>
    </row>
    <row r="2534" spans="1:3" x14ac:dyDescent="0.25">
      <c r="A2534" s="1">
        <v>42387</v>
      </c>
      <c r="B2534" t="s">
        <v>3</v>
      </c>
      <c r="C2534" s="2">
        <v>31.241</v>
      </c>
    </row>
    <row r="2535" spans="1:3" x14ac:dyDescent="0.25">
      <c r="A2535" s="1">
        <v>42387</v>
      </c>
      <c r="B2535" t="s">
        <v>4</v>
      </c>
      <c r="C2535" s="2">
        <v>32.352000000000004</v>
      </c>
    </row>
    <row r="2536" spans="1:3" x14ac:dyDescent="0.25">
      <c r="A2536" s="1">
        <v>42387</v>
      </c>
      <c r="B2536" t="s">
        <v>5</v>
      </c>
      <c r="C2536" s="2">
        <v>30.131</v>
      </c>
    </row>
    <row r="2537" spans="1:3" x14ac:dyDescent="0.25">
      <c r="A2537" s="1">
        <v>42386</v>
      </c>
      <c r="B2537" t="s">
        <v>3</v>
      </c>
      <c r="C2537" s="2">
        <v>32.808999999999997</v>
      </c>
    </row>
    <row r="2538" spans="1:3" x14ac:dyDescent="0.25">
      <c r="A2538" s="1">
        <v>42386</v>
      </c>
      <c r="B2538" t="s">
        <v>4</v>
      </c>
      <c r="C2538" s="2">
        <v>33.92</v>
      </c>
    </row>
    <row r="2539" spans="1:3" x14ac:dyDescent="0.25">
      <c r="A2539" s="1">
        <v>42386</v>
      </c>
      <c r="B2539" t="s">
        <v>5</v>
      </c>
      <c r="C2539" s="2">
        <v>31.699000000000002</v>
      </c>
    </row>
    <row r="2540" spans="1:3" x14ac:dyDescent="0.25">
      <c r="A2540" s="1">
        <v>42385</v>
      </c>
      <c r="B2540" t="s">
        <v>3</v>
      </c>
      <c r="C2540" s="2">
        <v>33.176000000000002</v>
      </c>
    </row>
    <row r="2541" spans="1:3" x14ac:dyDescent="0.25">
      <c r="A2541" s="1">
        <v>42385</v>
      </c>
      <c r="B2541" t="s">
        <v>4</v>
      </c>
      <c r="C2541" s="2">
        <v>34.5</v>
      </c>
    </row>
    <row r="2542" spans="1:3" x14ac:dyDescent="0.25">
      <c r="A2542" s="1">
        <v>42385</v>
      </c>
      <c r="B2542" t="s">
        <v>5</v>
      </c>
      <c r="C2542" s="2">
        <v>32.064999999999998</v>
      </c>
    </row>
    <row r="2543" spans="1:3" x14ac:dyDescent="0.25">
      <c r="A2543" s="1">
        <v>42384</v>
      </c>
      <c r="B2543" t="s">
        <v>3</v>
      </c>
      <c r="C2543" s="2">
        <v>33.286999999999999</v>
      </c>
    </row>
    <row r="2544" spans="1:3" x14ac:dyDescent="0.25">
      <c r="A2544" s="1">
        <v>42384</v>
      </c>
      <c r="B2544" t="s">
        <v>4</v>
      </c>
      <c r="C2544" s="2">
        <v>34.5</v>
      </c>
    </row>
    <row r="2545" spans="1:3" x14ac:dyDescent="0.25">
      <c r="A2545" s="1">
        <v>42384</v>
      </c>
      <c r="B2545" t="s">
        <v>5</v>
      </c>
      <c r="C2545" s="2">
        <v>32.176000000000002</v>
      </c>
    </row>
    <row r="2546" spans="1:3" x14ac:dyDescent="0.25">
      <c r="A2546" s="1">
        <v>42383</v>
      </c>
      <c r="B2546" t="s">
        <v>3</v>
      </c>
      <c r="C2546" s="2">
        <v>32.258000000000003</v>
      </c>
    </row>
    <row r="2547" spans="1:3" x14ac:dyDescent="0.25">
      <c r="A2547" s="1">
        <v>42383</v>
      </c>
      <c r="B2547" t="s">
        <v>4</v>
      </c>
      <c r="C2547" s="2">
        <v>33.369</v>
      </c>
    </row>
    <row r="2548" spans="1:3" x14ac:dyDescent="0.25">
      <c r="A2548" s="1">
        <v>42383</v>
      </c>
      <c r="B2548" t="s">
        <v>5</v>
      </c>
      <c r="C2548" s="2">
        <v>31.148</v>
      </c>
    </row>
    <row r="2549" spans="1:3" x14ac:dyDescent="0.25">
      <c r="A2549" s="1">
        <v>42382</v>
      </c>
      <c r="B2549" t="s">
        <v>3</v>
      </c>
      <c r="C2549" s="2">
        <v>34.700000000000003</v>
      </c>
    </row>
    <row r="2550" spans="1:3" x14ac:dyDescent="0.25">
      <c r="A2550" s="1">
        <v>42382</v>
      </c>
      <c r="B2550" t="s">
        <v>4</v>
      </c>
      <c r="C2550" s="2">
        <v>36.499000000000002</v>
      </c>
    </row>
    <row r="2551" spans="1:3" x14ac:dyDescent="0.25">
      <c r="A2551" s="1">
        <v>42382</v>
      </c>
      <c r="B2551" t="s">
        <v>5</v>
      </c>
      <c r="C2551" s="2">
        <v>33.588999999999999</v>
      </c>
    </row>
    <row r="2552" spans="1:3" x14ac:dyDescent="0.25">
      <c r="A2552" s="1">
        <v>42381</v>
      </c>
      <c r="B2552" t="s">
        <v>3</v>
      </c>
      <c r="C2552" s="2">
        <v>31.76</v>
      </c>
    </row>
    <row r="2553" spans="1:3" x14ac:dyDescent="0.25">
      <c r="A2553" s="1">
        <v>42381</v>
      </c>
      <c r="B2553" t="s">
        <v>4</v>
      </c>
      <c r="C2553" s="2">
        <v>32.871000000000002</v>
      </c>
    </row>
    <row r="2554" spans="1:3" x14ac:dyDescent="0.25">
      <c r="A2554" s="1">
        <v>42381</v>
      </c>
      <c r="B2554" t="s">
        <v>5</v>
      </c>
      <c r="C2554" s="2">
        <v>30.649000000000001</v>
      </c>
    </row>
    <row r="2555" spans="1:3" x14ac:dyDescent="0.25">
      <c r="A2555" s="1">
        <v>42380</v>
      </c>
      <c r="B2555" t="s">
        <v>3</v>
      </c>
      <c r="C2555" s="2">
        <v>33.85</v>
      </c>
    </row>
    <row r="2556" spans="1:3" x14ac:dyDescent="0.25">
      <c r="A2556" s="1">
        <v>42380</v>
      </c>
      <c r="B2556" t="s">
        <v>4</v>
      </c>
      <c r="C2556" s="2">
        <v>34.96</v>
      </c>
    </row>
    <row r="2557" spans="1:3" x14ac:dyDescent="0.25">
      <c r="A2557" s="1">
        <v>42380</v>
      </c>
      <c r="B2557" t="s">
        <v>5</v>
      </c>
      <c r="C2557" s="2">
        <v>32.738999999999997</v>
      </c>
    </row>
    <row r="2558" spans="1:3" x14ac:dyDescent="0.25">
      <c r="A2558" s="1">
        <v>42379</v>
      </c>
      <c r="B2558" t="s">
        <v>3</v>
      </c>
      <c r="C2558" s="2">
        <v>33.313000000000002</v>
      </c>
    </row>
    <row r="2559" spans="1:3" x14ac:dyDescent="0.25">
      <c r="A2559" s="1">
        <v>42379</v>
      </c>
      <c r="B2559" t="s">
        <v>4</v>
      </c>
      <c r="C2559" s="2">
        <v>34.423999999999999</v>
      </c>
    </row>
    <row r="2560" spans="1:3" x14ac:dyDescent="0.25">
      <c r="A2560" s="1">
        <v>42379</v>
      </c>
      <c r="B2560" t="s">
        <v>5</v>
      </c>
      <c r="C2560" s="2">
        <v>32.203000000000003</v>
      </c>
    </row>
    <row r="2561" spans="1:3" x14ac:dyDescent="0.25">
      <c r="A2561" s="1">
        <v>42378</v>
      </c>
      <c r="B2561" t="s">
        <v>3</v>
      </c>
      <c r="C2561" s="2">
        <v>33.167000000000002</v>
      </c>
    </row>
    <row r="2562" spans="1:3" x14ac:dyDescent="0.25">
      <c r="A2562" s="1">
        <v>42378</v>
      </c>
      <c r="B2562" t="s">
        <v>4</v>
      </c>
      <c r="C2562" s="2">
        <v>34.277999999999999</v>
      </c>
    </row>
    <row r="2563" spans="1:3" x14ac:dyDescent="0.25">
      <c r="A2563" s="1">
        <v>42378</v>
      </c>
      <c r="B2563" t="s">
        <v>5</v>
      </c>
      <c r="C2563" s="2">
        <v>32.055999999999997</v>
      </c>
    </row>
    <row r="2564" spans="1:3" x14ac:dyDescent="0.25">
      <c r="A2564" s="1">
        <v>42377</v>
      </c>
      <c r="B2564" t="s">
        <v>3</v>
      </c>
      <c r="C2564" s="2">
        <v>34.023000000000003</v>
      </c>
    </row>
    <row r="2565" spans="1:3" x14ac:dyDescent="0.25">
      <c r="A2565" s="1">
        <v>42377</v>
      </c>
      <c r="B2565" t="s">
        <v>4</v>
      </c>
      <c r="C2565" s="2">
        <v>35.133000000000003</v>
      </c>
    </row>
    <row r="2566" spans="1:3" x14ac:dyDescent="0.25">
      <c r="A2566" s="1">
        <v>42377</v>
      </c>
      <c r="B2566" t="s">
        <v>5</v>
      </c>
      <c r="C2566" s="2">
        <v>32.911999999999999</v>
      </c>
    </row>
    <row r="2567" spans="1:3" x14ac:dyDescent="0.25">
      <c r="A2567" s="1">
        <v>42376</v>
      </c>
      <c r="B2567" t="s">
        <v>3</v>
      </c>
      <c r="C2567" s="2">
        <v>34.933999999999997</v>
      </c>
    </row>
    <row r="2568" spans="1:3" x14ac:dyDescent="0.25">
      <c r="A2568" s="1">
        <v>42376</v>
      </c>
      <c r="B2568" t="s">
        <v>4</v>
      </c>
      <c r="C2568" s="2">
        <v>36.045000000000002</v>
      </c>
    </row>
    <row r="2569" spans="1:3" x14ac:dyDescent="0.25">
      <c r="A2569" s="1">
        <v>42376</v>
      </c>
      <c r="B2569" t="s">
        <v>5</v>
      </c>
      <c r="C2569" s="2">
        <v>33.823</v>
      </c>
    </row>
    <row r="2570" spans="1:3" x14ac:dyDescent="0.25">
      <c r="A2570" s="1">
        <v>42375</v>
      </c>
      <c r="B2570" t="s">
        <v>3</v>
      </c>
      <c r="C2570" s="2">
        <v>33.65</v>
      </c>
    </row>
    <row r="2571" spans="1:3" x14ac:dyDescent="0.25">
      <c r="A2571" s="1">
        <v>42375</v>
      </c>
      <c r="B2571" t="s">
        <v>4</v>
      </c>
      <c r="C2571" s="2">
        <v>34.761000000000003</v>
      </c>
    </row>
    <row r="2572" spans="1:3" x14ac:dyDescent="0.25">
      <c r="A2572" s="1">
        <v>42375</v>
      </c>
      <c r="B2572" t="s">
        <v>5</v>
      </c>
      <c r="C2572" s="2">
        <v>32.499000000000002</v>
      </c>
    </row>
    <row r="2573" spans="1:3" x14ac:dyDescent="0.25">
      <c r="A2573" s="1">
        <v>42374</v>
      </c>
      <c r="B2573" t="s">
        <v>3</v>
      </c>
      <c r="C2573" s="2">
        <v>32.975999999999999</v>
      </c>
    </row>
    <row r="2574" spans="1:3" x14ac:dyDescent="0.25">
      <c r="A2574" s="1">
        <v>42374</v>
      </c>
      <c r="B2574" t="s">
        <v>4</v>
      </c>
      <c r="C2574" s="2">
        <v>34.087000000000003</v>
      </c>
    </row>
    <row r="2575" spans="1:3" x14ac:dyDescent="0.25">
      <c r="A2575" s="1">
        <v>42374</v>
      </c>
      <c r="B2575" t="s">
        <v>5</v>
      </c>
      <c r="C2575" s="2">
        <v>31.866</v>
      </c>
    </row>
    <row r="2576" spans="1:3" x14ac:dyDescent="0.25">
      <c r="A2576" s="1">
        <v>42373</v>
      </c>
      <c r="B2576" t="s">
        <v>3</v>
      </c>
      <c r="C2576" s="2">
        <v>32.893999999999998</v>
      </c>
    </row>
    <row r="2577" spans="1:3" x14ac:dyDescent="0.25">
      <c r="A2577" s="1">
        <v>42373</v>
      </c>
      <c r="B2577" t="s">
        <v>4</v>
      </c>
      <c r="C2577" s="2">
        <v>34.005000000000003</v>
      </c>
    </row>
    <row r="2578" spans="1:3" x14ac:dyDescent="0.25">
      <c r="A2578" s="1">
        <v>42373</v>
      </c>
      <c r="B2578" t="s">
        <v>5</v>
      </c>
      <c r="C2578" s="2">
        <v>31.783999999999999</v>
      </c>
    </row>
    <row r="2579" spans="1:3" x14ac:dyDescent="0.25">
      <c r="A2579" s="1">
        <v>42372</v>
      </c>
      <c r="B2579" t="s">
        <v>3</v>
      </c>
      <c r="C2579" s="2">
        <v>30.602</v>
      </c>
    </row>
    <row r="2580" spans="1:3" x14ac:dyDescent="0.25">
      <c r="A2580" s="1">
        <v>42372</v>
      </c>
      <c r="B2580" t="s">
        <v>4</v>
      </c>
      <c r="C2580" s="2">
        <v>31.713000000000001</v>
      </c>
    </row>
    <row r="2581" spans="1:3" x14ac:dyDescent="0.25">
      <c r="A2581" s="1">
        <v>42372</v>
      </c>
      <c r="B2581" t="s">
        <v>5</v>
      </c>
      <c r="C2581" s="2">
        <v>29.492000000000001</v>
      </c>
    </row>
    <row r="2582" spans="1:3" x14ac:dyDescent="0.25">
      <c r="A2582" s="1">
        <v>42371</v>
      </c>
      <c r="B2582" t="s">
        <v>3</v>
      </c>
      <c r="C2582" s="2">
        <v>30.154</v>
      </c>
    </row>
    <row r="2583" spans="1:3" x14ac:dyDescent="0.25">
      <c r="A2583" s="1">
        <v>42371</v>
      </c>
      <c r="B2583" t="s">
        <v>4</v>
      </c>
      <c r="C2583" s="2">
        <v>31.265000000000001</v>
      </c>
    </row>
    <row r="2584" spans="1:3" x14ac:dyDescent="0.25">
      <c r="A2584" s="1">
        <v>42371</v>
      </c>
      <c r="B2584" t="s">
        <v>5</v>
      </c>
      <c r="C2584" s="2">
        <v>29.042999999999999</v>
      </c>
    </row>
    <row r="2585" spans="1:3" x14ac:dyDescent="0.25">
      <c r="A2585" s="1">
        <v>42370</v>
      </c>
      <c r="B2585" t="s">
        <v>3</v>
      </c>
      <c r="C2585" s="2">
        <v>30.588000000000001</v>
      </c>
    </row>
    <row r="2586" spans="1:3" x14ac:dyDescent="0.25">
      <c r="A2586" s="1">
        <v>42370</v>
      </c>
      <c r="B2586" t="s">
        <v>4</v>
      </c>
      <c r="C2586" s="2">
        <v>31.699000000000002</v>
      </c>
    </row>
    <row r="2587" spans="1:3" x14ac:dyDescent="0.25">
      <c r="A2587" s="1">
        <v>42370</v>
      </c>
      <c r="B2587" t="s">
        <v>5</v>
      </c>
      <c r="C2587" s="2">
        <v>28.999000000000002</v>
      </c>
    </row>
    <row r="2588" spans="1:3" x14ac:dyDescent="0.25">
      <c r="A2588" s="1">
        <v>42393</v>
      </c>
      <c r="B2588" t="s">
        <v>5</v>
      </c>
      <c r="C2588" s="2">
        <v>29.321999999999999</v>
      </c>
    </row>
    <row r="2589" spans="1:3" x14ac:dyDescent="0.25">
      <c r="A2589" s="1">
        <v>42393</v>
      </c>
      <c r="B2589" t="s">
        <v>4</v>
      </c>
      <c r="C2589" s="2">
        <v>31.542999999999999</v>
      </c>
    </row>
    <row r="2590" spans="1:3" x14ac:dyDescent="0.25">
      <c r="A2590" s="1">
        <v>42393</v>
      </c>
      <c r="B2590" t="s">
        <v>3</v>
      </c>
      <c r="C2590" s="2">
        <v>30.432000000000002</v>
      </c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Demand</vt:lpstr>
      <vt:lpstr>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Hatton</dc:creator>
  <cp:lastModifiedBy>George MacGregor</cp:lastModifiedBy>
  <dcterms:created xsi:type="dcterms:W3CDTF">2018-05-13T13:39:34Z</dcterms:created>
  <dcterms:modified xsi:type="dcterms:W3CDTF">2018-05-29T10:09:14Z</dcterms:modified>
</cp:coreProperties>
</file>