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SEP 20 MOD186\Published\"/>
    </mc:Choice>
  </mc:AlternateContent>
  <xr:revisionPtr revIDLastSave="0" documentId="13_ncr:1_{4F2F04DF-D3DF-431B-8400-5F03C85C7B12}" xr6:coauthVersionLast="44" xr6:coauthVersionMax="44" xr10:uidLastSave="{00000000-0000-0000-0000-000000000000}"/>
  <bookViews>
    <workbookView xWindow="15252" yWindow="-108" windowWidth="15576" windowHeight="9432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MOVEMENT!$A$1:$Z$132</definedName>
    <definedName name="_xlnm.Print_Area" localSheetId="0">'SO MOD0186 '!$A$1:$T$131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9" i="2" l="1"/>
  <c r="X57" i="2"/>
  <c r="T57" i="2"/>
  <c r="Q57" i="2"/>
  <c r="X66" i="2"/>
  <c r="V66" i="2"/>
  <c r="U66" i="2"/>
  <c r="T66" i="2"/>
  <c r="Z65" i="2"/>
  <c r="Y65" i="2"/>
  <c r="V65" i="2"/>
  <c r="U65" i="2"/>
  <c r="S65" i="2"/>
  <c r="X46" i="2"/>
  <c r="W46" i="2"/>
  <c r="U46" i="2"/>
  <c r="T46" i="2"/>
  <c r="S46" i="2"/>
  <c r="W45" i="2"/>
  <c r="U81" i="2"/>
  <c r="T81" i="2"/>
  <c r="Q45" i="2"/>
  <c r="Y41" i="2"/>
  <c r="X41" i="2"/>
  <c r="U41" i="2"/>
  <c r="T41" i="2"/>
  <c r="Q41" i="2"/>
  <c r="X40" i="2"/>
  <c r="W40" i="2"/>
  <c r="U40" i="2"/>
  <c r="T40" i="2"/>
  <c r="S40" i="2"/>
  <c r="Q40" i="2"/>
  <c r="W39" i="2"/>
  <c r="T39" i="2"/>
  <c r="Z38" i="2"/>
  <c r="Y38" i="2"/>
  <c r="W38" i="2"/>
  <c r="V38" i="2"/>
  <c r="U38" i="2"/>
  <c r="T38" i="2"/>
  <c r="S38" i="2"/>
  <c r="Z37" i="2"/>
  <c r="Y37" i="2"/>
  <c r="V37" i="2"/>
  <c r="AA35" i="2"/>
  <c r="Z35" i="2"/>
  <c r="W35" i="2"/>
  <c r="V35" i="2"/>
  <c r="T35" i="2"/>
  <c r="S35" i="2"/>
  <c r="Z34" i="2"/>
  <c r="W34" i="2"/>
  <c r="V34" i="2"/>
  <c r="S34" i="2"/>
  <c r="Z33" i="2"/>
  <c r="W33" i="2"/>
  <c r="V33" i="2"/>
  <c r="U33" i="2"/>
  <c r="S33" i="2"/>
  <c r="AA31" i="2"/>
  <c r="Y31" i="2"/>
  <c r="V31" i="2"/>
  <c r="U31" i="2"/>
  <c r="T31" i="2"/>
  <c r="S31" i="2"/>
  <c r="Y30" i="2"/>
  <c r="X30" i="2"/>
  <c r="W30" i="2"/>
  <c r="U30" i="2"/>
  <c r="T30" i="2"/>
  <c r="S30" i="2"/>
  <c r="X29" i="2"/>
  <c r="W29" i="2"/>
  <c r="U29" i="2"/>
  <c r="T29" i="2"/>
  <c r="S29" i="2"/>
  <c r="Z27" i="2"/>
  <c r="Y27" i="2"/>
  <c r="X27" i="2"/>
  <c r="W27" i="2"/>
  <c r="U27" i="2"/>
  <c r="T27" i="2"/>
  <c r="R27" i="2"/>
  <c r="Z26" i="2"/>
  <c r="X26" i="2"/>
  <c r="W26" i="2"/>
  <c r="V26" i="2"/>
  <c r="T26" i="2"/>
  <c r="S26" i="2"/>
  <c r="R26" i="2"/>
  <c r="Z25" i="2"/>
  <c r="X25" i="2"/>
  <c r="V25" i="2"/>
  <c r="U25" i="2"/>
  <c r="T25" i="2"/>
  <c r="S25" i="2"/>
  <c r="Z24" i="2"/>
  <c r="Y24" i="2"/>
  <c r="X24" i="2"/>
  <c r="W24" i="2"/>
  <c r="V24" i="2"/>
  <c r="U24" i="2"/>
  <c r="T24" i="2"/>
  <c r="Z23" i="2"/>
  <c r="Y23" i="2"/>
  <c r="X23" i="2"/>
  <c r="V23" i="2"/>
  <c r="T23" i="2"/>
  <c r="W21" i="2"/>
  <c r="T21" i="2"/>
  <c r="Q21" i="2"/>
  <c r="X19" i="2"/>
  <c r="W19" i="2"/>
  <c r="V19" i="2"/>
  <c r="T19" i="2"/>
  <c r="S19" i="2"/>
  <c r="V123" i="2"/>
  <c r="U123" i="2"/>
  <c r="R18" i="2"/>
  <c r="X14" i="2"/>
  <c r="W14" i="2"/>
  <c r="U14" i="2"/>
  <c r="T14" i="2"/>
  <c r="S14" i="2"/>
  <c r="X12" i="2"/>
  <c r="V64" i="2"/>
  <c r="T12" i="2"/>
  <c r="Q64" i="2"/>
  <c r="W56" i="2"/>
  <c r="Y20" i="2"/>
  <c r="Y120" i="2"/>
  <c r="AA21" i="2"/>
  <c r="AB21" i="2"/>
  <c r="AC21" i="2"/>
  <c r="Y127" i="2"/>
  <c r="Z127" i="2"/>
  <c r="AA127" i="2"/>
  <c r="AB127" i="2"/>
  <c r="AC127" i="2"/>
  <c r="Y128" i="2"/>
  <c r="Z128" i="2"/>
  <c r="AA128" i="2"/>
  <c r="AB128" i="2"/>
  <c r="AC128" i="2"/>
  <c r="Y129" i="2"/>
  <c r="Z129" i="2"/>
  <c r="AA129" i="2"/>
  <c r="AB129" i="2"/>
  <c r="AC129" i="2"/>
  <c r="Y103" i="2"/>
  <c r="Z103" i="2"/>
  <c r="AA103" i="2"/>
  <c r="AB103" i="2"/>
  <c r="AC103" i="2"/>
  <c r="Y104" i="2"/>
  <c r="Z104" i="2"/>
  <c r="AA104" i="2"/>
  <c r="AB104" i="2"/>
  <c r="AC104" i="2"/>
  <c r="Y105" i="2"/>
  <c r="Z105" i="2"/>
  <c r="AA105" i="2"/>
  <c r="AB105" i="2"/>
  <c r="AC105" i="2"/>
  <c r="Y106" i="2"/>
  <c r="Z106" i="2"/>
  <c r="AA106" i="2"/>
  <c r="AB106" i="2"/>
  <c r="AC106" i="2"/>
  <c r="Y107" i="2"/>
  <c r="Z107" i="2"/>
  <c r="AA107" i="2"/>
  <c r="AB107" i="2"/>
  <c r="AC107" i="2"/>
  <c r="Y108" i="2"/>
  <c r="Z108" i="2"/>
  <c r="AA108" i="2"/>
  <c r="AB108" i="2"/>
  <c r="AC108" i="2"/>
  <c r="Y109" i="2"/>
  <c r="Z109" i="2"/>
  <c r="AA109" i="2"/>
  <c r="AB109" i="2"/>
  <c r="AC109" i="2"/>
  <c r="Y110" i="2"/>
  <c r="Z110" i="2"/>
  <c r="AA110" i="2"/>
  <c r="AB110" i="2"/>
  <c r="AC110" i="2"/>
  <c r="Y111" i="2"/>
  <c r="Z111" i="2"/>
  <c r="AA111" i="2"/>
  <c r="AB111" i="2"/>
  <c r="AC111" i="2"/>
  <c r="Y112" i="2"/>
  <c r="Z112" i="2"/>
  <c r="AA112" i="2"/>
  <c r="AB112" i="2"/>
  <c r="AC112" i="2"/>
  <c r="Y113" i="2"/>
  <c r="Z113" i="2"/>
  <c r="AA113" i="2"/>
  <c r="AB113" i="2"/>
  <c r="AC113" i="2"/>
  <c r="Y114" i="2"/>
  <c r="Z114" i="2"/>
  <c r="AA114" i="2"/>
  <c r="AB114" i="2"/>
  <c r="AC114" i="2"/>
  <c r="Y115" i="2"/>
  <c r="Z115" i="2"/>
  <c r="AA115" i="2"/>
  <c r="AB115" i="2"/>
  <c r="AC115" i="2"/>
  <c r="Y116" i="2"/>
  <c r="AA116" i="2"/>
  <c r="AB116" i="2"/>
  <c r="AC116" i="2"/>
  <c r="Y117" i="2"/>
  <c r="Z117" i="2"/>
  <c r="AA117" i="2"/>
  <c r="AB117" i="2"/>
  <c r="AC117" i="2"/>
  <c r="Y118" i="2"/>
  <c r="Z118" i="2"/>
  <c r="AA118" i="2"/>
  <c r="AB118" i="2"/>
  <c r="AC118" i="2"/>
  <c r="Y119" i="2"/>
  <c r="Z119" i="2"/>
  <c r="AA119" i="2"/>
  <c r="AB119" i="2"/>
  <c r="AC119" i="2"/>
  <c r="AB120" i="2"/>
  <c r="Y94" i="2"/>
  <c r="Z94" i="2"/>
  <c r="AA94" i="2"/>
  <c r="AB94" i="2"/>
  <c r="AC94" i="2"/>
  <c r="Y95" i="2"/>
  <c r="Z95" i="2"/>
  <c r="AA95" i="2"/>
  <c r="AB95" i="2"/>
  <c r="AC95" i="2"/>
  <c r="Y97" i="2"/>
  <c r="Z97" i="2"/>
  <c r="AA97" i="2"/>
  <c r="AB97" i="2"/>
  <c r="AC97" i="2"/>
  <c r="Y98" i="2"/>
  <c r="Z98" i="2"/>
  <c r="AA98" i="2"/>
  <c r="AB98" i="2"/>
  <c r="AC98" i="2"/>
  <c r="Y99" i="2"/>
  <c r="Z99" i="2"/>
  <c r="AA99" i="2"/>
  <c r="AB99" i="2"/>
  <c r="AC99" i="2"/>
  <c r="Y100" i="2"/>
  <c r="Z100" i="2"/>
  <c r="AA100" i="2"/>
  <c r="AB100" i="2"/>
  <c r="AC100" i="2"/>
  <c r="Y101" i="2"/>
  <c r="Z101" i="2"/>
  <c r="AA101" i="2"/>
  <c r="AB101" i="2"/>
  <c r="AC101" i="2"/>
  <c r="Y84" i="2"/>
  <c r="Z84" i="2"/>
  <c r="AA84" i="2"/>
  <c r="AB84" i="2"/>
  <c r="AC84" i="2"/>
  <c r="Y88" i="2"/>
  <c r="Z88" i="2"/>
  <c r="AA88" i="2"/>
  <c r="AB88" i="2"/>
  <c r="AC88" i="2"/>
  <c r="Y80" i="2"/>
  <c r="Z80" i="2"/>
  <c r="AA80" i="2"/>
  <c r="AB80" i="2"/>
  <c r="AC80" i="2"/>
  <c r="Y81" i="2"/>
  <c r="Z81" i="2"/>
  <c r="AA81" i="2"/>
  <c r="AB81" i="2"/>
  <c r="AC81" i="2"/>
  <c r="Y82" i="2"/>
  <c r="Z82" i="2"/>
  <c r="AA82" i="2"/>
  <c r="AB82" i="2"/>
  <c r="AC82" i="2"/>
  <c r="Y69" i="2"/>
  <c r="Z69" i="2"/>
  <c r="AA69" i="2"/>
  <c r="AB69" i="2"/>
  <c r="AC69" i="2"/>
  <c r="Y70" i="2"/>
  <c r="Z70" i="2"/>
  <c r="AA70" i="2"/>
  <c r="AB70" i="2"/>
  <c r="AC70" i="2"/>
  <c r="Y72" i="2"/>
  <c r="Z72" i="2"/>
  <c r="AA72" i="2"/>
  <c r="AB72" i="2"/>
  <c r="AC72" i="2"/>
  <c r="Y76" i="2"/>
  <c r="Z76" i="2"/>
  <c r="AA76" i="2"/>
  <c r="AB76" i="2"/>
  <c r="AC76" i="2"/>
  <c r="Y63" i="2"/>
  <c r="Z63" i="2"/>
  <c r="AA63" i="2"/>
  <c r="AB63" i="2"/>
  <c r="AC63" i="2"/>
  <c r="Y64" i="2"/>
  <c r="Z64" i="2"/>
  <c r="AA64" i="2"/>
  <c r="AB64" i="2"/>
  <c r="AC64" i="2"/>
  <c r="AA65" i="2"/>
  <c r="AB65" i="2"/>
  <c r="AC65" i="2"/>
  <c r="Y66" i="2"/>
  <c r="Z66" i="2"/>
  <c r="AA66" i="2"/>
  <c r="AB66" i="2"/>
  <c r="AC66" i="2"/>
  <c r="Y67" i="2"/>
  <c r="Z67" i="2"/>
  <c r="AA67" i="2"/>
  <c r="AB67" i="2"/>
  <c r="AC67" i="2"/>
  <c r="Y56" i="2"/>
  <c r="Z56" i="2"/>
  <c r="AA56" i="2"/>
  <c r="AB56" i="2"/>
  <c r="AC56" i="2"/>
  <c r="Y57" i="2"/>
  <c r="Z57" i="2"/>
  <c r="AA57" i="2"/>
  <c r="AB57" i="2"/>
  <c r="AC57" i="2"/>
  <c r="Y58" i="2"/>
  <c r="Z58" i="2"/>
  <c r="AA58" i="2"/>
  <c r="AB58" i="2"/>
  <c r="AC58" i="2"/>
  <c r="Y59" i="2"/>
  <c r="Z59" i="2"/>
  <c r="AA59" i="2"/>
  <c r="AB59" i="2"/>
  <c r="AC59" i="2"/>
  <c r="Y45" i="2"/>
  <c r="Z45" i="2"/>
  <c r="AA45" i="2"/>
  <c r="AB45" i="2"/>
  <c r="AC45" i="2"/>
  <c r="Y46" i="2"/>
  <c r="Z46" i="2"/>
  <c r="AA46" i="2"/>
  <c r="AB46" i="2"/>
  <c r="AC46" i="2"/>
  <c r="Y48" i="2"/>
  <c r="Z48" i="2"/>
  <c r="AA48" i="2"/>
  <c r="AB48" i="2"/>
  <c r="AC48" i="2"/>
  <c r="Y51" i="2"/>
  <c r="Z51" i="2"/>
  <c r="AA51" i="2"/>
  <c r="AB51" i="2"/>
  <c r="AC51" i="2"/>
  <c r="Y52" i="2"/>
  <c r="Z52" i="2"/>
  <c r="AA52" i="2"/>
  <c r="AB52" i="2"/>
  <c r="AC52" i="2"/>
  <c r="Y43" i="2"/>
  <c r="Z43" i="2"/>
  <c r="AA43" i="2"/>
  <c r="AB43" i="2"/>
  <c r="AC43" i="2"/>
  <c r="AA37" i="2"/>
  <c r="AB37" i="2"/>
  <c r="AC37" i="2"/>
  <c r="AA38" i="2"/>
  <c r="AB38" i="2"/>
  <c r="AC38" i="2"/>
  <c r="Y39" i="2"/>
  <c r="Z39" i="2"/>
  <c r="AA39" i="2"/>
  <c r="AB39" i="2"/>
  <c r="AC39" i="2"/>
  <c r="Y40" i="2"/>
  <c r="Z40" i="2"/>
  <c r="AA40" i="2"/>
  <c r="AB40" i="2"/>
  <c r="AC40" i="2"/>
  <c r="Z41" i="2"/>
  <c r="AA41" i="2"/>
  <c r="AB41" i="2"/>
  <c r="AC41" i="2"/>
  <c r="AA33" i="2"/>
  <c r="AB33" i="2"/>
  <c r="AC33" i="2"/>
  <c r="AA34" i="2"/>
  <c r="AB34" i="2"/>
  <c r="AC34" i="2"/>
  <c r="AB35" i="2"/>
  <c r="AC35" i="2"/>
  <c r="AA29" i="2"/>
  <c r="AB29" i="2"/>
  <c r="AC29" i="2"/>
  <c r="AA30" i="2"/>
  <c r="AB30" i="2"/>
  <c r="AC30" i="2"/>
  <c r="AB31" i="2"/>
  <c r="AC31" i="2"/>
  <c r="AA23" i="2"/>
  <c r="AB23" i="2"/>
  <c r="AC23" i="2"/>
  <c r="AA24" i="2"/>
  <c r="AB24" i="2"/>
  <c r="AC24" i="2"/>
  <c r="AA25" i="2"/>
  <c r="AB25" i="2"/>
  <c r="AC25" i="2"/>
  <c r="AA26" i="2"/>
  <c r="AB26" i="2"/>
  <c r="AC26" i="2"/>
  <c r="AB27" i="2"/>
  <c r="AC27" i="2"/>
  <c r="Y12" i="2"/>
  <c r="Z12" i="2"/>
  <c r="AA12" i="2"/>
  <c r="AB12" i="2"/>
  <c r="AC12" i="2"/>
  <c r="Y13" i="2"/>
  <c r="Z13" i="2"/>
  <c r="AA13" i="2"/>
  <c r="AB13" i="2"/>
  <c r="AC13" i="2"/>
  <c r="Y14" i="2"/>
  <c r="Z14" i="2"/>
  <c r="AA14" i="2"/>
  <c r="AB14" i="2"/>
  <c r="AC14" i="2"/>
  <c r="Y15" i="2"/>
  <c r="Z15" i="2"/>
  <c r="AA15" i="2"/>
  <c r="AB15" i="2"/>
  <c r="AC15" i="2"/>
  <c r="Y17" i="2"/>
  <c r="Z17" i="2"/>
  <c r="AA17" i="2"/>
  <c r="AB17" i="2"/>
  <c r="AC17" i="2"/>
  <c r="AA18" i="2"/>
  <c r="AB18" i="2"/>
  <c r="AC18" i="2"/>
  <c r="Y19" i="2"/>
  <c r="Z19" i="2"/>
  <c r="AA19" i="2"/>
  <c r="AB19" i="2"/>
  <c r="AC19" i="2"/>
  <c r="AC20" i="2"/>
  <c r="AC123" i="2"/>
  <c r="AB123" i="2"/>
  <c r="AC120" i="2"/>
  <c r="AC122" i="2"/>
  <c r="AB102" i="2"/>
  <c r="Y35" i="2"/>
  <c r="Y34" i="2"/>
  <c r="Y33" i="2"/>
  <c r="Z31" i="2"/>
  <c r="Z30" i="2"/>
  <c r="Z29" i="2"/>
  <c r="Y29" i="2"/>
  <c r="AA27" i="2"/>
  <c r="Y26" i="2"/>
  <c r="Y25" i="2"/>
  <c r="X51" i="2"/>
  <c r="W51" i="2"/>
  <c r="W50" i="2"/>
  <c r="R58" i="2"/>
  <c r="S58" i="2"/>
  <c r="T58" i="2"/>
  <c r="U58" i="2"/>
  <c r="V58" i="2"/>
  <c r="W58" i="2"/>
  <c r="Q58" i="2"/>
  <c r="R57" i="2"/>
  <c r="S57" i="2"/>
  <c r="U57" i="2"/>
  <c r="V57" i="2"/>
  <c r="W57" i="2"/>
  <c r="S56" i="2"/>
  <c r="U56" i="2"/>
  <c r="V56" i="2"/>
  <c r="X56" i="2"/>
  <c r="Q56" i="2"/>
  <c r="X108" i="2"/>
  <c r="X116" i="2"/>
  <c r="X115" i="2"/>
  <c r="X114" i="2"/>
  <c r="X109" i="2"/>
  <c r="X100" i="2"/>
  <c r="X98" i="2"/>
  <c r="X97" i="2"/>
  <c r="W97" i="2"/>
  <c r="W99" i="2"/>
  <c r="W100" i="2"/>
  <c r="W109" i="2"/>
  <c r="X129" i="2"/>
  <c r="X119" i="2"/>
  <c r="W128" i="2"/>
  <c r="V69" i="2"/>
  <c r="Q20" i="2"/>
  <c r="X128" i="2"/>
  <c r="W127" i="2"/>
  <c r="X127" i="2"/>
  <c r="AA120" i="2"/>
  <c r="W116" i="2"/>
  <c r="W115" i="2"/>
  <c r="X48" i="2"/>
  <c r="W114" i="2"/>
  <c r="V94" i="2"/>
  <c r="S66" i="2"/>
  <c r="Q107" i="2"/>
  <c r="Q108" i="2"/>
  <c r="V127" i="2"/>
  <c r="T56" i="2"/>
  <c r="R56" i="2"/>
  <c r="T102" i="2"/>
  <c r="V119" i="2"/>
  <c r="U128" i="2"/>
  <c r="V128" i="2"/>
  <c r="U127" i="2"/>
  <c r="V114" i="2"/>
  <c r="Q59" i="2"/>
  <c r="Q88" i="2"/>
  <c r="Q123" i="2"/>
  <c r="Q122" i="2"/>
  <c r="R103" i="2"/>
  <c r="S103" i="2"/>
  <c r="T103" i="2"/>
  <c r="U103" i="2"/>
  <c r="V103" i="2"/>
  <c r="W103" i="2"/>
  <c r="X103" i="2"/>
  <c r="R104" i="2"/>
  <c r="S104" i="2"/>
  <c r="T104" i="2"/>
  <c r="U104" i="2"/>
  <c r="V104" i="2"/>
  <c r="W104" i="2"/>
  <c r="X104" i="2"/>
  <c r="R105" i="2"/>
  <c r="S105" i="2"/>
  <c r="T105" i="2"/>
  <c r="U105" i="2"/>
  <c r="V105" i="2"/>
  <c r="W105" i="2"/>
  <c r="X105" i="2"/>
  <c r="R106" i="2"/>
  <c r="S106" i="2"/>
  <c r="T106" i="2"/>
  <c r="U106" i="2"/>
  <c r="V106" i="2"/>
  <c r="W106" i="2"/>
  <c r="X106" i="2"/>
  <c r="Q120" i="2"/>
  <c r="R110" i="2"/>
  <c r="S110" i="2"/>
  <c r="T110" i="2"/>
  <c r="U110" i="2"/>
  <c r="V110" i="2"/>
  <c r="W110" i="2"/>
  <c r="X110" i="2"/>
  <c r="R111" i="2"/>
  <c r="S111" i="2"/>
  <c r="T111" i="2"/>
  <c r="U111" i="2"/>
  <c r="V111" i="2"/>
  <c r="W111" i="2"/>
  <c r="X111" i="2"/>
  <c r="R112" i="2"/>
  <c r="S112" i="2"/>
  <c r="T112" i="2"/>
  <c r="U112" i="2"/>
  <c r="V112" i="2"/>
  <c r="W112" i="2"/>
  <c r="X112" i="2"/>
  <c r="R113" i="2"/>
  <c r="S113" i="2"/>
  <c r="T113" i="2"/>
  <c r="U113" i="2"/>
  <c r="V113" i="2"/>
  <c r="W113" i="2"/>
  <c r="X113" i="2"/>
  <c r="R114" i="2"/>
  <c r="S114" i="2"/>
  <c r="T114" i="2"/>
  <c r="U114" i="2"/>
  <c r="R115" i="2"/>
  <c r="S115" i="2"/>
  <c r="T115" i="2"/>
  <c r="U115" i="2"/>
  <c r="R116" i="2"/>
  <c r="S116" i="2"/>
  <c r="T116" i="2"/>
  <c r="U116" i="2"/>
  <c r="R117" i="2"/>
  <c r="S117" i="2"/>
  <c r="T117" i="2"/>
  <c r="U117" i="2"/>
  <c r="V117" i="2"/>
  <c r="W117" i="2"/>
  <c r="X117" i="2"/>
  <c r="R118" i="2"/>
  <c r="S118" i="2"/>
  <c r="T118" i="2"/>
  <c r="U118" i="2"/>
  <c r="V118" i="2"/>
  <c r="W118" i="2"/>
  <c r="X118" i="2"/>
  <c r="R119" i="2"/>
  <c r="S119" i="2"/>
  <c r="T119" i="2"/>
  <c r="U119" i="2"/>
  <c r="W119" i="2"/>
  <c r="R109" i="2"/>
  <c r="S109" i="2"/>
  <c r="T109" i="2"/>
  <c r="U109" i="2"/>
  <c r="Q102" i="2"/>
  <c r="R108" i="2"/>
  <c r="S108" i="2"/>
  <c r="T108" i="2"/>
  <c r="U108" i="2"/>
  <c r="W108" i="2"/>
  <c r="R97" i="2"/>
  <c r="S97" i="2"/>
  <c r="T97" i="2"/>
  <c r="U97" i="2"/>
  <c r="V97" i="2"/>
  <c r="R98" i="2"/>
  <c r="S98" i="2"/>
  <c r="T98" i="2"/>
  <c r="U98" i="2"/>
  <c r="W98" i="2"/>
  <c r="R99" i="2"/>
  <c r="S99" i="2"/>
  <c r="T99" i="2"/>
  <c r="U99" i="2"/>
  <c r="R100" i="2"/>
  <c r="S100" i="2"/>
  <c r="T100" i="2"/>
  <c r="U100" i="2"/>
  <c r="R101" i="2"/>
  <c r="S101" i="2"/>
  <c r="T101" i="2"/>
  <c r="U101" i="2"/>
  <c r="V101" i="2"/>
  <c r="W101" i="2"/>
  <c r="X101" i="2"/>
  <c r="W94" i="2"/>
  <c r="X94" i="2"/>
  <c r="S88" i="2"/>
  <c r="T88" i="2"/>
  <c r="U88" i="2"/>
  <c r="R88" i="2"/>
  <c r="Q76" i="2"/>
  <c r="Q84" i="2"/>
  <c r="Q72" i="2"/>
  <c r="R69" i="2"/>
  <c r="T69" i="2"/>
  <c r="R65" i="2"/>
  <c r="R66" i="2"/>
  <c r="Q65" i="2"/>
  <c r="R33" i="2"/>
  <c r="Q33" i="2"/>
  <c r="R41" i="2"/>
  <c r="S39" i="2"/>
  <c r="U39" i="2"/>
  <c r="V39" i="2"/>
  <c r="X39" i="2"/>
  <c r="Q38" i="2"/>
  <c r="R38" i="2"/>
  <c r="R37" i="2"/>
  <c r="Q37" i="2"/>
  <c r="R35" i="2"/>
  <c r="Q35" i="2"/>
  <c r="R34" i="2"/>
  <c r="Q34" i="2"/>
  <c r="R29" i="2"/>
  <c r="R30" i="2"/>
  <c r="Q30" i="2"/>
  <c r="Q29" i="2"/>
  <c r="R19" i="2"/>
  <c r="Q18" i="2"/>
  <c r="Q19" i="2"/>
  <c r="Q24" i="2"/>
  <c r="R24" i="2"/>
  <c r="Q25" i="2"/>
  <c r="R25" i="2"/>
  <c r="R23" i="2"/>
  <c r="Q23" i="2"/>
  <c r="Q69" i="2"/>
  <c r="S69" i="2"/>
  <c r="S94" i="2"/>
  <c r="T94" i="2"/>
  <c r="U94" i="2"/>
  <c r="R94" i="2"/>
  <c r="Q66" i="2"/>
  <c r="T65" i="2"/>
  <c r="R63" i="2"/>
  <c r="S63" i="2"/>
  <c r="T63" i="2"/>
  <c r="U63" i="2"/>
  <c r="V63" i="2"/>
  <c r="W63" i="2"/>
  <c r="X63" i="2"/>
  <c r="Q63" i="2"/>
  <c r="R46" i="2"/>
  <c r="Q46" i="2"/>
  <c r="S41" i="2"/>
  <c r="R40" i="2"/>
  <c r="R39" i="2"/>
  <c r="Q39" i="2"/>
  <c r="T37" i="2"/>
  <c r="S37" i="2"/>
  <c r="T34" i="2"/>
  <c r="U34" i="2"/>
  <c r="T33" i="2"/>
  <c r="R31" i="2"/>
  <c r="Q31" i="2"/>
  <c r="S27" i="2"/>
  <c r="Q27" i="2"/>
  <c r="Q26" i="2"/>
  <c r="S24" i="2"/>
  <c r="U23" i="2"/>
  <c r="S23" i="2"/>
  <c r="R17" i="2"/>
  <c r="S17" i="2"/>
  <c r="T17" i="2"/>
  <c r="Q17" i="2"/>
  <c r="R14" i="2"/>
  <c r="Q14" i="2"/>
  <c r="X17" i="2"/>
  <c r="V27" i="2"/>
  <c r="W17" i="2"/>
  <c r="U17" i="2"/>
  <c r="V17" i="2"/>
  <c r="R45" i="2"/>
  <c r="R81" i="2"/>
  <c r="U12" i="2"/>
  <c r="V12" i="2"/>
  <c r="Q12" i="2"/>
  <c r="R15" i="2"/>
  <c r="U13" i="2"/>
  <c r="R120" i="2"/>
  <c r="V107" i="2"/>
  <c r="T107" i="2"/>
  <c r="R107" i="2"/>
  <c r="U102" i="2"/>
  <c r="X95" i="2"/>
  <c r="W95" i="2"/>
  <c r="V95" i="2"/>
  <c r="U95" i="2"/>
  <c r="T95" i="2"/>
  <c r="S95" i="2"/>
  <c r="R95" i="2"/>
  <c r="Q13" i="2"/>
  <c r="S102" i="2"/>
  <c r="U107" i="2"/>
  <c r="R122" i="2"/>
  <c r="R102" i="2"/>
  <c r="U120" i="2"/>
  <c r="S107" i="2"/>
  <c r="W107" i="2"/>
  <c r="S120" i="2"/>
  <c r="T120" i="2"/>
  <c r="Q67" i="2"/>
  <c r="Q70" i="2"/>
  <c r="V18" i="2"/>
  <c r="V76" i="2"/>
  <c r="V88" i="2"/>
  <c r="W123" i="2"/>
  <c r="W18" i="2"/>
  <c r="U26" i="2"/>
  <c r="T18" i="2"/>
  <c r="V40" i="2"/>
  <c r="AA102" i="2"/>
  <c r="V115" i="2"/>
  <c r="X107" i="2"/>
  <c r="V99" i="2"/>
  <c r="V108" i="2"/>
  <c r="V120" i="2"/>
  <c r="V109" i="2"/>
  <c r="V116" i="2"/>
  <c r="S18" i="2"/>
  <c r="S123" i="2"/>
  <c r="V100" i="2"/>
  <c r="V30" i="2"/>
  <c r="X33" i="2"/>
  <c r="V102" i="2"/>
  <c r="V98" i="2"/>
  <c r="U35" i="2"/>
  <c r="AA122" i="2"/>
  <c r="AA123" i="2"/>
  <c r="V14" i="2"/>
  <c r="W25" i="2"/>
  <c r="X38" i="2"/>
  <c r="W23" i="2"/>
  <c r="V45" i="2"/>
  <c r="W65" i="2"/>
  <c r="V29" i="2"/>
  <c r="U19" i="2"/>
  <c r="U21" i="2"/>
  <c r="X37" i="2"/>
  <c r="W37" i="2"/>
  <c r="W41" i="2"/>
  <c r="V41" i="2"/>
  <c r="V46" i="2"/>
  <c r="X34" i="2"/>
  <c r="X21" i="2"/>
  <c r="X35" i="2"/>
  <c r="X65" i="2"/>
  <c r="X31" i="2"/>
  <c r="U122" i="2"/>
  <c r="X120" i="2"/>
  <c r="X59" i="2"/>
  <c r="X52" i="2"/>
  <c r="W120" i="2"/>
  <c r="W102" i="2"/>
  <c r="W59" i="2"/>
  <c r="S59" i="2"/>
  <c r="R59" i="2"/>
  <c r="X58" i="2"/>
  <c r="Y102" i="2"/>
  <c r="X102" i="2"/>
  <c r="X99" i="2"/>
  <c r="T59" i="2"/>
  <c r="U69" i="2"/>
  <c r="W122" i="2"/>
  <c r="X122" i="2"/>
  <c r="W66" i="2"/>
  <c r="T122" i="2" l="1"/>
  <c r="V122" i="2"/>
  <c r="AB20" i="2"/>
  <c r="AC102" i="2"/>
  <c r="S43" i="2"/>
  <c r="W20" i="2"/>
  <c r="Q15" i="2"/>
  <c r="T70" i="2"/>
  <c r="R123" i="2"/>
  <c r="Z102" i="2"/>
  <c r="S122" i="2"/>
  <c r="Y122" i="2"/>
  <c r="AB122" i="2"/>
  <c r="Q80" i="2"/>
  <c r="Q43" i="2"/>
  <c r="T67" i="2"/>
  <c r="V15" i="2"/>
  <c r="V13" i="2"/>
  <c r="V67" i="2"/>
  <c r="X45" i="2"/>
  <c r="T45" i="2"/>
  <c r="U20" i="2"/>
  <c r="S20" i="2"/>
  <c r="S21" i="2"/>
  <c r="Q81" i="2"/>
  <c r="R13" i="2"/>
  <c r="U45" i="2"/>
  <c r="U18" i="2"/>
  <c r="T20" i="2"/>
  <c r="U43" i="2"/>
  <c r="Z20" i="2"/>
  <c r="AA20" i="2"/>
  <c r="V59" i="2"/>
  <c r="V81" i="2"/>
  <c r="V20" i="2"/>
  <c r="V21" i="2"/>
  <c r="W31" i="2"/>
  <c r="S45" i="2"/>
  <c r="S12" i="2"/>
  <c r="S13" i="2"/>
  <c r="W13" i="2"/>
  <c r="W12" i="2"/>
  <c r="X18" i="2"/>
  <c r="X123" i="2"/>
  <c r="X20" i="2"/>
  <c r="R21" i="2"/>
  <c r="R20" i="2"/>
  <c r="U15" i="2"/>
  <c r="U37" i="2"/>
  <c r="U64" i="2"/>
  <c r="T123" i="2"/>
  <c r="R12" i="2"/>
  <c r="Z116" i="2" l="1"/>
  <c r="S15" i="2"/>
  <c r="T64" i="2"/>
  <c r="R48" i="2"/>
  <c r="W15" i="2"/>
  <c r="U82" i="2"/>
  <c r="Q48" i="2"/>
  <c r="R43" i="2"/>
  <c r="Y21" i="2"/>
  <c r="Y123" i="2"/>
  <c r="Y18" i="2"/>
  <c r="T48" i="2"/>
  <c r="X64" i="2"/>
  <c r="Q82" i="2"/>
  <c r="V70" i="2"/>
  <c r="S81" i="2"/>
  <c r="W64" i="2"/>
  <c r="S48" i="2"/>
  <c r="T43" i="2"/>
  <c r="X43" i="2"/>
  <c r="W48" i="2"/>
  <c r="V48" i="2"/>
  <c r="W43" i="2"/>
  <c r="R64" i="2"/>
  <c r="X15" i="2"/>
  <c r="X13" i="2"/>
  <c r="T13" i="2"/>
  <c r="T15" i="2"/>
  <c r="U67" i="2"/>
  <c r="U72" i="2"/>
  <c r="V72" i="2"/>
  <c r="U70" i="2"/>
  <c r="S64" i="2"/>
  <c r="V43" i="2"/>
  <c r="U48" i="2"/>
  <c r="Z120" i="2" l="1"/>
  <c r="U80" i="2"/>
  <c r="X67" i="2"/>
  <c r="S70" i="2"/>
  <c r="S72" i="2"/>
  <c r="T72" i="2"/>
  <c r="S67" i="2"/>
  <c r="W80" i="2"/>
  <c r="R67" i="2"/>
  <c r="R72" i="2"/>
  <c r="R70" i="2"/>
  <c r="W67" i="2"/>
  <c r="V80" i="2"/>
  <c r="V82" i="2"/>
  <c r="V84" i="2"/>
  <c r="T80" i="2"/>
  <c r="T82" i="2"/>
  <c r="X80" i="2"/>
  <c r="Z122" i="2" l="1"/>
  <c r="X69" i="2"/>
  <c r="X70" i="2"/>
  <c r="X72" i="2"/>
  <c r="X76" i="2"/>
  <c r="R82" i="2"/>
  <c r="R84" i="2"/>
  <c r="R80" i="2"/>
  <c r="W88" i="2"/>
  <c r="W84" i="2"/>
  <c r="X84" i="2"/>
  <c r="X88" i="2"/>
  <c r="W72" i="2"/>
  <c r="W76" i="2"/>
  <c r="S80" i="2"/>
  <c r="S84" i="2"/>
  <c r="S82" i="2"/>
  <c r="W69" i="2"/>
  <c r="W70" i="2"/>
  <c r="Z18" i="2" l="1"/>
  <c r="Z123" i="2"/>
  <c r="Z21" i="2"/>
  <c r="X81" i="2"/>
  <c r="X82" i="2"/>
  <c r="W81" i="2"/>
  <c r="W82" i="2"/>
</calcChain>
</file>

<file path=xl/sharedStrings.xml><?xml version="1.0" encoding="utf-8"?>
<sst xmlns="http://schemas.openxmlformats.org/spreadsheetml/2006/main" count="462" uniqueCount="215">
  <si>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</si>
  <si>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</si>
  <si>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</si>
  <si>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</si>
  <si>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</si>
  <si>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</si>
  <si>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</si>
  <si>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</si>
  <si>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</si>
  <si>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</si>
  <si>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</si>
  <si>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</si>
  <si>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</si>
  <si>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</si>
  <si>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</si>
  <si>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</si>
  <si>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</si>
  <si>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</si>
  <si>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</si>
  <si>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</si>
  <si>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</si>
  <si>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</si>
  <si>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</si>
  <si>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</si>
  <si>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</si>
  <si>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</si>
  <si>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</si>
  <si>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</si>
  <si>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</si>
  <si>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</si>
  <si>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</si>
  <si>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</si>
  <si>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</si>
  <si>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</si>
  <si>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</si>
  <si>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</si>
  <si>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</si>
  <si>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</si>
  <si>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</si>
  <si>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</si>
  <si>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</si>
  <si>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</si>
  <si>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</si>
  <si>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</si>
  <si>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</si>
  <si>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</si>
  <si>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</si>
  <si>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</si>
  <si>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</si>
  <si>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</si>
  <si>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</si>
  <si>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</si>
  <si>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</si>
  <si>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</si>
  <si>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</si>
  <si>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</si>
  <si>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</si>
  <si>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</si>
  <si>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</si>
  <si>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</si>
  <si>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</si>
  <si>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</si>
  <si>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</si>
  <si>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</si>
  <si>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</si>
  <si>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</si>
  <si>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</si>
  <si>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</si>
  <si>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</si>
  <si>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</si>
  <si>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</si>
  <si>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</si>
  <si>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</si>
  <si>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</si>
  <si>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</si>
  <si>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</si>
  <si>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</si>
  <si>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</si>
  <si>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</si>
  <si>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</si>
  <si>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</si>
  <si>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</si>
  <si>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</si>
  <si>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</si>
  <si>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</si>
  <si>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</si>
  <si>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</si>
  <si>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</si>
  <si>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</si>
  <si>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</si>
  <si>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</si>
  <si>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</si>
  <si>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</si>
  <si>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</si>
  <si>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</si>
  <si>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</si>
  <si>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</si>
  <si>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</si>
  <si>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</si>
  <si>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</si>
  <si>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</si>
  <si>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</si>
  <si>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</si>
  <si>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</si>
  <si>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</si>
  <si>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</si>
  <si>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</si>
  <si>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</si>
  <si>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</si>
  <si>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</si>
  <si>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</si>
  <si>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</si>
  <si>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</si>
  <si>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</si>
  <si>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</si>
  <si>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</si>
  <si>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</si>
  <si>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</si>
  <si>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</si>
  <si>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</si>
  <si>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</si>
  <si>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</si>
  <si>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</si>
  <si>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</si>
  <si>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</si>
  <si>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</si>
  <si>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</si>
  <si>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</si>
  <si>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</si>
  <si>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</si>
  <si>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</si>
  <si>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</si>
  <si>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</si>
  <si>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</si>
  <si>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</si>
  <si>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</si>
  <si>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</si>
  <si>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</si>
  <si>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</si>
  <si>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</si>
  <si>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</si>
  <si>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</si>
  <si>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</si>
  <si>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</si>
  <si>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</si>
  <si>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</si>
  <si>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</si>
  <si>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</si>
  <si>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</si>
  <si>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</si>
  <si>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</si>
  <si>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</si>
  <si>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</si>
  <si>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</si>
  <si>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</si>
  <si>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</si>
  <si>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</si>
  <si>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</si>
  <si>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</si>
  <si>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</si>
  <si>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</si>
  <si>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</si>
  <si>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</si>
  <si>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</si>
  <si>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</si>
  <si>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</si>
  <si>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</si>
  <si>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</si>
  <si>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</si>
  <si>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</si>
  <si>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</si>
  <si>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</si>
  <si>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</si>
  <si>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</si>
  <si>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</si>
  <si>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</si>
  <si>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</si>
  <si>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AS PER OFGEM DECISION OCTOBER 2018</t>
  </si>
  <si>
    <t>REFLECTS REVISED RATES 2019/20 ONWARDS</t>
  </si>
  <si>
    <t>2023/24</t>
  </si>
  <si>
    <t>TOTAL ANNUAL CHARGE (EXCL.ECN) (2018/19 PRICES)</t>
  </si>
  <si>
    <t>% MOVEMENT IN DOMESTIC CUSTOMER BILL (2018/19 PRICES)</t>
  </si>
  <si>
    <t>INCLUDES CHANGES TO SPECIAL RATE POOL ALLOWANCE</t>
  </si>
  <si>
    <t>2023-24</t>
  </si>
  <si>
    <t>REFELCTS FINAL 2018/19 RRP POSITION AND UPDATED FORECAST ONWARDS</t>
  </si>
  <si>
    <t>20/21 REFLECTS NOVEMBER 19 AIP PROCESS</t>
  </si>
  <si>
    <t>REFLECTS LATEST XOSERVE VIEW OF SOQ/AQ'S</t>
  </si>
  <si>
    <t xml:space="preserve">                           SGN</t>
  </si>
  <si>
    <t xml:space="preserve">                           SOUTHERN DISTRIBUTION NETWORK    </t>
  </si>
  <si>
    <t>2024/25</t>
  </si>
  <si>
    <t>2025/26</t>
  </si>
  <si>
    <t>2024-25</t>
  </si>
  <si>
    <t>2025-26</t>
  </si>
  <si>
    <t xml:space="preserve">REVISED FORECASTS 19/20 ONWARDS </t>
  </si>
  <si>
    <t>REFLECTS UPDATED GAS PRICE AND 2020/21 FINAL SHRINKAGE FINAL PROPOSALS</t>
  </si>
  <si>
    <t>20/21 REFLECTS CONFIRMED SOLR CLAIMS</t>
  </si>
  <si>
    <t>FINAL 2019/20 FINAL POSITION, ASSUMES SAME LEVEL FOR FUTURE YEARS</t>
  </si>
  <si>
    <t>REFLECTS 2019/20 FINAL POSITION AND 2020/21 FINAL SHRINKAGE FPS</t>
  </si>
  <si>
    <t xml:space="preserve">REFLECTS ACTUALS FOR YEAR 2019/20 AND ASSUMED MAXIMUM SPEND 2020/21 </t>
  </si>
  <si>
    <t>2019/20 FINAL POSITION ON TWO YEAR LAG + INTEREST RATE</t>
  </si>
  <si>
    <t>2019/20 FINAL POSITION</t>
  </si>
  <si>
    <t xml:space="preserve">CDE VALUE AS PER FINAL AIP  </t>
  </si>
  <si>
    <t>UPDATED TO REFLECT 2019/20 PRICE BASE</t>
  </si>
  <si>
    <t>HM TREASURY REVISED FORECAST IS LOWER THAN MAY20 RELEASE</t>
  </si>
  <si>
    <t>REFLECTS OCTOBER 20 FORECAST BOOKINGS</t>
  </si>
  <si>
    <t>REFLECTS OCTOBER 20 FORECAST BOOKINGS, WITH TWO YEAR LAG ON COST RECOVERY</t>
  </si>
  <si>
    <t>MOD 186 REPORT UPDATE SEPTEMBER 2020</t>
  </si>
  <si>
    <t>MOVEMENT JUNE 2020 TO SEPTEMBER 2020</t>
  </si>
  <si>
    <t>(UPDATE SEPTEMBER 2020)</t>
  </si>
  <si>
    <t>INFLATED USING CPIH FROM OFGEM DRAFT DETERMINATIONS</t>
  </si>
  <si>
    <t>BASE REVENUNE 09/10 PRICES</t>
  </si>
  <si>
    <t>BASE REVENUE NOMINAL PRICES</t>
  </si>
  <si>
    <t>OFGEM GD2 DRAFT DETERMINATION BASE REVENUE FIGURES</t>
  </si>
  <si>
    <t>FIGURES INCLUDED TO PROVIDE SHIPPERS WITH A RANGE BETWEEN OFGEM DD AND SGN BP. NOTE THAT FIGURES ARE LIKELY TO MOVE MATERIALLY FOR GD2 FINAL PROPOSALS DUE IN DEC20</t>
  </si>
  <si>
    <t>SGN DEC19 BP ALTERNATIVE COST OF CAPITAL SCENARIO UPDATED WITH LATAST VIEW OF CoD. OFGEM DD BASE REVENUE FIGURES CAN BE SEEN IN ROWS 128:129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</si>
</sst>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&quot;£&quot;#,##0.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0" fillId="0" borderId="0" applyFont="0" applyFill="0" applyBorder="0" applyAlignment="0" applyProtection="0"/>
    <xf numFmtId="0" fontId="91" fillId="0" borderId="0"/>
    <xf numFmtId="38" fontId="27" fillId="0" borderId="0"/>
    <xf numFmtId="38" fontId="92" fillId="0" borderId="0"/>
    <xf numFmtId="184" fontId="90" fillId="0" borderId="0" applyFont="0" applyFill="0" applyBorder="0" applyAlignment="0" applyProtection="0"/>
    <xf numFmtId="0" fontId="93" fillId="0" borderId="0"/>
    <xf numFmtId="185" fontId="27" fillId="0" borderId="0" applyProtection="0"/>
    <xf numFmtId="9" fontId="27" fillId="0" borderId="0"/>
    <xf numFmtId="9" fontId="92" fillId="0" borderId="0"/>
    <xf numFmtId="186" fontId="94" fillId="0" borderId="0" applyBorder="0"/>
    <xf numFmtId="38" fontId="95" fillId="0" borderId="0" applyFont="0" applyFill="0" applyBorder="0" applyAlignment="0" applyProtection="0">
      <alignment horizontal="right"/>
      <protection locked="0"/>
    </xf>
    <xf numFmtId="0" fontId="96" fillId="0" borderId="0" applyNumberFormat="0" applyFont="0" applyFill="0" applyBorder="0" applyAlignment="0" applyProtection="0"/>
    <xf numFmtId="0" fontId="9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0" fillId="0" borderId="0" applyFont="0" applyFill="0" applyBorder="0" applyAlignment="0" applyProtection="0"/>
    <xf numFmtId="0" fontId="27" fillId="0" borderId="0"/>
    <xf numFmtId="18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7" fillId="0" borderId="0" applyNumberFormat="0" applyBorder="0" applyAlignment="0"/>
    <xf numFmtId="178" fontId="94" fillId="0" borderId="0"/>
    <xf numFmtId="191" fontId="27" fillId="0" borderId="0" applyFont="0" applyFill="0" applyBorder="0" applyProtection="0">
      <alignment horizontal="right"/>
    </xf>
    <xf numFmtId="192" fontId="94" fillId="0" borderId="0"/>
    <xf numFmtId="40" fontId="94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8" fillId="0" borderId="10">
      <alignment horizontal="center"/>
      <protection locked="0"/>
    </xf>
    <xf numFmtId="195" fontId="99" fillId="93" borderId="0" applyBorder="0" applyProtection="0"/>
    <xf numFmtId="196" fontId="100" fillId="94" borderId="37">
      <alignment horizontal="center" vertical="center"/>
    </xf>
    <xf numFmtId="0" fontId="101" fillId="0" borderId="0">
      <protection locked="0"/>
    </xf>
    <xf numFmtId="0" fontId="102" fillId="0" borderId="0"/>
    <xf numFmtId="3" fontId="103" fillId="95" borderId="10">
      <alignment horizontal="center"/>
      <protection locked="0"/>
    </xf>
    <xf numFmtId="3" fontId="103" fillId="95" borderId="0">
      <alignment horizontal="center"/>
      <protection locked="0"/>
    </xf>
    <xf numFmtId="197" fontId="101" fillId="67" borderId="0" applyBorder="0">
      <alignment horizontal="left" vertical="center"/>
    </xf>
    <xf numFmtId="17" fontId="92" fillId="95" borderId="10">
      <alignment horizontal="center"/>
      <protection locked="0"/>
    </xf>
    <xf numFmtId="198" fontId="101" fillId="0" borderId="38">
      <alignment horizontal="right" vertical="center"/>
      <protection locked="0"/>
    </xf>
    <xf numFmtId="197" fontId="101" fillId="0" borderId="38">
      <alignment horizontal="right" vertical="center"/>
      <protection locked="0"/>
    </xf>
    <xf numFmtId="199" fontId="101" fillId="0" borderId="38">
      <alignment horizontal="right" vertical="center"/>
      <protection locked="0"/>
    </xf>
    <xf numFmtId="10" fontId="104" fillId="0" borderId="10"/>
    <xf numFmtId="38" fontId="73" fillId="0" borderId="0"/>
    <xf numFmtId="200" fontId="27" fillId="0" borderId="0" applyNumberFormat="0" applyFont="0" applyAlignment="0" applyProtection="0"/>
    <xf numFmtId="201" fontId="105" fillId="0" borderId="0" applyFont="0" applyFill="0" applyBorder="0" applyAlignment="0" applyProtection="0"/>
    <xf numFmtId="9" fontId="106" fillId="0" borderId="0">
      <alignment horizontal="center"/>
    </xf>
    <xf numFmtId="202" fontId="27" fillId="95" borderId="10">
      <alignment horizontal="right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7" fontId="90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4" fillId="0" borderId="40" applyNumberFormat="0" applyFont="0" applyFill="0" applyAlignment="0" applyProtection="0"/>
    <xf numFmtId="0" fontId="94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09" fillId="0" borderId="0"/>
    <xf numFmtId="203" fontId="27" fillId="0" borderId="0" applyFill="0" applyBorder="0" applyAlignment="0"/>
    <xf numFmtId="0" fontId="110" fillId="0" borderId="0" applyNumberFormat="0" applyAlignment="0">
      <alignment horizontal="center"/>
    </xf>
    <xf numFmtId="183" fontId="111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2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3" fillId="0" borderId="0" applyNumberFormat="0" applyAlignment="0">
      <alignment horizontal="left"/>
    </xf>
    <xf numFmtId="0" fontId="95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2" fillId="0" borderId="0" applyFill="0" applyBorder="0">
      <protection locked="0"/>
    </xf>
    <xf numFmtId="210" fontId="114" fillId="0" borderId="0" applyFill="0" applyBorder="0"/>
    <xf numFmtId="210" fontId="115" fillId="0" borderId="0" applyFill="0" applyBorder="0">
      <protection locked="0"/>
    </xf>
    <xf numFmtId="211" fontId="116" fillId="0" borderId="43" applyBorder="0"/>
    <xf numFmtId="44" fontId="27" fillId="0" borderId="0" applyFont="0" applyFill="0" applyBorder="0" applyAlignment="0" applyProtection="0"/>
    <xf numFmtId="212" fontId="92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5" fillId="0" borderId="0" applyFill="0" applyBorder="0">
      <alignment horizontal="right"/>
    </xf>
    <xf numFmtId="0" fontId="112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7" fillId="0" borderId="0" applyFill="0" applyBorder="0" applyProtection="0"/>
    <xf numFmtId="15" fontId="115" fillId="0" borderId="0" applyFill="0" applyBorder="0">
      <protection locked="0"/>
    </xf>
    <xf numFmtId="14" fontId="118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4" fillId="0" borderId="0" applyFill="0" applyBorder="0">
      <alignment horizontal="right"/>
    </xf>
    <xf numFmtId="2" fontId="114" fillId="0" borderId="0" applyFill="0" applyBorder="0">
      <alignment horizontal="right"/>
    </xf>
    <xf numFmtId="2" fontId="115" fillId="0" borderId="0" applyFill="0" applyBorder="0">
      <protection locked="0"/>
    </xf>
    <xf numFmtId="181" fontId="114" fillId="0" borderId="0" applyFill="0" applyBorder="0">
      <alignment horizontal="right"/>
    </xf>
    <xf numFmtId="181" fontId="115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19" fillId="0" borderId="0" applyFill="0" applyBorder="0" applyProtection="0">
      <alignment horizontal="left"/>
    </xf>
    <xf numFmtId="0" fontId="120" fillId="0" borderId="0" applyNumberFormat="0" applyAlignment="0">
      <alignment horizontal="left"/>
    </xf>
    <xf numFmtId="220" fontId="27" fillId="0" borderId="0">
      <protection locked="0"/>
    </xf>
    <xf numFmtId="220" fontId="92" fillId="0" borderId="0">
      <protection locked="0"/>
    </xf>
    <xf numFmtId="174" fontId="27" fillId="0" borderId="0" applyFont="0" applyFill="0" applyBorder="0" applyAlignment="0" applyProtection="0"/>
    <xf numFmtId="221" fontId="92" fillId="0" borderId="0" applyFont="0" applyFill="0" applyBorder="0" applyProtection="0">
      <alignment horizontal="center" vertical="center"/>
    </xf>
    <xf numFmtId="222" fontId="95" fillId="0" borderId="0" applyFill="0" applyBorder="0">
      <alignment horizontal="right"/>
    </xf>
    <xf numFmtId="223" fontId="95" fillId="0" borderId="0" applyFill="0" applyBorder="0">
      <alignment horizontal="right"/>
    </xf>
    <xf numFmtId="224" fontId="95" fillId="0" borderId="0" applyFill="0" applyBorder="0">
      <alignment horizontal="right"/>
    </xf>
    <xf numFmtId="225" fontId="105" fillId="0" borderId="0">
      <protection locked="0"/>
    </xf>
    <xf numFmtId="38" fontId="121" fillId="0" borderId="0" applyBorder="0"/>
    <xf numFmtId="226" fontId="95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0" fillId="101" borderId="14" applyAlignment="0" applyProtection="0"/>
    <xf numFmtId="189" fontId="117" fillId="99" borderId="0" applyNumberFormat="0" applyFill="0" applyBorder="0"/>
    <xf numFmtId="9" fontId="92" fillId="95" borderId="0">
      <alignment horizontal="right"/>
      <protection locked="0"/>
    </xf>
    <xf numFmtId="38" fontId="122" fillId="0" borderId="0" applyBorder="0" applyAlignment="0">
      <alignment horizontal="center"/>
    </xf>
    <xf numFmtId="0" fontId="101" fillId="80" borderId="10" applyNumberFormat="0" applyAlignment="0" applyProtection="0"/>
    <xf numFmtId="0" fontId="27" fillId="102" borderId="0"/>
    <xf numFmtId="0" fontId="123" fillId="0" borderId="0"/>
    <xf numFmtId="0" fontId="124" fillId="100" borderId="0"/>
    <xf numFmtId="0" fontId="125" fillId="0" borderId="44" applyNumberFormat="0" applyAlignment="0" applyProtection="0">
      <alignment horizontal="left" vertical="center"/>
    </xf>
    <xf numFmtId="0" fontId="125" fillId="0" borderId="14">
      <alignment horizontal="left" vertical="center"/>
    </xf>
    <xf numFmtId="0" fontId="126" fillId="0" borderId="0"/>
    <xf numFmtId="0" fontId="125" fillId="0" borderId="10" applyNumberFormat="0" applyFill="0" applyBorder="0" applyAlignment="0" applyProtection="0"/>
    <xf numFmtId="0" fontId="1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7" fillId="0" borderId="0">
      <alignment horizontal="left"/>
    </xf>
    <xf numFmtId="200" fontId="100" fillId="0" borderId="0" applyProtection="0"/>
    <xf numFmtId="228" fontId="33" fillId="0" borderId="0" applyAlignment="0">
      <alignment horizontal="right"/>
      <protection hidden="1"/>
    </xf>
    <xf numFmtId="0" fontId="92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8" fillId="103" borderId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29" fillId="105" borderId="0" applyNumberFormat="0"/>
    <xf numFmtId="1" fontId="73" fillId="0" borderId="0"/>
    <xf numFmtId="0" fontId="130" fillId="0" borderId="0"/>
    <xf numFmtId="0" fontId="131" fillId="0" borderId="0" applyNumberFormat="0">
      <alignment horizontal="left"/>
    </xf>
    <xf numFmtId="0" fontId="105" fillId="0" borderId="0" applyNumberFormat="0" applyFont="0" applyFill="0" applyBorder="0" applyProtection="0">
      <alignment horizontal="left" vertical="center"/>
    </xf>
    <xf numFmtId="15" fontId="95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6" fillId="0" borderId="0" applyNumberFormat="0" applyFill="0" applyBorder="0" applyAlignment="0" applyProtection="0">
      <alignment horizontal="right"/>
    </xf>
    <xf numFmtId="0" fontId="132" fillId="0" borderId="0" applyNumberFormat="0" applyBorder="0" applyAlignment="0" applyProtection="0"/>
    <xf numFmtId="0" fontId="133" fillId="106" borderId="0"/>
    <xf numFmtId="238" fontId="128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3" fillId="0" borderId="0" applyFont="0" applyFill="0" applyBorder="0" applyAlignment="0" applyProtection="0"/>
    <xf numFmtId="242" fontId="93" fillId="0" borderId="0" applyFont="0" applyFill="0" applyBorder="0" applyAlignment="0" applyProtection="0"/>
    <xf numFmtId="243" fontId="95" fillId="0" borderId="0" applyFill="0" applyBorder="0">
      <alignment horizontal="right"/>
    </xf>
    <xf numFmtId="0" fontId="134" fillId="107" borderId="0"/>
    <xf numFmtId="17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93" fillId="0" borderId="0" applyFont="0" applyFill="0" applyBorder="0" applyAlignment="0" applyProtection="0"/>
    <xf numFmtId="246" fontId="135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6" fillId="0" borderId="0">
      <alignment horizontal="right"/>
    </xf>
    <xf numFmtId="0" fontId="137" fillId="0" borderId="49" applyNumberFormat="0" applyAlignment="0"/>
    <xf numFmtId="37" fontId="138" fillId="0" borderId="0"/>
    <xf numFmtId="248" fontId="139" fillId="0" borderId="0"/>
    <xf numFmtId="178" fontId="116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2" fillId="0" borderId="0" applyFill="0" applyBorder="0">
      <protection locked="0"/>
    </xf>
    <xf numFmtId="43" fontId="140" fillId="0" borderId="0"/>
    <xf numFmtId="37" fontId="27" fillId="0" borderId="0" applyProtection="0"/>
    <xf numFmtId="249" fontId="141" fillId="0" borderId="0" applyFont="0" applyFill="0" applyBorder="0" applyAlignment="0" applyProtection="0"/>
    <xf numFmtId="250" fontId="141" fillId="0" borderId="0" applyFont="0" applyFill="0" applyBorder="0" applyAlignment="0" applyProtection="0"/>
    <xf numFmtId="251" fontId="101" fillId="0" borderId="0"/>
    <xf numFmtId="0" fontId="142" fillId="0" borderId="0" applyNumberFormat="0" applyBorder="0">
      <protection hidden="1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0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5" fillId="0" borderId="0" applyFill="0" applyBorder="0">
      <protection locked="0"/>
    </xf>
    <xf numFmtId="252" fontId="114" fillId="0" borderId="0" applyFill="0" applyBorder="0"/>
    <xf numFmtId="0" fontId="116" fillId="0" borderId="43" applyBorder="0"/>
    <xf numFmtId="253" fontId="94" fillId="0" borderId="0" applyFont="0" applyFill="0" applyBorder="0" applyProtection="0">
      <alignment horizontal="right"/>
    </xf>
    <xf numFmtId="254" fontId="145" fillId="80" borderId="50" applyFont="0" applyFill="0" applyBorder="0" applyAlignment="0" applyProtection="0"/>
    <xf numFmtId="252" fontId="145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6" fillId="0" borderId="0"/>
    <xf numFmtId="220" fontId="147" fillId="0" borderId="48">
      <alignment horizontal="right"/>
    </xf>
    <xf numFmtId="193" fontId="27" fillId="97" borderId="0" applyFont="0" applyFill="0" applyBorder="0" applyAlignment="0" applyProtection="0"/>
    <xf numFmtId="257" fontId="147" fillId="0" borderId="48">
      <alignment horizontal="right"/>
    </xf>
    <xf numFmtId="0" fontId="148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5" fillId="0" borderId="0" applyFont="0" applyFill="0" applyBorder="0" applyAlignment="0" applyProtection="0">
      <alignment horizontal="right"/>
    </xf>
    <xf numFmtId="262" fontId="92" fillId="0" borderId="10">
      <alignment horizontal="right"/>
    </xf>
    <xf numFmtId="0" fontId="149" fillId="110" borderId="36" applyNumberFormat="0" applyAlignment="0" applyProtection="0"/>
    <xf numFmtId="200" fontId="100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5" fillId="111" borderId="0" applyNumberFormat="0" applyFont="0" applyBorder="0" applyAlignment="0" applyProtection="0"/>
    <xf numFmtId="17" fontId="95" fillId="0" borderId="0" applyFill="0" applyBorder="0">
      <alignment horizontal="right"/>
    </xf>
    <xf numFmtId="0" fontId="150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8" fillId="0" borderId="0"/>
    <xf numFmtId="264" fontId="117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7" fillId="0" borderId="39"/>
    <xf numFmtId="266" fontId="30" fillId="0" borderId="0" applyFill="0" applyBorder="0" applyAlignment="0"/>
    <xf numFmtId="227" fontId="27" fillId="0" borderId="0"/>
    <xf numFmtId="0" fontId="134" fillId="112" borderId="0"/>
    <xf numFmtId="40" fontId="151" fillId="0" borderId="0" applyBorder="0">
      <alignment horizontal="right"/>
    </xf>
    <xf numFmtId="41" fontId="103" fillId="95" borderId="0">
      <alignment horizontal="center"/>
      <protection locked="0"/>
    </xf>
    <xf numFmtId="0" fontId="146" fillId="0" borderId="0" applyFill="0" applyBorder="0" applyProtection="0">
      <alignment horizontal="center" vertical="center"/>
    </xf>
    <xf numFmtId="0" fontId="152" fillId="0" borderId="0" applyFill="0" applyBorder="0" applyAlignment="0"/>
    <xf numFmtId="0" fontId="146" fillId="0" borderId="0" applyFill="0" applyBorder="0" applyProtection="0"/>
    <xf numFmtId="0" fontId="153" fillId="0" borderId="0" applyNumberFormat="0">
      <alignment horizontal="left"/>
    </xf>
    <xf numFmtId="0" fontId="100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17" fontId="146" fillId="99" borderId="0" applyNumberFormat="0" applyFont="0" applyBorder="0" applyAlignment="0"/>
    <xf numFmtId="3" fontId="155" fillId="0" borderId="0" applyFill="0" applyBorder="0" applyAlignment="0" applyProtection="0"/>
    <xf numFmtId="0" fontId="156" fillId="0" borderId="0"/>
    <xf numFmtId="0" fontId="157" fillId="113" borderId="0"/>
    <xf numFmtId="236" fontId="147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8" fillId="0" borderId="14" applyFill="0"/>
    <xf numFmtId="209" fontId="158" fillId="0" borderId="39" applyFill="0"/>
    <xf numFmtId="209" fontId="114" fillId="0" borderId="14" applyFill="0"/>
    <xf numFmtId="209" fontId="114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59" fillId="0" borderId="0"/>
    <xf numFmtId="0" fontId="113" fillId="0" borderId="36" applyNumberFormat="0" applyFill="0" applyProtection="0"/>
    <xf numFmtId="262" fontId="92" fillId="96" borderId="10">
      <alignment horizontal="right"/>
    </xf>
    <xf numFmtId="0" fontId="160" fillId="0" borderId="0" applyNumberFormat="0" applyFont="0" applyFill="0"/>
    <xf numFmtId="37" fontId="90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1" fillId="0" borderId="45" applyProtection="0"/>
    <xf numFmtId="37" fontId="90" fillId="0" borderId="0" applyNumberFormat="0" applyFont="0" applyFill="0" applyBorder="0" applyProtection="0"/>
    <xf numFmtId="262" fontId="92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1" fillId="0" borderId="0" applyNumberFormat="0" applyFill="0" applyBorder="0"/>
    <xf numFmtId="37" fontId="162" fillId="0" borderId="0" applyNumberFormat="0" applyFill="0" applyBorder="0" applyAlignment="0" applyProtection="0"/>
    <xf numFmtId="0" fontId="142" fillId="0" borderId="0" applyNumberFormat="0" applyFill="0" applyBorder="0" applyAlignment="0"/>
    <xf numFmtId="0" fontId="93" fillId="0" borderId="0" applyNumberFormat="0" applyFont="0" applyFill="0" applyBorder="0" applyProtection="0">
      <alignment horizontal="center" vertical="center" wrapText="1"/>
    </xf>
    <xf numFmtId="272" fontId="163" fillId="0" borderId="0" applyFont="0" applyFill="0" applyBorder="0" applyAlignment="0" applyProtection="0"/>
    <xf numFmtId="273" fontId="90" fillId="0" borderId="0" applyFont="0" applyFill="0" applyBorder="0" applyAlignment="0" applyProtection="0"/>
    <xf numFmtId="274" fontId="163" fillId="0" borderId="0" applyFont="0" applyFill="0" applyBorder="0" applyAlignment="0" applyProtection="0"/>
    <xf numFmtId="275" fontId="90" fillId="0" borderId="0" applyFont="0" applyFill="0" applyBorder="0" applyAlignment="0" applyProtection="0"/>
    <xf numFmtId="14" fontId="105" fillId="0" borderId="0" applyFont="0" applyFill="0" applyBorder="0" applyProtection="0"/>
    <xf numFmtId="267" fontId="94" fillId="0" borderId="0" applyFont="0" applyFill="0" applyBorder="0" applyProtection="0">
      <alignment horizontal="right"/>
    </xf>
    <xf numFmtId="276" fontId="95" fillId="0" borderId="0" applyFill="0" applyBorder="0">
      <alignment horizontal="right"/>
    </xf>
    <xf numFmtId="277" fontId="105" fillId="0" borderId="0"/>
    <xf numFmtId="209" fontId="105" fillId="0" borderId="0" applyFont="0" applyFill="0" applyBorder="0" applyAlignment="0" applyProtection="0"/>
    <xf numFmtId="278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43" fontId="140" fillId="0" borderId="0"/>
    <xf numFmtId="5" fontId="146" fillId="0" borderId="0"/>
    <xf numFmtId="41" fontId="103" fillId="95" borderId="0">
      <alignment horizontal="center"/>
      <protection locked="0"/>
    </xf>
    <xf numFmtId="198" fontId="101" fillId="0" borderId="54">
      <alignment horizontal="right" vertical="center"/>
      <protection locked="0"/>
    </xf>
    <xf numFmtId="197" fontId="101" fillId="0" borderId="54">
      <alignment horizontal="right" vertical="center"/>
      <protection locked="0"/>
    </xf>
    <xf numFmtId="199" fontId="101" fillId="0" borderId="54">
      <alignment horizontal="right" vertical="center"/>
      <protection locked="0"/>
    </xf>
    <xf numFmtId="37" fontId="90" fillId="0" borderId="55" applyNumberFormat="0" applyFont="0" applyFill="0" applyAlignment="0" applyProtection="0"/>
    <xf numFmtId="0" fontId="27" fillId="0" borderId="56" applyNumberFormat="0" applyAlignment="0"/>
    <xf numFmtId="0" fontId="100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8" fillId="0" borderId="56" applyFill="0"/>
    <xf numFmtId="209" fontId="114" fillId="0" borderId="56" applyFill="0"/>
    <xf numFmtId="0" fontId="113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10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0" fillId="87" borderId="0" xfId="0" applyFont="1" applyFill="1"/>
    <xf numFmtId="0" fontId="87" fillId="0" borderId="0" xfId="0" applyFont="1" applyAlignment="1">
      <alignment horizontal="center"/>
    </xf>
    <xf numFmtId="0" fontId="87" fillId="87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4" fillId="87" borderId="0" xfId="0" applyFont="1" applyFill="1" applyAlignment="1">
      <alignment horizontal="center"/>
    </xf>
    <xf numFmtId="0" fontId="84" fillId="87" borderId="0" xfId="0" applyFont="1" applyFill="1"/>
    <xf numFmtId="0" fontId="14" fillId="87" borderId="0" xfId="0" applyFont="1" applyFill="1"/>
    <xf numFmtId="0" fontId="84" fillId="0" borderId="0" xfId="0" applyFont="1" applyAlignment="1">
      <alignment horizontal="center"/>
    </xf>
    <xf numFmtId="17" fontId="165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7" fillId="87" borderId="14" xfId="0" applyFont="1" applyFill="1" applyBorder="1" applyAlignment="1">
      <alignment horizontal="left" vertical="center" indent="1"/>
    </xf>
    <xf numFmtId="0" fontId="167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6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8" fillId="92" borderId="10" xfId="1" applyNumberFormat="1" applyFont="1" applyFill="1" applyBorder="1" applyAlignment="1">
      <alignment horizontal="center" vertical="center"/>
    </xf>
    <xf numFmtId="167" fontId="168" fillId="92" borderId="10" xfId="1" applyNumberFormat="1" applyFont="1" applyFill="1" applyBorder="1" applyAlignment="1" applyProtection="1">
      <alignment horizontal="center" vertical="center"/>
    </xf>
    <xf numFmtId="0" fontId="169" fillId="0" borderId="0" xfId="0" applyFont="1" applyFill="1" applyAlignment="1">
      <alignment vertical="center"/>
    </xf>
    <xf numFmtId="165" fontId="170" fillId="92" borderId="10" xfId="1" applyNumberFormat="1" applyFont="1" applyFill="1" applyBorder="1" applyAlignment="1">
      <alignment horizontal="center" vertical="center"/>
    </xf>
    <xf numFmtId="165" fontId="165" fillId="92" borderId="10" xfId="1" applyNumberFormat="1" applyFont="1" applyFill="1" applyBorder="1" applyAlignment="1">
      <alignment horizontal="center" vertical="center"/>
    </xf>
    <xf numFmtId="177" fontId="166" fillId="87" borderId="10" xfId="1" applyNumberFormat="1" applyFont="1" applyFill="1" applyBorder="1" applyAlignment="1">
      <alignment horizontal="center" vertical="center"/>
    </xf>
    <xf numFmtId="165" fontId="168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1" fillId="0" borderId="10" xfId="0" applyNumberFormat="1" applyFont="1" applyFill="1" applyBorder="1" applyAlignment="1">
      <alignment horizontal="center" vertical="center"/>
    </xf>
    <xf numFmtId="179" fontId="171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2" borderId="12" xfId="0" applyNumberFormat="1" applyFont="1" applyFill="1" applyBorder="1" applyAlignment="1">
      <alignment horizontal="center" vertical="center"/>
    </xf>
    <xf numFmtId="167" fontId="172" fillId="92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2" borderId="10" xfId="1" applyNumberFormat="1" applyFont="1" applyFill="1" applyBorder="1" applyAlignment="1">
      <alignment horizontal="center" vertical="center"/>
    </xf>
    <xf numFmtId="168" fontId="172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1" fillId="0" borderId="0" xfId="0" applyFont="1" applyAlignment="1"/>
    <xf numFmtId="0" fontId="167" fillId="87" borderId="0" xfId="0" applyFont="1" applyFill="1" applyBorder="1" applyAlignment="1" applyProtection="1">
      <alignment horizontal="left" vertical="center" indent="1"/>
    </xf>
    <xf numFmtId="10" fontId="171" fillId="0" borderId="10" xfId="1" applyNumberFormat="1" applyFont="1" applyFill="1" applyBorder="1" applyAlignment="1">
      <alignment horizontal="center" vertical="center"/>
    </xf>
    <xf numFmtId="168" fontId="171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/>
    </xf>
    <xf numFmtId="177" fontId="166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4" fillId="92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9" fontId="18" fillId="0" borderId="0" xfId="1" applyNumberFormat="1" applyFont="1" applyBorder="1" applyAlignment="1">
      <alignment horizontal="center" vertical="center" wrapText="1"/>
    </xf>
    <xf numFmtId="168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indent="1"/>
    </xf>
    <xf numFmtId="0" fontId="80" fillId="87" borderId="12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168" fontId="79" fillId="33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4" fontId="79" fillId="0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82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77" fontId="19" fillId="92" borderId="0" xfId="1" applyNumberFormat="1" applyFont="1" applyFill="1" applyBorder="1" applyAlignment="1">
      <alignment horizontal="center" vertical="center"/>
    </xf>
    <xf numFmtId="178" fontId="166" fillId="92" borderId="0" xfId="1" applyNumberFormat="1" applyFont="1" applyFill="1" applyBorder="1" applyAlignment="1">
      <alignment horizontal="center" vertical="center"/>
    </xf>
    <xf numFmtId="167" fontId="168" fillId="92" borderId="0" xfId="1" applyNumberFormat="1" applyFont="1" applyFill="1" applyBorder="1" applyAlignment="1" applyProtection="1">
      <alignment horizontal="center" vertical="center"/>
    </xf>
    <xf numFmtId="0" fontId="19" fillId="92" borderId="0" xfId="0" applyFont="1" applyFill="1" applyBorder="1" applyAlignment="1" applyProtection="1">
      <alignment horizontal="center" vertical="center" wrapText="1"/>
    </xf>
    <xf numFmtId="0" fontId="23" fillId="87" borderId="0" xfId="0" applyFont="1" applyFill="1" applyBorder="1" applyAlignment="1" applyProtection="1">
      <alignment horizontal="left" vertical="center" indent="1"/>
    </xf>
    <xf numFmtId="0" fontId="25" fillId="87" borderId="0" xfId="0" applyFont="1" applyFill="1" applyBorder="1" applyAlignment="1" applyProtection="1">
      <alignment horizontal="left" vertical="center" indent="1"/>
    </xf>
    <xf numFmtId="0" fontId="19" fillId="87" borderId="0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Border="1" applyAlignment="1" applyProtection="1">
      <alignment horizontal="left" vertical="center" wrapText="1"/>
      <protection locked="0"/>
    </xf>
    <xf numFmtId="0" fontId="79" fillId="0" borderId="10" xfId="0" applyFont="1" applyFill="1" applyBorder="1" applyAlignment="1">
      <alignment horizontal="left" vertical="center" indent="1"/>
    </xf>
    <xf numFmtId="0" fontId="79" fillId="0" borderId="12" xfId="0" applyFont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9" fontId="14" fillId="0" borderId="0" xfId="1" applyFont="1" applyAlignment="1" applyProtection="1">
      <alignment horizontal="center" vertical="center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21" fillId="87" borderId="14" xfId="0" applyFont="1" applyFill="1" applyBorder="1" applyAlignment="1">
      <alignment horizontal="left" vertical="center" wrapText="1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68" fillId="91" borderId="12" xfId="0" applyFont="1" applyFill="1" applyBorder="1" applyAlignment="1" applyProtection="1">
      <alignment horizontal="left" vertical="center" indent="1"/>
      <protection locked="0"/>
    </xf>
    <xf numFmtId="0" fontId="168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0" xfId="0" applyFont="1" applyFill="1" applyBorder="1" applyAlignment="1">
      <alignment horizontal="left" vertical="center" indent="1"/>
    </xf>
    <xf numFmtId="0" fontId="89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9" fontId="17" fillId="0" borderId="0" xfId="1" applyNumberFormat="1" applyFont="1" applyAlignment="1" applyProtection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178" fontId="0" fillId="91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vertical="center" wrapText="1"/>
      <protection locked="0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6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87085</xdr:colOff>
      <xdr:row>1</xdr:row>
      <xdr:rowOff>163285</xdr:rowOff>
    </xdr:from>
    <xdr:to>
      <xdr:col>3</xdr:col>
      <xdr:colOff>1306285</xdr:colOff>
      <xdr:row>4</xdr:row>
      <xdr:rowOff>69254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AA5CDBC1-A680-4693-B64B-E0BFCC32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371" y="304799"/>
          <a:ext cx="1404257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Z133"/>
  <sheetViews>
    <sheetView showGridLines="0" tabSelected="1" zoomScale="55" zoomScaleNormal="55" workbookViewId="0">
      <selection activeCell="G5" sqref="G5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9" width="12.6640625" style="191" customWidth="1"/>
    <col min="20" max="20" width="2.6640625" style="90" customWidth="1"/>
    <col min="21" max="21" width="78.44140625" style="90" customWidth="1"/>
    <col min="22" max="22" width="2.6640625" style="90" customWidth="1"/>
    <col min="23" max="23" width="60.6640625" style="90" customWidth="1"/>
    <col min="24" max="24" width="1.109375" style="90" customWidth="1"/>
    <col min="25" max="25" width="3.109375" style="90" customWidth="1"/>
    <col min="26" max="16384" width="12.6640625" style="90"/>
  </cols>
  <sheetData>
    <row r="1" spans="1:26" ht="11.25" customHeight="1">
      <c r="A1" s="157"/>
      <c r="B1" s="157"/>
      <c r="C1" s="157"/>
      <c r="D1" s="158"/>
      <c r="E1" s="158"/>
      <c r="F1" s="158"/>
      <c r="G1" s="184"/>
      <c r="H1" s="184"/>
      <c r="I1" s="184"/>
      <c r="J1" s="184"/>
      <c r="K1" s="185"/>
      <c r="L1" s="186"/>
      <c r="M1" s="186"/>
      <c r="N1" s="186"/>
      <c r="O1" s="186"/>
      <c r="P1" s="186"/>
      <c r="Q1" s="186"/>
      <c r="R1" s="186"/>
      <c r="S1" s="186"/>
      <c r="T1" s="162"/>
      <c r="U1" s="162"/>
      <c r="V1" s="162"/>
      <c r="W1" s="162"/>
      <c r="X1" s="162"/>
    </row>
    <row r="2" spans="1:26" ht="18" customHeight="1">
      <c r="A2" s="157"/>
      <c r="B2" s="49"/>
      <c r="C2" s="49"/>
      <c r="D2" s="175"/>
      <c r="E2" s="175"/>
      <c r="F2" s="175"/>
      <c r="G2" s="187"/>
      <c r="H2" s="187"/>
      <c r="I2" s="187"/>
      <c r="J2" s="188"/>
      <c r="K2" s="189"/>
      <c r="L2" s="190"/>
      <c r="M2" s="190"/>
      <c r="N2" s="190"/>
      <c r="O2" s="190"/>
      <c r="P2" s="190"/>
      <c r="Q2" s="190"/>
      <c r="R2" s="190"/>
      <c r="S2" s="190"/>
      <c r="T2" s="100"/>
      <c r="U2" s="100"/>
      <c r="V2" s="100"/>
      <c r="W2" s="100"/>
      <c r="X2" s="162"/>
    </row>
    <row r="3" spans="1:26" ht="30" customHeight="1">
      <c r="A3" s="157"/>
      <c r="B3" s="161" t="s">
        <v>165</v>
      </c>
      <c r="C3" s="49"/>
      <c r="D3" s="165" t="s">
        <v>187</v>
      </c>
      <c r="E3" s="175"/>
      <c r="F3" s="175"/>
      <c r="G3" s="301" t="s">
        <v>206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162"/>
    </row>
    <row r="4" spans="1:26" ht="30" customHeight="1">
      <c r="A4" s="157"/>
      <c r="B4" s="159"/>
      <c r="C4" s="49"/>
      <c r="D4" s="165" t="s">
        <v>188</v>
      </c>
      <c r="E4" s="163"/>
      <c r="F4" s="163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164"/>
    </row>
    <row r="5" spans="1:26" ht="18" customHeight="1">
      <c r="A5" s="157"/>
      <c r="B5" s="49"/>
      <c r="C5" s="49"/>
      <c r="D5" s="175"/>
      <c r="E5" s="175"/>
      <c r="F5" s="175"/>
      <c r="G5" s="187"/>
      <c r="H5" s="187"/>
      <c r="I5" s="187"/>
      <c r="J5" s="187"/>
      <c r="K5" s="189"/>
      <c r="L5" s="190"/>
      <c r="M5" s="190"/>
      <c r="N5" s="190"/>
      <c r="O5" s="190"/>
      <c r="P5" s="190"/>
      <c r="Q5" s="190"/>
      <c r="R5" s="190"/>
      <c r="S5" s="190"/>
      <c r="T5" s="100"/>
      <c r="U5" s="100"/>
      <c r="V5" s="100"/>
      <c r="W5" s="100"/>
      <c r="X5" s="162"/>
    </row>
    <row r="6" spans="1:26" ht="11.25" customHeight="1">
      <c r="A6" s="157"/>
      <c r="B6" s="157"/>
      <c r="C6" s="157"/>
      <c r="D6" s="158"/>
      <c r="E6" s="158"/>
      <c r="F6" s="158"/>
      <c r="G6" s="184"/>
      <c r="H6" s="184"/>
      <c r="I6" s="184"/>
      <c r="J6" s="184"/>
      <c r="K6" s="185"/>
      <c r="L6" s="186"/>
      <c r="M6" s="186"/>
      <c r="N6" s="186"/>
      <c r="O6" s="186"/>
      <c r="P6" s="186"/>
      <c r="Q6" s="186"/>
      <c r="R6" s="186"/>
      <c r="S6" s="186"/>
      <c r="T6" s="162"/>
      <c r="U6" s="162"/>
      <c r="V6" s="162"/>
      <c r="W6" s="162"/>
      <c r="X6" s="162"/>
    </row>
    <row r="7" spans="1:26" ht="31.2" customHeight="1">
      <c r="T7" s="191"/>
      <c r="U7" s="191"/>
      <c r="V7" s="191"/>
      <c r="W7" s="191"/>
    </row>
    <row r="8" spans="1:26" s="2" customFormat="1" ht="31.2">
      <c r="C8" s="3"/>
      <c r="D8" s="129" t="s">
        <v>0</v>
      </c>
      <c r="E8" s="130" t="s">
        <v>1</v>
      </c>
      <c r="F8" s="4"/>
      <c r="G8" s="131" t="s">
        <v>2</v>
      </c>
      <c r="H8" s="132" t="s">
        <v>3</v>
      </c>
      <c r="I8" s="132" t="s">
        <v>4</v>
      </c>
      <c r="J8" s="132" t="s">
        <v>5</v>
      </c>
      <c r="K8" s="132" t="s">
        <v>6</v>
      </c>
      <c r="L8" s="132" t="s">
        <v>7</v>
      </c>
      <c r="M8" s="132" t="s">
        <v>8</v>
      </c>
      <c r="N8" s="132" t="s">
        <v>9</v>
      </c>
      <c r="O8" s="176" t="s">
        <v>10</v>
      </c>
      <c r="P8" s="176" t="s">
        <v>175</v>
      </c>
      <c r="Q8" s="176" t="s">
        <v>179</v>
      </c>
      <c r="R8" s="176" t="s">
        <v>189</v>
      </c>
      <c r="S8" s="176" t="s">
        <v>190</v>
      </c>
      <c r="U8" s="254" t="s">
        <v>174</v>
      </c>
      <c r="W8" s="307" t="s">
        <v>174</v>
      </c>
    </row>
    <row r="9" spans="1:26" ht="9.9" customHeight="1">
      <c r="O9" s="282" t="s">
        <v>174</v>
      </c>
      <c r="P9" s="306">
        <v>2.057500000000001E-2</v>
      </c>
      <c r="Q9" s="306">
        <v>2.0424999999999915E-2</v>
      </c>
      <c r="R9" s="306">
        <v>2.0199999999999996E-2</v>
      </c>
      <c r="S9" s="306">
        <v>2.0199999999999996E-2</v>
      </c>
    </row>
    <row r="10" spans="1:26" s="5" customFormat="1" ht="30" customHeight="1">
      <c r="B10" s="37" t="s">
        <v>11</v>
      </c>
      <c r="C10" s="6"/>
      <c r="D10" s="286" t="s">
        <v>12</v>
      </c>
      <c r="E10" s="302"/>
      <c r="F10" s="39"/>
      <c r="G10" s="193"/>
      <c r="H10" s="193"/>
      <c r="I10" s="193"/>
      <c r="J10" s="193"/>
      <c r="K10" s="193"/>
      <c r="L10" s="193"/>
      <c r="M10" s="193"/>
      <c r="N10" s="193"/>
      <c r="O10" s="194"/>
      <c r="P10" s="231"/>
      <c r="Q10" s="231"/>
      <c r="R10" s="231"/>
      <c r="S10" s="231"/>
      <c r="U10" s="40" t="s">
        <v>13</v>
      </c>
      <c r="W10" s="40" t="s">
        <v>14</v>
      </c>
    </row>
    <row r="11" spans="1:26" ht="9.9" customHeight="1">
      <c r="O11" s="192"/>
      <c r="P11" s="192"/>
      <c r="Q11" s="192"/>
      <c r="R11" s="192"/>
      <c r="S11" s="192"/>
      <c r="U11" s="91"/>
      <c r="W11" s="91"/>
    </row>
    <row r="12" spans="1:26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12">
        <v>1.1630163167045706</v>
      </c>
      <c r="H12" s="212">
        <v>1.2050836282602921</v>
      </c>
      <c r="I12" s="212">
        <v>1.226652469327056</v>
      </c>
      <c r="J12" s="212">
        <v>1.2327332569617151</v>
      </c>
      <c r="K12" s="212">
        <v>1.2709207088698118</v>
      </c>
      <c r="L12" s="212">
        <v>1.3140257043000614</v>
      </c>
      <c r="M12" s="212">
        <v>1.358588447714592</v>
      </c>
      <c r="N12" s="212">
        <v>1.3798393359828387</v>
      </c>
      <c r="O12" s="195"/>
      <c r="P12" s="195"/>
      <c r="Q12" s="195"/>
      <c r="R12" s="195"/>
      <c r="S12" s="195"/>
      <c r="U12" s="180"/>
      <c r="V12" s="13"/>
      <c r="W12" s="14"/>
    </row>
    <row r="13" spans="1:26" s="7" customFormat="1" ht="30" customHeight="1">
      <c r="B13" s="38">
        <v>2</v>
      </c>
      <c r="C13" s="8"/>
      <c r="D13" s="123" t="s">
        <v>17</v>
      </c>
      <c r="E13" s="156"/>
      <c r="F13" s="11"/>
      <c r="G13" s="213">
        <v>2.6500000000000003E-2</v>
      </c>
      <c r="H13" s="213">
        <v>3.6170869618510654E-2</v>
      </c>
      <c r="I13" s="213">
        <v>1.789821101287508E-2</v>
      </c>
      <c r="J13" s="213">
        <v>4.9572212070751118E-3</v>
      </c>
      <c r="K13" s="213">
        <v>3.0977871078303097E-2</v>
      </c>
      <c r="L13" s="213">
        <v>3.3916353026131309E-2</v>
      </c>
      <c r="M13" s="213">
        <v>3.3913144369019564E-2</v>
      </c>
      <c r="N13" s="213">
        <v>1.5641887949212892E-2</v>
      </c>
      <c r="O13" s="195"/>
      <c r="P13" s="195"/>
      <c r="Q13" s="195"/>
      <c r="R13" s="195"/>
      <c r="S13" s="195"/>
      <c r="U13" s="276"/>
      <c r="V13" s="13"/>
      <c r="W13" s="14"/>
      <c r="Z13" s="90"/>
    </row>
    <row r="14" spans="1:26" s="7" customFormat="1" ht="30" customHeight="1">
      <c r="B14" s="38">
        <v>3</v>
      </c>
      <c r="C14" s="8"/>
      <c r="D14" s="121" t="s">
        <v>18</v>
      </c>
      <c r="E14" s="156"/>
      <c r="F14" s="11"/>
      <c r="G14" s="213">
        <v>2.8847655052620862E-2</v>
      </c>
      <c r="H14" s="213">
        <v>1.9597725052664827E-2</v>
      </c>
      <c r="I14" s="213">
        <v>1.077779080807904E-2</v>
      </c>
      <c r="J14" s="213">
        <v>2.1427497658355089E-2</v>
      </c>
      <c r="K14" s="213">
        <v>3.7419997584832783E-2</v>
      </c>
      <c r="L14" s="213">
        <v>3.0556889335098612E-2</v>
      </c>
      <c r="M14" s="213">
        <v>2.5884636879724709E-2</v>
      </c>
      <c r="N14" s="213">
        <v>1.5249999713278211E-2</v>
      </c>
      <c r="O14" s="195"/>
      <c r="P14" s="195"/>
      <c r="Q14" s="195"/>
      <c r="R14" s="195"/>
      <c r="S14" s="195"/>
      <c r="U14" s="12" t="s">
        <v>203</v>
      </c>
      <c r="V14" s="13"/>
      <c r="W14" s="14"/>
    </row>
    <row r="15" spans="1:26" s="7" customFormat="1" ht="30" customHeight="1">
      <c r="B15" s="38">
        <v>4</v>
      </c>
      <c r="C15" s="8"/>
      <c r="D15" s="121" t="s">
        <v>19</v>
      </c>
      <c r="E15" s="156"/>
      <c r="F15" s="11"/>
      <c r="G15" s="213">
        <v>2.3476550526208596E-3</v>
      </c>
      <c r="H15" s="213">
        <v>-1.6573144565845827E-2</v>
      </c>
      <c r="I15" s="213">
        <v>-7.1204202047960401E-3</v>
      </c>
      <c r="J15" s="213">
        <v>1.6470276451279978E-2</v>
      </c>
      <c r="K15" s="213">
        <v>6.4421265065296857E-3</v>
      </c>
      <c r="L15" s="213">
        <v>-3.3594636910326964E-3</v>
      </c>
      <c r="M15" s="213">
        <v>-8.0285074892948553E-3</v>
      </c>
      <c r="N15" s="213">
        <v>-3.9188823593468147E-4</v>
      </c>
      <c r="O15" s="195"/>
      <c r="P15" s="195"/>
      <c r="Q15" s="195"/>
      <c r="R15" s="195"/>
      <c r="S15" s="195"/>
      <c r="U15" s="12"/>
      <c r="V15" s="13"/>
      <c r="W15" s="14"/>
    </row>
    <row r="16" spans="1:26" ht="9.9" customHeight="1">
      <c r="D16" s="92"/>
      <c r="E16" s="33"/>
      <c r="F16" s="33"/>
      <c r="G16" s="196"/>
      <c r="H16" s="196"/>
      <c r="I16" s="196"/>
      <c r="J16" s="196"/>
      <c r="K16" s="196"/>
      <c r="L16" s="196"/>
      <c r="M16" s="196"/>
      <c r="N16" s="196"/>
      <c r="O16" s="197"/>
      <c r="P16" s="197"/>
      <c r="Q16" s="197"/>
      <c r="R16" s="197"/>
      <c r="S16" s="197"/>
      <c r="U16" s="15"/>
      <c r="V16" s="93"/>
      <c r="W16" s="15"/>
    </row>
    <row r="17" spans="2:23" ht="48.6" customHeight="1">
      <c r="B17" s="38">
        <v>5</v>
      </c>
      <c r="D17" s="278" t="s">
        <v>20</v>
      </c>
      <c r="E17" s="21" t="s">
        <v>21</v>
      </c>
      <c r="F17" s="33"/>
      <c r="G17" s="214">
        <v>612.79999999999995</v>
      </c>
      <c r="H17" s="214">
        <v>592.1</v>
      </c>
      <c r="I17" s="214">
        <v>603</v>
      </c>
      <c r="J17" s="214">
        <v>604.79999999999995</v>
      </c>
      <c r="K17" s="214">
        <v>608.6</v>
      </c>
      <c r="L17" s="214">
        <v>611.5</v>
      </c>
      <c r="M17" s="214">
        <v>605.29999999999995</v>
      </c>
      <c r="N17" s="214">
        <v>609.1</v>
      </c>
      <c r="O17" s="214">
        <v>521.01847802717111</v>
      </c>
      <c r="P17" s="214">
        <v>531.8973213516972</v>
      </c>
      <c r="Q17" s="214">
        <v>543.75118467948982</v>
      </c>
      <c r="R17" s="214">
        <v>542.83676768135047</v>
      </c>
      <c r="S17" s="214">
        <v>540.72408518284055</v>
      </c>
      <c r="U17" s="14" t="s">
        <v>163</v>
      </c>
      <c r="V17" s="93"/>
      <c r="W17" s="14" t="s">
        <v>214</v>
      </c>
    </row>
    <row r="18" spans="2:23" ht="30" customHeight="1">
      <c r="B18" s="38">
        <v>6</v>
      </c>
      <c r="D18" s="278" t="s">
        <v>22</v>
      </c>
      <c r="E18" s="21" t="s">
        <v>23</v>
      </c>
      <c r="F18" s="33"/>
      <c r="G18" s="195"/>
      <c r="H18" s="214">
        <v>-2.8</v>
      </c>
      <c r="I18" s="214">
        <v>-18.399999999999999</v>
      </c>
      <c r="J18" s="214">
        <v>-1.1000000000000001</v>
      </c>
      <c r="K18" s="214">
        <v>-23.4</v>
      </c>
      <c r="L18" s="214">
        <v>-25.7</v>
      </c>
      <c r="M18" s="214">
        <v>-45.133642289584941</v>
      </c>
      <c r="N18" s="214">
        <v>-55.354024100803827</v>
      </c>
      <c r="O18" s="248">
        <v>0.49922472905234372</v>
      </c>
      <c r="P18" s="248">
        <v>0.49922472905234372</v>
      </c>
      <c r="Q18" s="248"/>
      <c r="R18" s="248"/>
      <c r="S18" s="248"/>
      <c r="U18" s="14" t="s">
        <v>185</v>
      </c>
      <c r="V18" s="93"/>
      <c r="W18" s="14" t="s">
        <v>162</v>
      </c>
    </row>
    <row r="19" spans="2:23" ht="30" customHeight="1">
      <c r="B19" s="38">
        <v>7</v>
      </c>
      <c r="D19" s="278" t="s">
        <v>24</v>
      </c>
      <c r="E19" s="21" t="s">
        <v>25</v>
      </c>
      <c r="F19" s="33"/>
      <c r="G19" s="195"/>
      <c r="H19" s="195"/>
      <c r="I19" s="214">
        <v>2.0953756667127794</v>
      </c>
      <c r="J19" s="214">
        <v>-8.3289198325994054</v>
      </c>
      <c r="K19" s="214">
        <v>-12.640991679780067</v>
      </c>
      <c r="L19" s="214">
        <v>-2.3568409556722965</v>
      </c>
      <c r="M19" s="214">
        <v>1.5164996256432208</v>
      </c>
      <c r="N19" s="214">
        <v>-0.46991494923292687</v>
      </c>
      <c r="O19" s="248">
        <v>0</v>
      </c>
      <c r="P19" s="248">
        <v>0</v>
      </c>
      <c r="Q19" s="248"/>
      <c r="R19" s="248"/>
      <c r="S19" s="248"/>
      <c r="U19" s="12"/>
      <c r="V19" s="93"/>
      <c r="W19" s="12" t="s">
        <v>174</v>
      </c>
    </row>
    <row r="20" spans="2:23" ht="30" customHeight="1">
      <c r="B20" s="38">
        <v>8</v>
      </c>
      <c r="D20" s="279" t="s">
        <v>26</v>
      </c>
      <c r="E20" s="156"/>
      <c r="F20" s="33"/>
      <c r="G20" s="214">
        <v>99.896398876560852</v>
      </c>
      <c r="H20" s="214">
        <v>120.85578213379021</v>
      </c>
      <c r="I20" s="214">
        <v>132.9759556376253</v>
      </c>
      <c r="J20" s="214">
        <v>138.56265058817351</v>
      </c>
      <c r="K20" s="214">
        <v>155.11809240391051</v>
      </c>
      <c r="L20" s="214">
        <v>183.21614893794771</v>
      </c>
      <c r="M20" s="214">
        <v>201.4129839200337</v>
      </c>
      <c r="N20" s="214">
        <v>210.15601160643462</v>
      </c>
      <c r="O20" s="214">
        <v>204.794232549458</v>
      </c>
      <c r="P20" s="214">
        <v>224.31573665307531</v>
      </c>
      <c r="Q20" s="214">
        <v>245.1047104944555</v>
      </c>
      <c r="R20" s="214">
        <v>260.60061378021851</v>
      </c>
      <c r="S20" s="214">
        <v>275.75264581696945</v>
      </c>
      <c r="U20" s="263"/>
      <c r="W20" s="14" t="s">
        <v>209</v>
      </c>
    </row>
    <row r="21" spans="2:23" s="18" customFormat="1" ht="30" customHeight="1">
      <c r="B21" s="38">
        <v>9</v>
      </c>
      <c r="C21" s="16"/>
      <c r="D21" s="133" t="s">
        <v>27</v>
      </c>
      <c r="E21" s="134" t="s">
        <v>28</v>
      </c>
      <c r="F21" s="33"/>
      <c r="G21" s="135">
        <v>712.69639887656081</v>
      </c>
      <c r="H21" s="135">
        <v>710.15578213379024</v>
      </c>
      <c r="I21" s="135">
        <v>719.67133130433808</v>
      </c>
      <c r="J21" s="135">
        <v>733.93373075557406</v>
      </c>
      <c r="K21" s="135">
        <v>727.67710072413047</v>
      </c>
      <c r="L21" s="135">
        <v>766.65930798227544</v>
      </c>
      <c r="M21" s="135">
        <v>763.09584125609194</v>
      </c>
      <c r="N21" s="135">
        <v>763.43207255639788</v>
      </c>
      <c r="O21" s="135">
        <v>726.31193530568146</v>
      </c>
      <c r="P21" s="135">
        <v>756.71228273382485</v>
      </c>
      <c r="Q21" s="135">
        <v>788.85589517394533</v>
      </c>
      <c r="R21" s="135">
        <v>803.43738146156898</v>
      </c>
      <c r="S21" s="135">
        <v>816.47673099981</v>
      </c>
      <c r="U21" s="136"/>
      <c r="V21" s="19"/>
      <c r="W21" s="136"/>
    </row>
    <row r="22" spans="2:23" ht="9.9" customHeight="1">
      <c r="D22" s="92"/>
      <c r="E22" s="33"/>
      <c r="F22" s="33"/>
      <c r="G22" s="196"/>
      <c r="H22" s="196"/>
      <c r="I22" s="196"/>
      <c r="J22" s="196"/>
      <c r="K22" s="196"/>
      <c r="L22" s="196"/>
      <c r="M22" s="196"/>
      <c r="N22" s="196"/>
      <c r="O22" s="197"/>
      <c r="P22" s="197"/>
      <c r="Q22" s="197"/>
      <c r="R22" s="197"/>
      <c r="S22" s="197"/>
      <c r="U22" s="15"/>
      <c r="V22" s="93"/>
      <c r="W22" s="15"/>
    </row>
    <row r="23" spans="2:23" ht="30" customHeight="1">
      <c r="B23" s="38">
        <v>10</v>
      </c>
      <c r="D23" s="82" t="s">
        <v>29</v>
      </c>
      <c r="E23" s="21" t="s">
        <v>30</v>
      </c>
      <c r="F23" s="33"/>
      <c r="G23" s="195"/>
      <c r="H23" s="195"/>
      <c r="I23" s="179">
        <v>-6.4986406671199832</v>
      </c>
      <c r="J23" s="179">
        <v>-6.2840122019024554</v>
      </c>
      <c r="K23" s="179">
        <v>-5.6926716216352258</v>
      </c>
      <c r="L23" s="179">
        <v>-6.7564172336322175</v>
      </c>
      <c r="M23" s="179">
        <v>13.022658210355694</v>
      </c>
      <c r="N23" s="179">
        <v>13.05739189817791</v>
      </c>
      <c r="O23" s="216">
        <v>13.059614164568124</v>
      </c>
      <c r="P23" s="216">
        <v>12.645115212204233</v>
      </c>
      <c r="Q23" s="216"/>
      <c r="R23" s="216"/>
      <c r="S23" s="216"/>
      <c r="U23" s="12" t="s">
        <v>178</v>
      </c>
      <c r="V23" s="93"/>
      <c r="W23" s="277" t="s">
        <v>174</v>
      </c>
    </row>
    <row r="24" spans="2:23" ht="30" customHeight="1">
      <c r="B24" s="38">
        <v>11</v>
      </c>
      <c r="D24" s="82" t="s">
        <v>31</v>
      </c>
      <c r="E24" s="21" t="s">
        <v>32</v>
      </c>
      <c r="F24" s="33"/>
      <c r="G24" s="195"/>
      <c r="H24" s="195"/>
      <c r="I24" s="179">
        <v>0.28959401003358415</v>
      </c>
      <c r="J24" s="179">
        <v>0.3766981834630444</v>
      </c>
      <c r="K24" s="179">
        <v>0.42866660904913456</v>
      </c>
      <c r="L24" s="179">
        <v>-5.8758844452284263E-2</v>
      </c>
      <c r="M24" s="179">
        <v>0.56002159643470828</v>
      </c>
      <c r="N24" s="179">
        <v>0.59646117492749684</v>
      </c>
      <c r="O24" s="216">
        <v>0.87285590887309694</v>
      </c>
      <c r="P24" s="216">
        <v>0.89627154449178992</v>
      </c>
      <c r="Q24" s="216"/>
      <c r="R24" s="216"/>
      <c r="S24" s="216"/>
      <c r="U24" s="12"/>
      <c r="V24" s="93"/>
      <c r="W24" s="14"/>
    </row>
    <row r="25" spans="2:23" ht="34.5" customHeight="1">
      <c r="B25" s="38">
        <v>12</v>
      </c>
      <c r="D25" s="82" t="s">
        <v>33</v>
      </c>
      <c r="E25" s="21" t="s">
        <v>34</v>
      </c>
      <c r="F25" s="33"/>
      <c r="G25" s="195"/>
      <c r="H25" s="195"/>
      <c r="I25" s="179">
        <v>-1.6927039637225746E-2</v>
      </c>
      <c r="J25" s="179">
        <v>0.12617258367808842</v>
      </c>
      <c r="K25" s="179">
        <v>3.6734743565674526</v>
      </c>
      <c r="L25" s="179">
        <v>3.5811244127240296</v>
      </c>
      <c r="M25" s="179">
        <v>3.6067313761638111</v>
      </c>
      <c r="N25" s="179">
        <v>3.2036570185592774</v>
      </c>
      <c r="O25" s="216">
        <v>3.3715306987362412</v>
      </c>
      <c r="P25" s="216">
        <v>3.4843245551802196</v>
      </c>
      <c r="Q25" s="216"/>
      <c r="R25" s="216"/>
      <c r="S25" s="216"/>
      <c r="U25" s="20"/>
      <c r="V25" s="93"/>
      <c r="W25" s="14"/>
    </row>
    <row r="26" spans="2:23" ht="30" customHeight="1">
      <c r="B26" s="38">
        <v>13</v>
      </c>
      <c r="D26" s="94" t="s">
        <v>35</v>
      </c>
      <c r="E26" s="95" t="s">
        <v>36</v>
      </c>
      <c r="F26" s="33"/>
      <c r="G26" s="179">
        <v>3.1E-2</v>
      </c>
      <c r="H26" s="179">
        <v>6.0000000000000001E-3</v>
      </c>
      <c r="I26" s="179">
        <v>3.82E-5</v>
      </c>
      <c r="J26" s="179">
        <v>-0.171376</v>
      </c>
      <c r="K26" s="179">
        <v>4.0000000000000001E-3</v>
      </c>
      <c r="L26" s="179">
        <v>1.179379</v>
      </c>
      <c r="M26" s="179">
        <v>1.097281</v>
      </c>
      <c r="N26" s="179">
        <v>1.4529780927732898</v>
      </c>
      <c r="O26" s="216">
        <v>0</v>
      </c>
      <c r="P26" s="216">
        <v>0</v>
      </c>
      <c r="Q26" s="216"/>
      <c r="R26" s="216"/>
      <c r="S26" s="216"/>
      <c r="U26" s="14" t="s">
        <v>195</v>
      </c>
      <c r="V26" s="93"/>
      <c r="W26" s="14"/>
    </row>
    <row r="27" spans="2:23" s="18" customFormat="1" ht="30" customHeight="1">
      <c r="B27" s="38">
        <v>14</v>
      </c>
      <c r="C27" s="16"/>
      <c r="D27" s="133" t="s">
        <v>37</v>
      </c>
      <c r="E27" s="134" t="s">
        <v>38</v>
      </c>
      <c r="F27" s="17"/>
      <c r="G27" s="137">
        <v>3.1E-2</v>
      </c>
      <c r="H27" s="137">
        <v>6.0000000000000001E-3</v>
      </c>
      <c r="I27" s="137">
        <v>-6.2259354967236256</v>
      </c>
      <c r="J27" s="137">
        <v>-5.9525174347613232</v>
      </c>
      <c r="K27" s="137">
        <v>-1.5865306560186387</v>
      </c>
      <c r="L27" s="137">
        <v>-2.0546726653604721</v>
      </c>
      <c r="M27" s="137">
        <v>18.286692182954212</v>
      </c>
      <c r="N27" s="137">
        <v>18.310488184437972</v>
      </c>
      <c r="O27" s="137">
        <v>17.304000772177464</v>
      </c>
      <c r="P27" s="137">
        <v>17.025711311876243</v>
      </c>
      <c r="Q27" s="137">
        <v>0</v>
      </c>
      <c r="R27" s="269"/>
      <c r="S27" s="269"/>
      <c r="U27" s="136"/>
      <c r="V27" s="19"/>
      <c r="W27" s="136"/>
    </row>
    <row r="28" spans="2:23" ht="9.9" customHeight="1">
      <c r="D28" s="92"/>
      <c r="E28" s="33"/>
      <c r="F28" s="33"/>
      <c r="G28" s="196"/>
      <c r="H28" s="196"/>
      <c r="I28" s="196"/>
      <c r="J28" s="196"/>
      <c r="K28" s="196"/>
      <c r="L28" s="196"/>
      <c r="M28" s="196"/>
      <c r="N28" s="196"/>
      <c r="O28" s="197"/>
      <c r="P28" s="197"/>
      <c r="Q28" s="197"/>
      <c r="R28" s="197"/>
      <c r="S28" s="197"/>
      <c r="U28" s="15"/>
      <c r="V28" s="93"/>
      <c r="W28" s="15"/>
    </row>
    <row r="29" spans="2:23" ht="30" customHeight="1">
      <c r="B29" s="38">
        <v>15</v>
      </c>
      <c r="D29" s="82" t="s">
        <v>39</v>
      </c>
      <c r="E29" s="21" t="s">
        <v>40</v>
      </c>
      <c r="F29" s="33"/>
      <c r="G29" s="195"/>
      <c r="H29" s="195"/>
      <c r="I29" s="179">
        <v>2.854560812615607</v>
      </c>
      <c r="J29" s="179">
        <v>1.3138805200016748</v>
      </c>
      <c r="K29" s="179">
        <v>2.2448967635641601</v>
      </c>
      <c r="L29" s="179">
        <v>6.3040196287159889</v>
      </c>
      <c r="M29" s="179">
        <v>6.8278650516551878</v>
      </c>
      <c r="N29" s="179">
        <v>10.871122851103651</v>
      </c>
      <c r="O29" s="216">
        <v>5.4972547417860298</v>
      </c>
      <c r="P29" s="216">
        <v>3.0823843052467752</v>
      </c>
      <c r="Q29" s="216"/>
      <c r="R29" s="216"/>
      <c r="S29" s="216"/>
      <c r="U29" s="20" t="s">
        <v>204</v>
      </c>
      <c r="V29" s="93"/>
      <c r="W29" s="14"/>
    </row>
    <row r="30" spans="2:23" ht="30" customHeight="1">
      <c r="B30" s="38">
        <v>16</v>
      </c>
      <c r="D30" s="121" t="s">
        <v>41</v>
      </c>
      <c r="E30" s="156"/>
      <c r="F30" s="33"/>
      <c r="G30" s="195"/>
      <c r="H30" s="195"/>
      <c r="I30" s="179">
        <v>-2.8129328978982384</v>
      </c>
      <c r="J30" s="179">
        <v>-1.5667843916223498</v>
      </c>
      <c r="K30" s="179">
        <v>5.9811961247271749E-2</v>
      </c>
      <c r="L30" s="179">
        <v>1.0992251421311032</v>
      </c>
      <c r="M30" s="179">
        <v>2.298075798946384</v>
      </c>
      <c r="N30" s="179">
        <v>-15.193366933073536</v>
      </c>
      <c r="O30" s="216">
        <v>-14.449892024451275</v>
      </c>
      <c r="P30" s="216">
        <v>-5.3913882450394857</v>
      </c>
      <c r="Q30" s="216"/>
      <c r="R30" s="216"/>
      <c r="S30" s="216"/>
      <c r="U30" s="96" t="s">
        <v>205</v>
      </c>
      <c r="V30" s="93"/>
      <c r="W30" s="14" t="s">
        <v>174</v>
      </c>
    </row>
    <row r="31" spans="2:23" s="18" customFormat="1" ht="30" customHeight="1">
      <c r="B31" s="38">
        <v>17</v>
      </c>
      <c r="C31" s="16"/>
      <c r="D31" s="133" t="s">
        <v>42</v>
      </c>
      <c r="E31" s="134" t="s">
        <v>43</v>
      </c>
      <c r="F31" s="17"/>
      <c r="G31" s="242"/>
      <c r="H31" s="242"/>
      <c r="I31" s="137">
        <v>4.1627914717365308E-2</v>
      </c>
      <c r="J31" s="137">
        <v>-0.25290387162067501</v>
      </c>
      <c r="K31" s="137">
        <v>2.3047087248114275</v>
      </c>
      <c r="L31" s="137">
        <v>7.4032447708470928</v>
      </c>
      <c r="M31" s="137">
        <v>9.125940850601566</v>
      </c>
      <c r="N31" s="137">
        <v>-4.322244081969882</v>
      </c>
      <c r="O31" s="137">
        <v>-8.9526372826652452</v>
      </c>
      <c r="P31" s="137">
        <v>-2.3090039397927073</v>
      </c>
      <c r="Q31" s="137">
        <v>0</v>
      </c>
      <c r="R31" s="269"/>
      <c r="S31" s="269"/>
      <c r="U31" s="145"/>
      <c r="V31" s="19"/>
      <c r="W31" s="145"/>
    </row>
    <row r="32" spans="2:23" ht="9.9" customHeight="1">
      <c r="D32" s="92"/>
      <c r="E32" s="33"/>
      <c r="F32" s="33"/>
      <c r="G32" s="196"/>
      <c r="H32" s="196"/>
      <c r="I32" s="196"/>
      <c r="J32" s="196"/>
      <c r="K32" s="196"/>
      <c r="L32" s="196"/>
      <c r="M32" s="196"/>
      <c r="N32" s="196"/>
      <c r="O32" s="197"/>
      <c r="P32" s="197"/>
      <c r="Q32" s="197"/>
      <c r="R32" s="197"/>
      <c r="S32" s="197"/>
      <c r="U32" s="15"/>
      <c r="V32" s="93"/>
      <c r="W32" s="15"/>
    </row>
    <row r="33" spans="2:23" ht="30" customHeight="1">
      <c r="B33" s="38">
        <v>18</v>
      </c>
      <c r="D33" s="82" t="s">
        <v>44</v>
      </c>
      <c r="E33" s="21" t="s">
        <v>45</v>
      </c>
      <c r="F33" s="33"/>
      <c r="G33" s="195"/>
      <c r="H33" s="195"/>
      <c r="I33" s="179">
        <v>0.6892599766358517</v>
      </c>
      <c r="J33" s="179">
        <v>0.67650771683982014</v>
      </c>
      <c r="K33" s="179">
        <v>0.55029321824018484</v>
      </c>
      <c r="L33" s="179">
        <v>0.59585498861402675</v>
      </c>
      <c r="M33" s="179">
        <v>0.6792435103168073</v>
      </c>
      <c r="N33" s="179">
        <v>1.0044178792714356</v>
      </c>
      <c r="O33" s="216">
        <v>0.6002039963640563</v>
      </c>
      <c r="P33" s="216">
        <v>0.58020000305739594</v>
      </c>
      <c r="Q33" s="216"/>
      <c r="R33" s="216"/>
      <c r="S33" s="216"/>
      <c r="U33" s="180" t="s">
        <v>193</v>
      </c>
      <c r="V33" s="93"/>
      <c r="W33" s="14"/>
    </row>
    <row r="34" spans="2:23" ht="30" customHeight="1">
      <c r="B34" s="38">
        <v>19</v>
      </c>
      <c r="D34" s="82" t="s">
        <v>46</v>
      </c>
      <c r="E34" s="21" t="s">
        <v>47</v>
      </c>
      <c r="F34" s="33"/>
      <c r="G34" s="195"/>
      <c r="H34" s="195"/>
      <c r="I34" s="179">
        <v>-2.6716230265787355</v>
      </c>
      <c r="J34" s="179">
        <v>-7.2525331773000659</v>
      </c>
      <c r="K34" s="179">
        <v>-9.5941619028145553</v>
      </c>
      <c r="L34" s="179">
        <v>-9.7452764683721416</v>
      </c>
      <c r="M34" s="179">
        <v>-8.6763540062357816</v>
      </c>
      <c r="N34" s="179">
        <v>-7.0269637869459638</v>
      </c>
      <c r="O34" s="216">
        <v>-12.899381418260811</v>
      </c>
      <c r="P34" s="216">
        <v>-12.963343293191198</v>
      </c>
      <c r="Q34" s="216"/>
      <c r="R34" s="216"/>
      <c r="S34" s="216"/>
      <c r="U34" s="180" t="s">
        <v>194</v>
      </c>
      <c r="V34" s="93"/>
      <c r="W34" s="14"/>
    </row>
    <row r="35" spans="2:23" s="18" customFormat="1" ht="30" customHeight="1">
      <c r="B35" s="38">
        <v>20</v>
      </c>
      <c r="C35" s="16"/>
      <c r="D35" s="133" t="s">
        <v>48</v>
      </c>
      <c r="E35" s="134" t="s">
        <v>49</v>
      </c>
      <c r="F35" s="17"/>
      <c r="G35" s="242"/>
      <c r="H35" s="242"/>
      <c r="I35" s="137">
        <v>-1.9823630499428839</v>
      </c>
      <c r="J35" s="137">
        <v>-6.5760254604602455</v>
      </c>
      <c r="K35" s="137">
        <v>-9.0438686845743703</v>
      </c>
      <c r="L35" s="137">
        <v>-9.1494214797581144</v>
      </c>
      <c r="M35" s="137">
        <v>-7.9971104959189745</v>
      </c>
      <c r="N35" s="137">
        <v>-6.0225459076745285</v>
      </c>
      <c r="O35" s="137">
        <v>-12.299177421896754</v>
      </c>
      <c r="P35" s="137">
        <v>-12.383143290133802</v>
      </c>
      <c r="Q35" s="137">
        <v>0</v>
      </c>
      <c r="R35" s="269"/>
      <c r="S35" s="269"/>
      <c r="U35" s="145"/>
      <c r="V35" s="19"/>
      <c r="W35" s="145"/>
    </row>
    <row r="36" spans="2:23" ht="9.9" customHeight="1">
      <c r="D36" s="92"/>
      <c r="E36" s="33"/>
      <c r="F36" s="33"/>
      <c r="G36" s="196"/>
      <c r="H36" s="196"/>
      <c r="I36" s="196"/>
      <c r="J36" s="196"/>
      <c r="K36" s="196"/>
      <c r="L36" s="196"/>
      <c r="M36" s="196"/>
      <c r="N36" s="196"/>
      <c r="O36" s="197"/>
      <c r="P36" s="197"/>
      <c r="Q36" s="197"/>
      <c r="R36" s="197"/>
      <c r="S36" s="197"/>
      <c r="U36" s="15"/>
      <c r="V36" s="93"/>
      <c r="W36" s="15"/>
    </row>
    <row r="37" spans="2:23" ht="30" customHeight="1">
      <c r="B37" s="38">
        <v>21</v>
      </c>
      <c r="D37" s="82" t="s">
        <v>50</v>
      </c>
      <c r="E37" s="21" t="s">
        <v>51</v>
      </c>
      <c r="F37" s="33"/>
      <c r="G37" s="215"/>
      <c r="H37" s="215"/>
      <c r="I37" s="214">
        <v>4.3525181318811192</v>
      </c>
      <c r="J37" s="214">
        <v>4.8641038311078857</v>
      </c>
      <c r="K37" s="214">
        <v>4.9712413959245856</v>
      </c>
      <c r="L37" s="214">
        <v>5.9859422495778372</v>
      </c>
      <c r="M37" s="214">
        <v>5.4031065918908956</v>
      </c>
      <c r="N37" s="214">
        <v>6.1137579751320841</v>
      </c>
      <c r="O37" s="216">
        <v>5.6410791539904883</v>
      </c>
      <c r="P37" s="216">
        <v>5.6071546019791638</v>
      </c>
      <c r="Q37" s="216"/>
      <c r="R37" s="216"/>
      <c r="S37" s="216"/>
      <c r="T37" s="217"/>
      <c r="U37" s="280" t="s">
        <v>196</v>
      </c>
      <c r="V37" s="93"/>
      <c r="W37" s="14"/>
    </row>
    <row r="38" spans="2:23" ht="30" customHeight="1">
      <c r="B38" s="38">
        <v>22</v>
      </c>
      <c r="D38" s="82" t="s">
        <v>52</v>
      </c>
      <c r="E38" s="21" t="s">
        <v>53</v>
      </c>
      <c r="F38" s="33"/>
      <c r="G38" s="215"/>
      <c r="H38" s="215"/>
      <c r="I38" s="214">
        <v>2.0420953294492685</v>
      </c>
      <c r="J38" s="214">
        <v>2.907152066334771</v>
      </c>
      <c r="K38" s="214">
        <v>2.9510413094331303</v>
      </c>
      <c r="L38" s="214">
        <v>3.4845961967846648</v>
      </c>
      <c r="M38" s="214">
        <v>3.5223130718777367</v>
      </c>
      <c r="N38" s="214">
        <v>4.1203726413182755</v>
      </c>
      <c r="O38" s="216">
        <v>5.0782030611314841</v>
      </c>
      <c r="P38" s="216">
        <v>6.6675178482415616</v>
      </c>
      <c r="Q38" s="216"/>
      <c r="R38" s="216"/>
      <c r="S38" s="216"/>
      <c r="U38" s="280" t="s">
        <v>197</v>
      </c>
      <c r="V38" s="93"/>
      <c r="W38" s="14"/>
    </row>
    <row r="39" spans="2:23" ht="30" customHeight="1">
      <c r="B39" s="38">
        <v>23</v>
      </c>
      <c r="D39" s="82" t="s">
        <v>54</v>
      </c>
      <c r="E39" s="21" t="s">
        <v>55</v>
      </c>
      <c r="F39" s="33"/>
      <c r="G39" s="214">
        <v>0.52723304999999987</v>
      </c>
      <c r="H39" s="214">
        <v>0.69994732499999979</v>
      </c>
      <c r="I39" s="215"/>
      <c r="J39" s="214">
        <v>0.48509999999999992</v>
      </c>
      <c r="K39" s="215"/>
      <c r="L39" s="215"/>
      <c r="M39" s="214">
        <v>0.31142700000000001</v>
      </c>
      <c r="N39" s="215"/>
      <c r="O39" s="215"/>
      <c r="P39" s="215"/>
      <c r="Q39" s="215"/>
      <c r="R39" s="215"/>
      <c r="S39" s="215"/>
      <c r="U39" s="14" t="s">
        <v>177</v>
      </c>
      <c r="V39" s="93"/>
      <c r="W39" s="14"/>
    </row>
    <row r="40" spans="2:23" ht="30" customHeight="1">
      <c r="B40" s="38">
        <v>24</v>
      </c>
      <c r="D40" s="82" t="s">
        <v>56</v>
      </c>
      <c r="E40" s="21" t="s">
        <v>57</v>
      </c>
      <c r="F40" s="33"/>
      <c r="G40" s="214">
        <v>2.2248000000000001</v>
      </c>
      <c r="H40" s="214">
        <v>2.0808</v>
      </c>
      <c r="I40" s="214">
        <v>3.0356999999999998</v>
      </c>
      <c r="J40" s="214">
        <v>2.8104750000000003</v>
      </c>
      <c r="K40" s="214">
        <v>2.55105</v>
      </c>
      <c r="L40" s="214">
        <v>2.596093197800716</v>
      </c>
      <c r="M40" s="214">
        <v>3.433822703773703</v>
      </c>
      <c r="N40" s="214">
        <v>3.4354443265037906</v>
      </c>
      <c r="O40" s="195"/>
      <c r="P40" s="195"/>
      <c r="Q40" s="195"/>
      <c r="R40" s="195"/>
      <c r="S40" s="195"/>
      <c r="U40" s="281" t="s">
        <v>198</v>
      </c>
      <c r="V40" s="93"/>
      <c r="W40" s="14"/>
    </row>
    <row r="41" spans="2:23" ht="30" customHeight="1">
      <c r="B41" s="38">
        <v>25</v>
      </c>
      <c r="D41" s="264" t="s">
        <v>58</v>
      </c>
      <c r="E41" s="124" t="s">
        <v>141</v>
      </c>
      <c r="F41" s="33"/>
      <c r="G41" s="214">
        <v>10.241819999999938</v>
      </c>
      <c r="H41" s="195"/>
      <c r="I41" s="214">
        <v>-15.36436509560636</v>
      </c>
      <c r="J41" s="214">
        <v>-3.4410923510746714</v>
      </c>
      <c r="K41" s="214">
        <v>-8.6388008066975637</v>
      </c>
      <c r="L41" s="214">
        <v>-4.4621848264842212</v>
      </c>
      <c r="M41" s="214">
        <v>-3.742063161790472</v>
      </c>
      <c r="N41" s="214">
        <v>-2.2051067171332539</v>
      </c>
      <c r="O41" s="216">
        <v>-2.2167685442860439</v>
      </c>
      <c r="P41" s="216"/>
      <c r="Q41" s="216"/>
      <c r="R41" s="216"/>
      <c r="S41" s="216"/>
      <c r="U41" s="280" t="s">
        <v>199</v>
      </c>
      <c r="V41" s="93"/>
      <c r="W41" s="14"/>
    </row>
    <row r="42" spans="2:23" ht="9.9" customHeight="1">
      <c r="D42" s="72"/>
      <c r="E42" s="72"/>
      <c r="F42" s="72"/>
      <c r="G42" s="199"/>
      <c r="H42" s="199"/>
      <c r="I42" s="199"/>
      <c r="J42" s="199"/>
      <c r="K42" s="199"/>
      <c r="L42" s="199"/>
      <c r="M42" s="199"/>
      <c r="N42" s="199"/>
      <c r="O42" s="200"/>
      <c r="P42" s="200"/>
      <c r="Q42" s="200"/>
      <c r="R42" s="200"/>
      <c r="S42" s="200"/>
      <c r="U42" s="15"/>
      <c r="V42" s="93"/>
      <c r="W42" s="15"/>
    </row>
    <row r="43" spans="2:23" s="18" customFormat="1" ht="30" customHeight="1">
      <c r="B43" s="38">
        <v>26</v>
      </c>
      <c r="C43" s="16"/>
      <c r="D43" s="133" t="s">
        <v>59</v>
      </c>
      <c r="E43" s="134" t="s">
        <v>60</v>
      </c>
      <c r="F43" s="17"/>
      <c r="G43" s="135">
        <v>725.72125192656063</v>
      </c>
      <c r="H43" s="135">
        <v>712.9425294587902</v>
      </c>
      <c r="I43" s="135">
        <v>705.57060903811282</v>
      </c>
      <c r="J43" s="135">
        <v>728.77802253509969</v>
      </c>
      <c r="K43" s="135">
        <v>721.18594200700909</v>
      </c>
      <c r="L43" s="135">
        <v>770.46290542568306</v>
      </c>
      <c r="M43" s="135">
        <v>791.43996999948058</v>
      </c>
      <c r="N43" s="135">
        <v>782.86223897701234</v>
      </c>
      <c r="O43" s="198"/>
      <c r="P43" s="198"/>
      <c r="Q43" s="198"/>
      <c r="R43" s="270"/>
      <c r="S43" s="270"/>
      <c r="U43" s="136"/>
      <c r="V43" s="19"/>
      <c r="W43" s="136"/>
    </row>
    <row r="44" spans="2:23" ht="9.9" customHeight="1">
      <c r="D44" s="92"/>
      <c r="E44" s="33"/>
      <c r="F44" s="33"/>
      <c r="G44" s="249"/>
      <c r="H44" s="249"/>
      <c r="I44" s="249"/>
      <c r="J44" s="249"/>
      <c r="K44" s="249"/>
      <c r="L44" s="249"/>
      <c r="M44" s="249"/>
      <c r="N44" s="249"/>
      <c r="O44" s="197"/>
      <c r="P44" s="197"/>
      <c r="Q44" s="197"/>
      <c r="R44" s="197"/>
      <c r="S44" s="197"/>
      <c r="U44" s="15"/>
      <c r="V44" s="93"/>
      <c r="W44" s="15"/>
    </row>
    <row r="45" spans="2:23" ht="30" customHeight="1">
      <c r="B45" s="38">
        <v>27</v>
      </c>
      <c r="D45" s="278" t="s">
        <v>61</v>
      </c>
      <c r="E45" s="21" t="s">
        <v>62</v>
      </c>
      <c r="F45" s="33"/>
      <c r="G45" s="179">
        <v>740.48900000000003</v>
      </c>
      <c r="H45" s="179">
        <v>716.25</v>
      </c>
      <c r="I45" s="179">
        <v>713.88699999999994</v>
      </c>
      <c r="J45" s="179">
        <v>733.08</v>
      </c>
      <c r="K45" s="179">
        <v>724.78200000000004</v>
      </c>
      <c r="L45" s="179">
        <v>772.57368509333344</v>
      </c>
      <c r="M45" s="179">
        <v>793.57381724000004</v>
      </c>
      <c r="N45" s="179">
        <v>782.86223897701234</v>
      </c>
      <c r="O45" s="195"/>
      <c r="P45" s="195"/>
      <c r="Q45" s="195"/>
      <c r="R45" s="195"/>
      <c r="S45" s="195"/>
      <c r="U45" s="12" t="s">
        <v>200</v>
      </c>
      <c r="V45" s="93"/>
      <c r="W45" s="14"/>
    </row>
    <row r="46" spans="2:23" ht="30" customHeight="1">
      <c r="B46" s="38">
        <v>28</v>
      </c>
      <c r="D46" s="82" t="s">
        <v>63</v>
      </c>
      <c r="E46" s="21" t="s">
        <v>64</v>
      </c>
      <c r="F46" s="33"/>
      <c r="G46" s="179">
        <v>14.767748073439407</v>
      </c>
      <c r="H46" s="179">
        <v>3.3074705412097956</v>
      </c>
      <c r="I46" s="179">
        <v>8.316390961887123</v>
      </c>
      <c r="J46" s="179">
        <v>4.3019774649003466</v>
      </c>
      <c r="K46" s="179">
        <v>3.59605799299095</v>
      </c>
      <c r="L46" s="179">
        <v>2.1107796676503767</v>
      </c>
      <c r="M46" s="179">
        <v>2.133847240519458</v>
      </c>
      <c r="N46" s="179">
        <v>0</v>
      </c>
      <c r="O46" s="195"/>
      <c r="P46" s="195"/>
      <c r="Q46" s="195"/>
      <c r="R46" s="195"/>
      <c r="S46" s="195"/>
      <c r="U46" s="12"/>
      <c r="V46" s="93"/>
      <c r="W46" s="14"/>
    </row>
    <row r="47" spans="2:23" ht="9.9" customHeight="1">
      <c r="D47" s="72"/>
      <c r="E47" s="72"/>
      <c r="F47" s="72"/>
      <c r="G47" s="201"/>
      <c r="H47" s="201"/>
      <c r="I47" s="201"/>
      <c r="J47" s="201"/>
      <c r="K47" s="201"/>
      <c r="L47" s="201"/>
      <c r="M47" s="201"/>
      <c r="N47" s="201"/>
      <c r="O47" s="202"/>
      <c r="P47" s="202"/>
      <c r="Q47" s="202"/>
      <c r="R47" s="202"/>
      <c r="S47" s="202"/>
      <c r="U47" s="15"/>
      <c r="V47" s="93"/>
      <c r="W47" s="15"/>
    </row>
    <row r="48" spans="2:23" ht="30" customHeight="1">
      <c r="B48" s="38">
        <v>29</v>
      </c>
      <c r="D48" s="291" t="s">
        <v>65</v>
      </c>
      <c r="E48" s="291"/>
      <c r="F48" s="33"/>
      <c r="G48" s="195"/>
      <c r="H48" s="218">
        <v>-1.7608306817317176E-2</v>
      </c>
      <c r="I48" s="218">
        <v>-1.0340132782194367E-2</v>
      </c>
      <c r="J48" s="218">
        <v>3.2891695316823011E-2</v>
      </c>
      <c r="K48" s="218">
        <v>-1.0417548681944444E-2</v>
      </c>
      <c r="L48" s="218">
        <v>6.8327681598367995E-2</v>
      </c>
      <c r="M48" s="218">
        <v>2.72265730459893E-2</v>
      </c>
      <c r="N48" s="218">
        <v>-1.0838132199052164E-2</v>
      </c>
      <c r="O48" s="195"/>
      <c r="P48" s="195"/>
      <c r="Q48" s="195"/>
      <c r="R48" s="195"/>
      <c r="S48" s="195"/>
      <c r="U48" s="12"/>
      <c r="V48" s="93"/>
      <c r="W48" s="14"/>
    </row>
    <row r="49" spans="2:23" ht="30" customHeight="1">
      <c r="B49" s="38">
        <v>30</v>
      </c>
      <c r="D49" s="303" t="s">
        <v>66</v>
      </c>
      <c r="E49" s="303"/>
      <c r="F49" s="33"/>
      <c r="G49" s="195"/>
      <c r="H49" s="127"/>
      <c r="I49" s="127"/>
      <c r="J49" s="127"/>
      <c r="K49" s="127"/>
      <c r="L49" s="127"/>
      <c r="M49" s="127"/>
      <c r="N49" s="127"/>
      <c r="O49" s="195"/>
      <c r="P49" s="195"/>
      <c r="Q49" s="195"/>
      <c r="R49" s="195"/>
      <c r="S49" s="195"/>
      <c r="U49" s="12"/>
      <c r="V49" s="93"/>
      <c r="W49" s="14"/>
    </row>
    <row r="50" spans="2:23" ht="30" customHeight="1">
      <c r="B50" s="38">
        <v>31</v>
      </c>
      <c r="D50" s="299" t="s">
        <v>67</v>
      </c>
      <c r="E50" s="299"/>
      <c r="F50" s="33"/>
      <c r="G50" s="195"/>
      <c r="H50" s="127"/>
      <c r="I50" s="127"/>
      <c r="J50" s="127"/>
      <c r="K50" s="127"/>
      <c r="L50" s="127"/>
      <c r="M50" s="247"/>
      <c r="N50" s="244"/>
      <c r="O50" s="195"/>
      <c r="P50" s="195"/>
      <c r="Q50" s="195"/>
      <c r="R50" s="195"/>
      <c r="S50" s="195"/>
      <c r="U50" s="12"/>
      <c r="V50" s="93"/>
      <c r="W50" s="14"/>
    </row>
    <row r="51" spans="2:23" ht="30" customHeight="1">
      <c r="B51" s="38">
        <v>32</v>
      </c>
      <c r="D51" s="299" t="s">
        <v>68</v>
      </c>
      <c r="E51" s="299"/>
      <c r="F51" s="33"/>
      <c r="G51" s="195"/>
      <c r="H51" s="128"/>
      <c r="I51" s="128"/>
      <c r="J51" s="128"/>
      <c r="K51" s="128"/>
      <c r="L51" s="128"/>
      <c r="M51" s="250">
        <v>0</v>
      </c>
      <c r="N51" s="262"/>
      <c r="O51" s="195"/>
      <c r="P51" s="195"/>
      <c r="Q51" s="195"/>
      <c r="R51" s="195"/>
      <c r="S51" s="195"/>
      <c r="U51" s="12" t="s">
        <v>186</v>
      </c>
      <c r="V51" s="93"/>
      <c r="W51" s="14"/>
    </row>
    <row r="52" spans="2:23" s="1" customFormat="1" ht="30" customHeight="1">
      <c r="B52" s="38">
        <v>33</v>
      </c>
      <c r="C52" s="88"/>
      <c r="D52" s="289" t="s">
        <v>69</v>
      </c>
      <c r="E52" s="290"/>
      <c r="F52" s="33"/>
      <c r="G52" s="203"/>
      <c r="H52" s="245">
        <v>-2.7E-2</v>
      </c>
      <c r="I52" s="245">
        <v>0</v>
      </c>
      <c r="J52" s="245">
        <v>2.4E-2</v>
      </c>
      <c r="K52" s="245">
        <v>-1.6E-2</v>
      </c>
      <c r="L52" s="245">
        <v>5.6000000000000001E-2</v>
      </c>
      <c r="M52" s="245">
        <v>2.7E-2</v>
      </c>
      <c r="N52" s="245">
        <v>-8.9999999999999993E-3</v>
      </c>
      <c r="O52" s="204"/>
      <c r="P52" s="204"/>
      <c r="Q52" s="204"/>
      <c r="R52" s="204"/>
      <c r="S52" s="271"/>
      <c r="T52" s="90"/>
      <c r="U52" s="136"/>
      <c r="V52" s="24"/>
      <c r="W52" s="136"/>
    </row>
    <row r="53" spans="2:23" ht="9.9" customHeight="1">
      <c r="D53" s="72"/>
      <c r="E53" s="72"/>
      <c r="F53" s="72"/>
      <c r="G53" s="201"/>
      <c r="H53" s="201"/>
      <c r="I53" s="201"/>
      <c r="J53" s="201"/>
      <c r="K53" s="201"/>
      <c r="L53" s="201"/>
      <c r="M53" s="201"/>
      <c r="N53" s="201"/>
      <c r="O53" s="202"/>
      <c r="P53" s="202"/>
      <c r="Q53" s="202"/>
      <c r="R53" s="202"/>
      <c r="S53" s="202"/>
      <c r="U53" s="15"/>
      <c r="V53" s="93"/>
      <c r="W53" s="15"/>
    </row>
    <row r="54" spans="2:23" ht="30" customHeight="1">
      <c r="D54" s="286" t="s">
        <v>152</v>
      </c>
      <c r="E54" s="302"/>
      <c r="F54" s="39"/>
      <c r="G54" s="112" t="s">
        <v>153</v>
      </c>
      <c r="H54" s="112" t="s">
        <v>154</v>
      </c>
      <c r="I54" s="112" t="s">
        <v>155</v>
      </c>
      <c r="J54" s="112" t="s">
        <v>156</v>
      </c>
      <c r="K54" s="112" t="s">
        <v>157</v>
      </c>
      <c r="L54" s="112" t="s">
        <v>158</v>
      </c>
      <c r="M54" s="112" t="s">
        <v>159</v>
      </c>
      <c r="N54" s="112" t="s">
        <v>160</v>
      </c>
      <c r="O54" s="231"/>
      <c r="P54" s="231"/>
      <c r="Q54" s="231"/>
      <c r="R54" s="231"/>
      <c r="S54" s="231"/>
      <c r="U54" s="181" t="s">
        <v>164</v>
      </c>
      <c r="V54" s="93"/>
      <c r="W54" s="15"/>
    </row>
    <row r="55" spans="2:23" ht="9.9" customHeight="1">
      <c r="D55" s="72"/>
      <c r="E55" s="72"/>
      <c r="F55" s="72"/>
      <c r="G55" s="201"/>
      <c r="H55" s="201"/>
      <c r="I55" s="201"/>
      <c r="J55" s="201"/>
      <c r="K55" s="201"/>
      <c r="L55" s="201"/>
      <c r="M55" s="201"/>
      <c r="N55" s="201"/>
      <c r="O55" s="202"/>
      <c r="P55" s="202"/>
      <c r="Q55" s="202"/>
      <c r="R55" s="202"/>
      <c r="S55" s="202"/>
      <c r="U55" s="15"/>
      <c r="V55" s="93"/>
      <c r="W55" s="15"/>
    </row>
    <row r="56" spans="2:23" ht="30" customHeight="1">
      <c r="B56" s="38">
        <v>34</v>
      </c>
      <c r="D56" s="304" t="s">
        <v>144</v>
      </c>
      <c r="E56" s="304"/>
      <c r="F56" s="33"/>
      <c r="G56" s="266">
        <v>14176.599601663178</v>
      </c>
      <c r="H56" s="266">
        <v>14154.569718668727</v>
      </c>
      <c r="I56" s="266">
        <v>13831.013990432597</v>
      </c>
      <c r="J56" s="266">
        <v>13683.212632300028</v>
      </c>
      <c r="K56" s="266">
        <v>13727.57769988357</v>
      </c>
      <c r="L56" s="266">
        <v>13747.010031305621</v>
      </c>
      <c r="M56" s="266">
        <v>13695.888274270445</v>
      </c>
      <c r="N56" s="266">
        <v>13695.888274270445</v>
      </c>
      <c r="O56" s="195"/>
      <c r="P56" s="195"/>
      <c r="Q56" s="195"/>
      <c r="R56" s="195"/>
      <c r="S56" s="195"/>
      <c r="U56" s="12"/>
      <c r="V56" s="93"/>
      <c r="W56" s="14"/>
    </row>
    <row r="57" spans="2:23" ht="30" customHeight="1">
      <c r="B57" s="38">
        <v>35</v>
      </c>
      <c r="D57" s="304" t="s">
        <v>145</v>
      </c>
      <c r="E57" s="304"/>
      <c r="F57" s="33"/>
      <c r="G57" s="267">
        <v>143.79</v>
      </c>
      <c r="H57" s="267">
        <v>140.37</v>
      </c>
      <c r="I57" s="267">
        <v>137.57</v>
      </c>
      <c r="J57" s="267">
        <v>140.69</v>
      </c>
      <c r="K57" s="267">
        <v>138.66</v>
      </c>
      <c r="L57" s="267">
        <v>148.41839480888561</v>
      </c>
      <c r="M57" s="267">
        <v>152.06273062980461</v>
      </c>
      <c r="N57" s="267">
        <v>153.81641391333775</v>
      </c>
      <c r="O57" s="195"/>
      <c r="P57" s="195"/>
      <c r="Q57" s="195"/>
      <c r="R57" s="195"/>
      <c r="S57" s="195"/>
      <c r="U57" s="12"/>
      <c r="V57" s="93"/>
      <c r="W57" s="14"/>
    </row>
    <row r="58" spans="2:23" ht="30" customHeight="1">
      <c r="B58" s="38">
        <v>36</v>
      </c>
      <c r="D58" s="304" t="s">
        <v>180</v>
      </c>
      <c r="E58" s="304"/>
      <c r="F58" s="33"/>
      <c r="G58" s="267">
        <v>166.01464746378105</v>
      </c>
      <c r="H58" s="267">
        <v>158.95058870053418</v>
      </c>
      <c r="I58" s="267">
        <v>154.11907538105535</v>
      </c>
      <c r="J58" s="267">
        <v>154.30796432848285</v>
      </c>
      <c r="K58" s="267">
        <v>146.5951762870466</v>
      </c>
      <c r="L58" s="267">
        <v>152.25944539547035</v>
      </c>
      <c r="M58" s="267">
        <v>152.06273062980461</v>
      </c>
      <c r="N58" s="267">
        <v>151.50594820323835</v>
      </c>
      <c r="O58" s="195"/>
      <c r="P58" s="195"/>
      <c r="Q58" s="195"/>
      <c r="R58" s="195"/>
      <c r="S58" s="195"/>
      <c r="U58" s="12" t="s">
        <v>202</v>
      </c>
      <c r="V58" s="93"/>
      <c r="W58" s="14"/>
    </row>
    <row r="59" spans="2:23" ht="30" customHeight="1">
      <c r="B59" s="38">
        <v>37</v>
      </c>
      <c r="D59" s="304" t="s">
        <v>181</v>
      </c>
      <c r="E59" s="304"/>
      <c r="F59" s="33"/>
      <c r="G59" s="215"/>
      <c r="H59" s="255">
        <v>-4.2550816275341075E-2</v>
      </c>
      <c r="I59" s="255">
        <v>-3.0396322272083443E-2</v>
      </c>
      <c r="J59" s="255">
        <v>1.2256039491573834E-3</v>
      </c>
      <c r="K59" s="255">
        <v>-4.9983084638571706E-2</v>
      </c>
      <c r="L59" s="255">
        <v>3.8638850553531112E-2</v>
      </c>
      <c r="M59" s="255">
        <v>-1.2919708537937336E-3</v>
      </c>
      <c r="N59" s="255">
        <v>-3.6615311605954215E-3</v>
      </c>
      <c r="O59" s="195"/>
      <c r="P59" s="195"/>
      <c r="Q59" s="195"/>
      <c r="R59" s="195"/>
      <c r="S59" s="195"/>
      <c r="U59" s="12"/>
      <c r="V59" s="93"/>
      <c r="W59" s="14"/>
    </row>
    <row r="60" spans="2:23" ht="9.9" customHeight="1">
      <c r="D60" s="72"/>
      <c r="E60" s="72"/>
      <c r="F60" s="72"/>
      <c r="G60" s="201"/>
      <c r="H60" s="201"/>
      <c r="I60" s="201"/>
      <c r="J60" s="201"/>
      <c r="K60" s="201"/>
      <c r="L60" s="201"/>
      <c r="M60" s="201"/>
      <c r="N60" s="201"/>
      <c r="O60" s="202"/>
      <c r="P60" s="202"/>
      <c r="Q60" s="202"/>
      <c r="R60" s="202"/>
      <c r="S60" s="202"/>
      <c r="U60" s="15"/>
      <c r="V60" s="93"/>
      <c r="W60" s="15"/>
    </row>
    <row r="61" spans="2:23" s="27" customFormat="1" ht="30" customHeight="1">
      <c r="B61" s="25"/>
      <c r="C61" s="26"/>
      <c r="D61" s="286" t="s">
        <v>148</v>
      </c>
      <c r="E61" s="302"/>
      <c r="F61" s="39"/>
      <c r="G61" s="193"/>
      <c r="H61" s="193"/>
      <c r="I61" s="193"/>
      <c r="J61" s="193"/>
      <c r="K61" s="193"/>
      <c r="L61" s="193"/>
      <c r="M61" s="193"/>
      <c r="N61" s="193"/>
      <c r="O61" s="231"/>
      <c r="P61" s="231"/>
      <c r="Q61" s="231"/>
      <c r="R61" s="231"/>
      <c r="S61" s="231"/>
      <c r="U61" s="28"/>
      <c r="V61" s="29"/>
      <c r="W61" s="28"/>
    </row>
    <row r="62" spans="2:23" ht="9.9" customHeight="1">
      <c r="D62" s="72"/>
      <c r="E62" s="72"/>
      <c r="F62" s="72"/>
      <c r="G62" s="201"/>
      <c r="H62" s="201"/>
      <c r="I62" s="201"/>
      <c r="J62" s="201"/>
      <c r="K62" s="201"/>
      <c r="L62" s="201"/>
      <c r="M62" s="201"/>
      <c r="N62" s="201"/>
      <c r="O62" s="202"/>
      <c r="P62" s="202"/>
      <c r="Q62" s="202"/>
      <c r="R62" s="202"/>
      <c r="S62" s="202"/>
      <c r="U62" s="15"/>
      <c r="V62" s="93"/>
      <c r="W62" s="15"/>
    </row>
    <row r="63" spans="2:23" ht="30" customHeight="1">
      <c r="B63" s="38">
        <v>38</v>
      </c>
      <c r="D63" s="82" t="s">
        <v>70</v>
      </c>
      <c r="E63" s="21" t="s">
        <v>71</v>
      </c>
      <c r="F63" s="33"/>
      <c r="G63" s="179">
        <v>45</v>
      </c>
      <c r="H63" s="179">
        <v>46.7</v>
      </c>
      <c r="I63" s="179">
        <v>46.7</v>
      </c>
      <c r="J63" s="179">
        <v>46.7</v>
      </c>
      <c r="K63" s="179">
        <v>46.7</v>
      </c>
      <c r="L63" s="179">
        <v>46.7</v>
      </c>
      <c r="M63" s="179">
        <v>46.7</v>
      </c>
      <c r="N63" s="179">
        <v>46.7</v>
      </c>
      <c r="O63" s="195"/>
      <c r="P63" s="195"/>
      <c r="Q63" s="195"/>
      <c r="R63" s="195"/>
      <c r="S63" s="195"/>
      <c r="U63" s="12"/>
      <c r="V63" s="93"/>
      <c r="W63" s="14"/>
    </row>
    <row r="64" spans="2:23" ht="30" customHeight="1">
      <c r="B64" s="38">
        <v>39</v>
      </c>
      <c r="D64" s="82" t="s">
        <v>72</v>
      </c>
      <c r="E64" s="21" t="s">
        <v>71</v>
      </c>
      <c r="F64" s="33"/>
      <c r="G64" s="179">
        <v>52.335734251705681</v>
      </c>
      <c r="H64" s="179">
        <v>56.277405439755647</v>
      </c>
      <c r="I64" s="179">
        <v>57.284670317573514</v>
      </c>
      <c r="J64" s="179">
        <v>57.568643100112098</v>
      </c>
      <c r="K64" s="179">
        <v>59.351997104220217</v>
      </c>
      <c r="L64" s="179">
        <v>61.365000390812867</v>
      </c>
      <c r="M64" s="179">
        <v>63.44608050827145</v>
      </c>
      <c r="N64" s="179">
        <v>64.438496990398576</v>
      </c>
      <c r="O64" s="195"/>
      <c r="P64" s="195"/>
      <c r="Q64" s="195"/>
      <c r="R64" s="195"/>
      <c r="S64" s="195"/>
      <c r="U64" s="12"/>
      <c r="V64" s="93"/>
      <c r="W64" s="14"/>
    </row>
    <row r="65" spans="1:23" ht="30" customHeight="1">
      <c r="B65" s="38">
        <v>40</v>
      </c>
      <c r="D65" s="121" t="s">
        <v>73</v>
      </c>
      <c r="E65" s="156"/>
      <c r="F65" s="33"/>
      <c r="G65" s="195"/>
      <c r="H65" s="195"/>
      <c r="I65" s="179">
        <v>-2.8129328978982384</v>
      </c>
      <c r="J65" s="179">
        <v>-1.5667843916223498</v>
      </c>
      <c r="K65" s="179">
        <v>5.9811961247271749E-2</v>
      </c>
      <c r="L65" s="179">
        <v>1.0992251421311032</v>
      </c>
      <c r="M65" s="179">
        <v>2.298075798946384</v>
      </c>
      <c r="N65" s="179">
        <v>-15.193366933073536</v>
      </c>
      <c r="O65" s="216">
        <v>-14.449892024451275</v>
      </c>
      <c r="P65" s="216">
        <v>-5.3913882450394857</v>
      </c>
      <c r="Q65" s="216"/>
      <c r="R65" s="216"/>
      <c r="S65" s="216"/>
      <c r="U65" s="12"/>
      <c r="V65" s="93"/>
      <c r="W65" s="14"/>
    </row>
    <row r="66" spans="1:23" ht="30" customHeight="1">
      <c r="B66" s="38">
        <v>41</v>
      </c>
      <c r="D66" s="155" t="s">
        <v>74</v>
      </c>
      <c r="E66" s="156"/>
      <c r="F66" s="33"/>
      <c r="G66" s="46">
        <v>2.7899830703999968</v>
      </c>
      <c r="H66" s="215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-0.94887012681539584</v>
      </c>
      <c r="O66" s="216">
        <v>0</v>
      </c>
      <c r="P66" s="216">
        <v>0</v>
      </c>
      <c r="Q66" s="216"/>
      <c r="R66" s="216"/>
      <c r="S66" s="216"/>
      <c r="U66" s="12"/>
      <c r="V66" s="93"/>
      <c r="W66" s="14"/>
    </row>
    <row r="67" spans="1:23" s="18" customFormat="1" ht="30" customHeight="1">
      <c r="B67" s="38">
        <v>42</v>
      </c>
      <c r="C67" s="16"/>
      <c r="D67" s="296" t="s">
        <v>75</v>
      </c>
      <c r="E67" s="290"/>
      <c r="F67" s="17"/>
      <c r="G67" s="137">
        <v>55.125710707388052</v>
      </c>
      <c r="H67" s="137">
        <v>56.277405439755647</v>
      </c>
      <c r="I67" s="137">
        <v>53.677885719033732</v>
      </c>
      <c r="J67" s="137">
        <v>55.718037117379346</v>
      </c>
      <c r="K67" s="137">
        <v>59.006368386381567</v>
      </c>
      <c r="L67" s="137">
        <v>61.757873525880107</v>
      </c>
      <c r="M67" s="137">
        <v>65.248884407663496</v>
      </c>
      <c r="N67" s="137">
        <v>48.296259930509649</v>
      </c>
      <c r="O67" s="242"/>
      <c r="P67" s="242"/>
      <c r="Q67" s="242"/>
      <c r="R67" s="242"/>
      <c r="S67" s="242"/>
      <c r="U67" s="136"/>
      <c r="V67" s="19"/>
      <c r="W67" s="136"/>
    </row>
    <row r="68" spans="1:23" ht="9.9" customHeight="1">
      <c r="D68" s="72"/>
      <c r="E68" s="72"/>
      <c r="F68" s="72"/>
      <c r="G68" s="201"/>
      <c r="H68" s="201"/>
      <c r="I68" s="201"/>
      <c r="J68" s="201"/>
      <c r="K68" s="201"/>
      <c r="L68" s="201"/>
      <c r="M68" s="201"/>
      <c r="N68" s="201"/>
      <c r="O68" s="202"/>
      <c r="P68" s="202"/>
      <c r="Q68" s="202"/>
      <c r="R68" s="202"/>
      <c r="S68" s="202"/>
      <c r="U68" s="15"/>
      <c r="V68" s="93"/>
      <c r="W68" s="15"/>
    </row>
    <row r="69" spans="1:23" ht="30" customHeight="1">
      <c r="B69" s="38">
        <v>43</v>
      </c>
      <c r="D69" s="297" t="s">
        <v>76</v>
      </c>
      <c r="E69" s="298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79">
        <v>59.486304760000003</v>
      </c>
      <c r="L69" s="47">
        <v>62.672214370000006</v>
      </c>
      <c r="M69" s="47">
        <v>65.248884407663496</v>
      </c>
      <c r="N69" s="47">
        <v>48.296259930509649</v>
      </c>
      <c r="O69" s="195"/>
      <c r="P69" s="195"/>
      <c r="Q69" s="195"/>
      <c r="R69" s="195"/>
      <c r="S69" s="195"/>
      <c r="U69" s="14"/>
      <c r="V69" s="93"/>
      <c r="W69" s="14"/>
    </row>
    <row r="70" spans="1:23" ht="30" customHeight="1">
      <c r="B70" s="38">
        <v>44</v>
      </c>
      <c r="D70" s="297" t="s">
        <v>77</v>
      </c>
      <c r="E70" s="298"/>
      <c r="F70" s="33"/>
      <c r="G70" s="47">
        <v>0.76332629261194995</v>
      </c>
      <c r="H70" s="47">
        <v>0.27291407024436154</v>
      </c>
      <c r="I70" s="47">
        <v>0.32211428096626804</v>
      </c>
      <c r="J70" s="47">
        <v>0.71623855262067337</v>
      </c>
      <c r="K70" s="47">
        <v>0.47993637361843611</v>
      </c>
      <c r="L70" s="47">
        <v>0.91434084411989858</v>
      </c>
      <c r="M70" s="47">
        <v>0</v>
      </c>
      <c r="N70" s="47">
        <v>0</v>
      </c>
      <c r="O70" s="195"/>
      <c r="P70" s="195"/>
      <c r="Q70" s="195"/>
      <c r="R70" s="195"/>
      <c r="S70" s="195"/>
      <c r="U70" s="14"/>
      <c r="V70" s="93"/>
      <c r="W70" s="14"/>
    </row>
    <row r="71" spans="1:23" ht="9.9" customHeight="1">
      <c r="D71" s="72"/>
      <c r="E71" s="72"/>
      <c r="F71" s="72"/>
      <c r="G71" s="201"/>
      <c r="H71" s="201"/>
      <c r="I71" s="201"/>
      <c r="J71" s="201"/>
      <c r="K71" s="201"/>
      <c r="L71" s="201"/>
      <c r="M71" s="201"/>
      <c r="N71" s="201"/>
      <c r="O71" s="202"/>
      <c r="P71" s="202"/>
      <c r="Q71" s="202"/>
      <c r="R71" s="202"/>
      <c r="S71" s="202"/>
      <c r="U71" s="15"/>
      <c r="V71" s="93"/>
      <c r="W71" s="15"/>
    </row>
    <row r="72" spans="1:23" ht="30" customHeight="1">
      <c r="B72" s="38">
        <v>45</v>
      </c>
      <c r="D72" s="291" t="s">
        <v>65</v>
      </c>
      <c r="E72" s="291"/>
      <c r="F72" s="33"/>
      <c r="G72" s="195"/>
      <c r="H72" s="218">
        <v>2.0892152093618943E-2</v>
      </c>
      <c r="I72" s="218">
        <v>-4.6191179220312018E-2</v>
      </c>
      <c r="J72" s="218">
        <v>3.8007297996504263E-2</v>
      </c>
      <c r="K72" s="218">
        <v>5.9017356660910458E-2</v>
      </c>
      <c r="L72" s="218">
        <v>4.6630647076622678E-2</v>
      </c>
      <c r="M72" s="218">
        <v>5.6527381570553148E-2</v>
      </c>
      <c r="N72" s="218">
        <v>-0.25981477892000182</v>
      </c>
      <c r="O72" s="195"/>
      <c r="P72" s="195"/>
      <c r="Q72" s="195"/>
      <c r="R72" s="195"/>
      <c r="S72" s="195"/>
      <c r="U72" s="14"/>
      <c r="V72" s="93"/>
      <c r="W72" s="14"/>
    </row>
    <row r="73" spans="1:23" ht="30" customHeight="1">
      <c r="B73" s="38">
        <v>46</v>
      </c>
      <c r="D73" s="299" t="s">
        <v>66</v>
      </c>
      <c r="E73" s="299"/>
      <c r="F73" s="33"/>
      <c r="G73" s="195"/>
      <c r="H73" s="127"/>
      <c r="I73" s="127"/>
      <c r="J73" s="127"/>
      <c r="K73" s="127"/>
      <c r="L73" s="127"/>
      <c r="M73" s="127"/>
      <c r="N73" s="127"/>
      <c r="O73" s="195"/>
      <c r="P73" s="195"/>
      <c r="Q73" s="195"/>
      <c r="R73" s="195"/>
      <c r="S73" s="195"/>
      <c r="U73" s="14"/>
      <c r="V73" s="93"/>
      <c r="W73" s="14"/>
    </row>
    <row r="74" spans="1:23" ht="30" customHeight="1">
      <c r="B74" s="38">
        <v>47</v>
      </c>
      <c r="D74" s="299" t="s">
        <v>67</v>
      </c>
      <c r="E74" s="299"/>
      <c r="F74" s="33"/>
      <c r="G74" s="195"/>
      <c r="H74" s="127"/>
      <c r="I74" s="127"/>
      <c r="J74" s="127"/>
      <c r="K74" s="127"/>
      <c r="L74" s="127"/>
      <c r="M74" s="243">
        <v>0</v>
      </c>
      <c r="N74" s="243">
        <v>0</v>
      </c>
      <c r="O74" s="195"/>
      <c r="P74" s="195"/>
      <c r="Q74" s="195"/>
      <c r="R74" s="195"/>
      <c r="S74" s="195"/>
      <c r="U74" s="14"/>
      <c r="V74" s="93"/>
      <c r="W74" s="14"/>
    </row>
    <row r="75" spans="1:23" ht="30" customHeight="1">
      <c r="B75" s="38">
        <v>48</v>
      </c>
      <c r="D75" s="299" t="s">
        <v>68</v>
      </c>
      <c r="E75" s="299"/>
      <c r="F75" s="33"/>
      <c r="G75" s="195"/>
      <c r="H75" s="128"/>
      <c r="I75" s="128"/>
      <c r="J75" s="128"/>
      <c r="K75" s="128"/>
      <c r="L75" s="128"/>
      <c r="M75" s="243">
        <v>0</v>
      </c>
      <c r="N75" s="243">
        <v>0</v>
      </c>
      <c r="O75" s="195"/>
      <c r="P75" s="195"/>
      <c r="Q75" s="195"/>
      <c r="R75" s="195"/>
      <c r="S75" s="195"/>
      <c r="U75" s="14"/>
      <c r="V75" s="93"/>
      <c r="W75" s="14"/>
    </row>
    <row r="76" spans="1:23" s="1" customFormat="1" ht="30" customHeight="1">
      <c r="A76" s="90"/>
      <c r="B76" s="38">
        <v>49</v>
      </c>
      <c r="C76" s="22"/>
      <c r="D76" s="289" t="s">
        <v>78</v>
      </c>
      <c r="E76" s="290"/>
      <c r="F76" s="23"/>
      <c r="G76" s="203"/>
      <c r="H76" s="138">
        <v>0.02</v>
      </c>
      <c r="I76" s="138">
        <v>-3.2000000000000001E-2</v>
      </c>
      <c r="J76" s="138">
        <v>3.7999999999999999E-2</v>
      </c>
      <c r="K76" s="138">
        <v>4.5999999999999999E-2</v>
      </c>
      <c r="L76" s="138">
        <v>3.5000000000000003E-2</v>
      </c>
      <c r="M76" s="138">
        <v>5.6527381570553148E-2</v>
      </c>
      <c r="N76" s="138">
        <v>-0.25981477892000182</v>
      </c>
      <c r="O76" s="204"/>
      <c r="P76" s="204"/>
      <c r="Q76" s="204"/>
      <c r="R76" s="204"/>
      <c r="S76" s="204"/>
      <c r="U76" s="136"/>
      <c r="V76" s="24"/>
      <c r="W76" s="136"/>
    </row>
    <row r="77" spans="1:23" ht="9.9" customHeight="1">
      <c r="D77" s="72"/>
      <c r="E77" s="72"/>
      <c r="F77" s="72"/>
      <c r="G77" s="201"/>
      <c r="H77" s="201"/>
      <c r="I77" s="201"/>
      <c r="J77" s="201"/>
      <c r="K77" s="201"/>
      <c r="L77" s="201"/>
      <c r="M77" s="201"/>
      <c r="N77" s="201"/>
      <c r="O77" s="202"/>
      <c r="P77" s="202"/>
      <c r="Q77" s="202"/>
      <c r="R77" s="202"/>
      <c r="S77" s="202"/>
      <c r="U77" s="15"/>
      <c r="V77" s="93"/>
      <c r="W77" s="15"/>
    </row>
    <row r="78" spans="1:23" s="27" customFormat="1" ht="30" customHeight="1">
      <c r="B78" s="30"/>
      <c r="C78" s="26"/>
      <c r="D78" s="286" t="s">
        <v>149</v>
      </c>
      <c r="E78" s="288"/>
      <c r="F78" s="39"/>
      <c r="G78" s="193"/>
      <c r="H78" s="193"/>
      <c r="I78" s="193"/>
      <c r="J78" s="193"/>
      <c r="K78" s="193"/>
      <c r="L78" s="193"/>
      <c r="M78" s="193"/>
      <c r="N78" s="193"/>
      <c r="O78" s="194"/>
      <c r="P78" s="194"/>
      <c r="Q78" s="194"/>
      <c r="R78" s="231"/>
      <c r="S78" s="231"/>
      <c r="U78" s="28"/>
      <c r="V78" s="29"/>
      <c r="W78" s="28"/>
    </row>
    <row r="79" spans="1:23" ht="9.9" customHeight="1">
      <c r="D79" s="72"/>
      <c r="E79" s="72"/>
      <c r="F79" s="72"/>
      <c r="G79" s="201"/>
      <c r="H79" s="201"/>
      <c r="I79" s="201"/>
      <c r="J79" s="201"/>
      <c r="K79" s="201"/>
      <c r="L79" s="201"/>
      <c r="M79" s="201"/>
      <c r="N79" s="201"/>
      <c r="O79" s="202"/>
      <c r="P79" s="202"/>
      <c r="Q79" s="202"/>
      <c r="R79" s="202"/>
      <c r="S79" s="202"/>
      <c r="U79" s="15"/>
      <c r="V79" s="93"/>
      <c r="W79" s="15"/>
    </row>
    <row r="80" spans="1:23" ht="30" customHeight="1">
      <c r="B80" s="38">
        <v>50</v>
      </c>
      <c r="D80" s="294" t="s">
        <v>79</v>
      </c>
      <c r="E80" s="295"/>
      <c r="F80" s="33"/>
      <c r="G80" s="179">
        <v>670.59554121917256</v>
      </c>
      <c r="H80" s="179">
        <v>656.66512401903458</v>
      </c>
      <c r="I80" s="179">
        <v>651.8927233190791</v>
      </c>
      <c r="J80" s="179">
        <v>673.05998541772033</v>
      </c>
      <c r="K80" s="179">
        <v>662.17957362062748</v>
      </c>
      <c r="L80" s="179">
        <v>708.70503189980298</v>
      </c>
      <c r="M80" s="179">
        <v>726.19108559181711</v>
      </c>
      <c r="N80" s="179">
        <v>734.56597904650266</v>
      </c>
      <c r="O80" s="195"/>
      <c r="P80" s="195"/>
      <c r="Q80" s="195"/>
      <c r="R80" s="195"/>
      <c r="S80" s="195"/>
      <c r="U80" s="14"/>
      <c r="V80" s="93"/>
      <c r="W80" s="14"/>
    </row>
    <row r="81" spans="2:23" ht="30" customHeight="1">
      <c r="B81" s="38">
        <v>51</v>
      </c>
      <c r="D81" s="294" t="s">
        <v>80</v>
      </c>
      <c r="E81" s="295"/>
      <c r="F81" s="33"/>
      <c r="G81" s="179">
        <v>684.599963</v>
      </c>
      <c r="H81" s="179">
        <v>659.69968048999999</v>
      </c>
      <c r="I81" s="179">
        <v>659.88699999999994</v>
      </c>
      <c r="J81" s="179">
        <v>676.64572433000001</v>
      </c>
      <c r="K81" s="179">
        <v>665.29569523999999</v>
      </c>
      <c r="L81" s="179">
        <v>709.90147072333343</v>
      </c>
      <c r="M81" s="179">
        <v>728.32493283233657</v>
      </c>
      <c r="N81" s="179">
        <v>734.56597904650266</v>
      </c>
      <c r="O81" s="195"/>
      <c r="P81" s="195"/>
      <c r="Q81" s="195"/>
      <c r="R81" s="195"/>
      <c r="S81" s="195"/>
      <c r="U81" s="14"/>
      <c r="V81" s="93"/>
      <c r="W81" s="14"/>
    </row>
    <row r="82" spans="2:23" ht="30" customHeight="1">
      <c r="B82" s="38">
        <v>52</v>
      </c>
      <c r="D82" s="294" t="s">
        <v>81</v>
      </c>
      <c r="E82" s="295"/>
      <c r="F82" s="33"/>
      <c r="G82" s="179">
        <v>14.004421780827442</v>
      </c>
      <c r="H82" s="179">
        <v>3.0345564709654127</v>
      </c>
      <c r="I82" s="179">
        <v>7.9942766809208479</v>
      </c>
      <c r="J82" s="179">
        <v>3.5857389122796803</v>
      </c>
      <c r="K82" s="179">
        <v>3.1161216193725068</v>
      </c>
      <c r="L82" s="179">
        <v>1.1964388235304568</v>
      </c>
      <c r="M82" s="179">
        <v>2.133847240519458</v>
      </c>
      <c r="N82" s="179">
        <v>0</v>
      </c>
      <c r="O82" s="195"/>
      <c r="P82" s="195"/>
      <c r="Q82" s="195"/>
      <c r="R82" s="195"/>
      <c r="S82" s="195"/>
      <c r="U82" s="14"/>
      <c r="V82" s="93"/>
      <c r="W82" s="14"/>
    </row>
    <row r="83" spans="2:23" ht="9.9" customHeight="1">
      <c r="D83" s="72"/>
      <c r="E83" s="72"/>
      <c r="F83" s="72"/>
      <c r="G83" s="251"/>
      <c r="H83" s="251"/>
      <c r="I83" s="251"/>
      <c r="J83" s="251"/>
      <c r="K83" s="251"/>
      <c r="L83" s="251"/>
      <c r="M83" s="251"/>
      <c r="N83" s="251"/>
      <c r="O83" s="202"/>
      <c r="P83" s="202"/>
      <c r="Q83" s="202"/>
      <c r="R83" s="202"/>
      <c r="S83" s="202"/>
      <c r="U83" s="15"/>
      <c r="V83" s="93"/>
      <c r="W83" s="15"/>
    </row>
    <row r="84" spans="2:23" ht="30" customHeight="1">
      <c r="B84" s="38">
        <v>53</v>
      </c>
      <c r="D84" s="291" t="s">
        <v>65</v>
      </c>
      <c r="E84" s="291"/>
      <c r="F84" s="33"/>
      <c r="G84" s="215"/>
      <c r="H84" s="218">
        <v>-2.0773202838199389E-2</v>
      </c>
      <c r="I84" s="218">
        <v>-7.2676323523116482E-3</v>
      </c>
      <c r="J84" s="218">
        <v>3.247046843975987E-2</v>
      </c>
      <c r="K84" s="218">
        <v>-1.6165590040745248E-2</v>
      </c>
      <c r="L84" s="218">
        <v>7.0261089487835271E-2</v>
      </c>
      <c r="M84" s="218">
        <v>2.4673246139003568E-2</v>
      </c>
      <c r="N84" s="218">
        <v>1.1532630489205609E-2</v>
      </c>
      <c r="O84" s="195"/>
      <c r="P84" s="195"/>
      <c r="Q84" s="195"/>
      <c r="R84" s="195"/>
      <c r="S84" s="195"/>
      <c r="U84" s="14"/>
      <c r="V84" s="93"/>
      <c r="W84" s="14"/>
    </row>
    <row r="85" spans="2:23" ht="30" customHeight="1">
      <c r="B85" s="38">
        <v>54</v>
      </c>
      <c r="D85" s="291" t="s">
        <v>66</v>
      </c>
      <c r="E85" s="291"/>
      <c r="F85" s="33"/>
      <c r="G85" s="195"/>
      <c r="H85" s="127"/>
      <c r="I85" s="127"/>
      <c r="J85" s="127"/>
      <c r="K85" s="127"/>
      <c r="L85" s="127"/>
      <c r="M85" s="127"/>
      <c r="N85" s="127"/>
      <c r="O85" s="195"/>
      <c r="P85" s="195"/>
      <c r="Q85" s="195"/>
      <c r="R85" s="195"/>
      <c r="S85" s="195"/>
      <c r="U85" s="14"/>
      <c r="V85" s="93"/>
      <c r="W85" s="14"/>
    </row>
    <row r="86" spans="2:23" ht="30" customHeight="1">
      <c r="B86" s="38">
        <v>55</v>
      </c>
      <c r="D86" s="291" t="s">
        <v>67</v>
      </c>
      <c r="E86" s="291"/>
      <c r="F86" s="33"/>
      <c r="G86" s="195"/>
      <c r="H86" s="127"/>
      <c r="I86" s="127"/>
      <c r="J86" s="127"/>
      <c r="K86" s="127"/>
      <c r="L86" s="127"/>
      <c r="M86" s="243">
        <v>0</v>
      </c>
      <c r="N86" s="243">
        <v>0</v>
      </c>
      <c r="O86" s="195"/>
      <c r="P86" s="195"/>
      <c r="Q86" s="195"/>
      <c r="R86" s="195"/>
      <c r="S86" s="195"/>
      <c r="U86" s="14"/>
      <c r="V86" s="93"/>
      <c r="W86" s="14"/>
    </row>
    <row r="87" spans="2:23" ht="30" customHeight="1">
      <c r="B87" s="38">
        <v>56</v>
      </c>
      <c r="D87" s="291" t="s">
        <v>68</v>
      </c>
      <c r="E87" s="291"/>
      <c r="F87" s="33"/>
      <c r="G87" s="195"/>
      <c r="H87" s="128"/>
      <c r="I87" s="128"/>
      <c r="J87" s="128"/>
      <c r="K87" s="128"/>
      <c r="L87" s="128"/>
      <c r="M87" s="243">
        <v>0</v>
      </c>
      <c r="N87" s="243">
        <v>0</v>
      </c>
      <c r="O87" s="195"/>
      <c r="P87" s="195"/>
      <c r="Q87" s="195"/>
      <c r="R87" s="195"/>
      <c r="S87" s="195"/>
      <c r="U87" s="14"/>
      <c r="V87" s="93"/>
      <c r="W87" s="14"/>
    </row>
    <row r="88" spans="2:23" s="1" customFormat="1" ht="30" customHeight="1">
      <c r="B88" s="38">
        <v>57</v>
      </c>
      <c r="C88" s="22"/>
      <c r="D88" s="289" t="s">
        <v>82</v>
      </c>
      <c r="E88" s="290"/>
      <c r="F88" s="23"/>
      <c r="G88" s="203"/>
      <c r="H88" s="138">
        <v>-3.0800000000000001E-2</v>
      </c>
      <c r="I88" s="138">
        <v>2.6849554937583512E-3</v>
      </c>
      <c r="J88" s="138">
        <v>2.3E-2</v>
      </c>
      <c r="K88" s="138">
        <v>-2.1999999999999999E-2</v>
      </c>
      <c r="L88" s="138">
        <v>5.7000000000000002E-2</v>
      </c>
      <c r="M88" s="138">
        <v>2.4673246139003568E-2</v>
      </c>
      <c r="N88" s="138">
        <v>1.1532630489205609E-2</v>
      </c>
      <c r="O88" s="204"/>
      <c r="P88" s="204"/>
      <c r="Q88" s="204"/>
      <c r="R88" s="204"/>
      <c r="S88" s="204"/>
      <c r="U88" s="136"/>
      <c r="V88" s="24"/>
      <c r="W88" s="136"/>
    </row>
    <row r="89" spans="2:23" ht="9.9" customHeight="1">
      <c r="D89" s="72"/>
      <c r="E89" s="72"/>
      <c r="F89" s="72"/>
      <c r="G89" s="201"/>
      <c r="H89" s="201"/>
      <c r="I89" s="201"/>
      <c r="J89" s="201"/>
      <c r="K89" s="201"/>
      <c r="L89" s="201"/>
      <c r="M89" s="201"/>
      <c r="N89" s="201"/>
      <c r="O89" s="202"/>
      <c r="P89" s="202"/>
      <c r="Q89" s="202"/>
      <c r="R89" s="202"/>
      <c r="S89" s="202"/>
      <c r="U89" s="15"/>
      <c r="V89" s="93"/>
      <c r="W89" s="15"/>
    </row>
    <row r="90" spans="2:23" s="27" customFormat="1" ht="30" customHeight="1">
      <c r="B90" s="25"/>
      <c r="C90" s="26"/>
      <c r="D90" s="286" t="s">
        <v>150</v>
      </c>
      <c r="E90" s="288"/>
      <c r="F90" s="39"/>
      <c r="G90" s="193"/>
      <c r="H90" s="193"/>
      <c r="I90" s="193"/>
      <c r="J90" s="193"/>
      <c r="K90" s="193"/>
      <c r="L90" s="193"/>
      <c r="M90" s="193"/>
      <c r="N90" s="193"/>
      <c r="O90" s="194"/>
      <c r="P90" s="194"/>
      <c r="Q90" s="194"/>
      <c r="R90" s="194"/>
      <c r="S90" s="194"/>
      <c r="U90" s="28"/>
      <c r="V90" s="29"/>
      <c r="W90" s="28"/>
    </row>
    <row r="91" spans="2:23" ht="9.9" customHeight="1">
      <c r="D91" s="72"/>
      <c r="E91" s="72"/>
      <c r="F91" s="72"/>
      <c r="G91" s="201"/>
      <c r="H91" s="201"/>
      <c r="I91" s="201"/>
      <c r="J91" s="201"/>
      <c r="K91" s="201"/>
      <c r="L91" s="201"/>
      <c r="M91" s="201"/>
      <c r="N91" s="201"/>
      <c r="O91" s="202"/>
      <c r="P91" s="202"/>
      <c r="Q91" s="202"/>
      <c r="R91" s="202"/>
      <c r="S91" s="202"/>
      <c r="U91" s="15"/>
      <c r="V91" s="93"/>
      <c r="W91" s="15"/>
    </row>
    <row r="92" spans="2:23" s="19" customFormat="1" ht="30" customHeight="1">
      <c r="C92" s="31"/>
      <c r="D92" s="129" t="s">
        <v>0</v>
      </c>
      <c r="E92" s="130" t="s">
        <v>83</v>
      </c>
      <c r="F92" s="4"/>
      <c r="G92" s="131" t="s">
        <v>142</v>
      </c>
      <c r="H92" s="132" t="s">
        <v>3</v>
      </c>
      <c r="I92" s="132" t="s">
        <v>4</v>
      </c>
      <c r="J92" s="132" t="s">
        <v>5</v>
      </c>
      <c r="K92" s="132" t="s">
        <v>6</v>
      </c>
      <c r="L92" s="132" t="s">
        <v>7</v>
      </c>
      <c r="M92" s="132" t="s">
        <v>8</v>
      </c>
      <c r="N92" s="130" t="s">
        <v>9</v>
      </c>
      <c r="O92" s="140" t="s">
        <v>10</v>
      </c>
      <c r="P92" s="140" t="s">
        <v>175</v>
      </c>
      <c r="Q92" s="140" t="s">
        <v>179</v>
      </c>
      <c r="R92" s="272" t="s">
        <v>189</v>
      </c>
      <c r="S92" s="272" t="s">
        <v>190</v>
      </c>
      <c r="U92" s="32"/>
      <c r="W92" s="32"/>
    </row>
    <row r="93" spans="2:23" ht="9.9" customHeight="1">
      <c r="D93" s="72"/>
      <c r="E93" s="72"/>
      <c r="F93" s="72"/>
      <c r="G93" s="201"/>
      <c r="H93" s="201"/>
      <c r="I93" s="201"/>
      <c r="J93" s="201"/>
      <c r="K93" s="201"/>
      <c r="L93" s="201"/>
      <c r="M93" s="201"/>
      <c r="N93" s="201"/>
      <c r="O93" s="202"/>
      <c r="P93" s="202"/>
      <c r="Q93" s="202"/>
      <c r="R93" s="202"/>
      <c r="S93" s="202"/>
      <c r="U93" s="15"/>
      <c r="V93" s="93"/>
      <c r="W93" s="15"/>
    </row>
    <row r="94" spans="2:23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19" t="s">
        <v>86</v>
      </c>
      <c r="H94" s="232">
        <v>2.7199999999999998E-2</v>
      </c>
      <c r="I94" s="232">
        <v>2.5499999999999998E-2</v>
      </c>
      <c r="J94" s="232">
        <v>2.3800000000000002E-2</v>
      </c>
      <c r="K94" s="232">
        <v>2.2200000000000001E-2</v>
      </c>
      <c r="L94" s="232">
        <v>1.9099999999999999E-2</v>
      </c>
      <c r="M94" s="232">
        <v>1.5800000000000002E-2</v>
      </c>
      <c r="N94" s="232">
        <v>1.09E-2</v>
      </c>
      <c r="O94" s="215"/>
      <c r="P94" s="215"/>
      <c r="Q94" s="215"/>
      <c r="R94" s="215"/>
      <c r="S94" s="215"/>
      <c r="U94" s="14" t="s">
        <v>201</v>
      </c>
      <c r="V94" s="13"/>
      <c r="W94" s="14"/>
    </row>
    <row r="95" spans="2:23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19" t="s">
        <v>86</v>
      </c>
      <c r="H95" s="233">
        <v>0.21</v>
      </c>
      <c r="I95" s="233">
        <v>0.2</v>
      </c>
      <c r="J95" s="233">
        <v>0.2</v>
      </c>
      <c r="K95" s="233">
        <v>0.19</v>
      </c>
      <c r="L95" s="233">
        <v>0.19</v>
      </c>
      <c r="M95" s="233">
        <v>0.19</v>
      </c>
      <c r="N95" s="233">
        <v>0.17</v>
      </c>
      <c r="O95" s="215"/>
      <c r="P95" s="215"/>
      <c r="Q95" s="215"/>
      <c r="R95" s="215"/>
      <c r="S95" s="215"/>
      <c r="U95" s="14"/>
      <c r="V95" s="13"/>
      <c r="W95" s="14"/>
    </row>
    <row r="96" spans="2:23" ht="9.9" customHeight="1">
      <c r="D96" s="72"/>
      <c r="E96" s="72"/>
      <c r="F96" s="72"/>
      <c r="G96" s="205"/>
      <c r="H96" s="251"/>
      <c r="I96" s="251"/>
      <c r="J96" s="251"/>
      <c r="K96" s="251"/>
      <c r="L96" s="251"/>
      <c r="M96" s="251"/>
      <c r="N96" s="251"/>
      <c r="O96" s="252"/>
      <c r="P96" s="252"/>
      <c r="Q96" s="252"/>
      <c r="R96" s="252"/>
      <c r="S96" s="252"/>
      <c r="U96" s="15"/>
      <c r="V96" s="93"/>
      <c r="W96" s="15"/>
    </row>
    <row r="97" spans="2:23" ht="30" customHeight="1">
      <c r="B97" s="38">
        <v>60</v>
      </c>
      <c r="D97" s="257" t="s">
        <v>89</v>
      </c>
      <c r="E97" s="95" t="s">
        <v>90</v>
      </c>
      <c r="F97" s="33"/>
      <c r="G97" s="227" t="s">
        <v>86</v>
      </c>
      <c r="H97" s="179">
        <v>-3.5542087972723948</v>
      </c>
      <c r="I97" s="179">
        <v>-7.051060499432424</v>
      </c>
      <c r="J97" s="179">
        <v>-9.3747182032928116</v>
      </c>
      <c r="K97" s="179">
        <v>-12.749403846723567</v>
      </c>
      <c r="L97" s="179">
        <v>-17.5</v>
      </c>
      <c r="M97" s="265">
        <v>-28.798461107274036</v>
      </c>
      <c r="N97" s="179">
        <v>-37.66236461582448</v>
      </c>
      <c r="O97" s="215"/>
      <c r="P97" s="215"/>
      <c r="Q97" s="215"/>
      <c r="R97" s="215"/>
      <c r="S97" s="215"/>
      <c r="U97" s="14"/>
      <c r="V97" s="93"/>
      <c r="W97" s="14"/>
    </row>
    <row r="98" spans="2:23" ht="30" customHeight="1">
      <c r="B98" s="38">
        <v>61</v>
      </c>
      <c r="D98" s="257" t="s">
        <v>91</v>
      </c>
      <c r="E98" s="21" t="s">
        <v>92</v>
      </c>
      <c r="F98" s="33"/>
      <c r="G98" s="227" t="s">
        <v>93</v>
      </c>
      <c r="H98" s="234">
        <v>0</v>
      </c>
      <c r="I98" s="179">
        <v>-0.85390831185293337</v>
      </c>
      <c r="J98" s="179">
        <v>-0.51062273898730837</v>
      </c>
      <c r="K98" s="179">
        <v>-3.4019044149133606</v>
      </c>
      <c r="L98" s="179">
        <v>-3.0586514825092763</v>
      </c>
      <c r="M98" s="179">
        <v>-3.6552871804675533</v>
      </c>
      <c r="N98" s="179">
        <v>-4.695752508779151</v>
      </c>
      <c r="O98" s="215"/>
      <c r="P98" s="215"/>
      <c r="Q98" s="215"/>
      <c r="R98" s="215"/>
      <c r="S98" s="215"/>
      <c r="U98" s="14" t="s">
        <v>182</v>
      </c>
      <c r="V98" s="93"/>
      <c r="W98" s="14"/>
    </row>
    <row r="99" spans="2:23" ht="30" customHeight="1">
      <c r="B99" s="38">
        <v>62</v>
      </c>
      <c r="D99" s="257" t="s">
        <v>94</v>
      </c>
      <c r="E99" s="21" t="s">
        <v>95</v>
      </c>
      <c r="F99" s="33"/>
      <c r="G99" s="227" t="s">
        <v>93</v>
      </c>
      <c r="H99" s="179">
        <v>0</v>
      </c>
      <c r="I99" s="179">
        <v>0</v>
      </c>
      <c r="J99" s="179">
        <v>0</v>
      </c>
      <c r="K99" s="179">
        <v>-0.23681101700299223</v>
      </c>
      <c r="L99" s="179">
        <v>0</v>
      </c>
      <c r="M99" s="179">
        <v>-4.1110899396245486</v>
      </c>
      <c r="N99" s="179">
        <v>-6.5790369450912749</v>
      </c>
      <c r="O99" s="216"/>
      <c r="P99" s="216"/>
      <c r="Q99" s="216"/>
      <c r="R99" s="216"/>
      <c r="S99" s="216"/>
      <c r="U99" s="14"/>
      <c r="V99" s="93"/>
      <c r="W99" s="14"/>
    </row>
    <row r="100" spans="2:23" ht="30" customHeight="1">
      <c r="B100" s="38">
        <v>63</v>
      </c>
      <c r="D100" s="257" t="s">
        <v>96</v>
      </c>
      <c r="E100" s="21" t="s">
        <v>97</v>
      </c>
      <c r="F100" s="33"/>
      <c r="G100" s="227" t="s">
        <v>98</v>
      </c>
      <c r="H100" s="179">
        <v>0</v>
      </c>
      <c r="I100" s="179">
        <v>-1.336133463433498</v>
      </c>
      <c r="J100" s="179">
        <v>-1.336133463433498</v>
      </c>
      <c r="K100" s="179">
        <v>-1.336133463433498</v>
      </c>
      <c r="L100" s="179">
        <v>-0.60796729731168853</v>
      </c>
      <c r="M100" s="179">
        <v>-0.5735700000000179</v>
      </c>
      <c r="N100" s="179">
        <v>-0.5735700000000179</v>
      </c>
      <c r="O100" s="215"/>
      <c r="P100" s="215"/>
      <c r="Q100" s="215"/>
      <c r="R100" s="215"/>
      <c r="S100" s="215"/>
      <c r="U100" s="14"/>
      <c r="V100" s="93"/>
      <c r="W100" s="14"/>
    </row>
    <row r="101" spans="2:23" ht="30" customHeight="1">
      <c r="B101" s="38">
        <v>64</v>
      </c>
      <c r="D101" s="257" t="s">
        <v>99</v>
      </c>
      <c r="E101" s="21" t="s">
        <v>100</v>
      </c>
      <c r="F101" s="33"/>
      <c r="G101" s="227" t="s">
        <v>98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  <c r="O101" s="215"/>
      <c r="P101" s="215"/>
      <c r="Q101" s="215"/>
      <c r="R101" s="215"/>
      <c r="S101" s="215"/>
      <c r="U101" s="14"/>
      <c r="V101" s="93"/>
      <c r="W101" s="14"/>
    </row>
    <row r="102" spans="2:23" s="1" customFormat="1" ht="30" customHeight="1">
      <c r="B102" s="38">
        <v>65</v>
      </c>
      <c r="C102" s="22"/>
      <c r="D102" s="289" t="s">
        <v>101</v>
      </c>
      <c r="E102" s="290"/>
      <c r="F102" s="23"/>
      <c r="G102" s="206"/>
      <c r="H102" s="141">
        <v>-3.5542087972723948</v>
      </c>
      <c r="I102" s="141">
        <v>-9.2411022747188554</v>
      </c>
      <c r="J102" s="141">
        <v>-11.221474405713618</v>
      </c>
      <c r="K102" s="141">
        <v>-17.724252742073418</v>
      </c>
      <c r="L102" s="142">
        <v>-21.166618779820965</v>
      </c>
      <c r="M102" s="142">
        <v>-37.138408227366156</v>
      </c>
      <c r="N102" s="142">
        <v>-49.510724069694923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U102" s="136"/>
      <c r="V102" s="24"/>
      <c r="W102" s="136"/>
    </row>
    <row r="103" spans="2:23" ht="30" customHeight="1">
      <c r="B103" s="38">
        <v>66</v>
      </c>
      <c r="D103" s="82" t="s">
        <v>102</v>
      </c>
      <c r="E103" s="21" t="s">
        <v>103</v>
      </c>
      <c r="F103" s="33"/>
      <c r="G103" s="227" t="s">
        <v>104</v>
      </c>
      <c r="H103" s="214">
        <v>0</v>
      </c>
      <c r="I103" s="214">
        <v>3.0691560452737576E-2</v>
      </c>
      <c r="J103" s="214">
        <v>1.2666236990185098E-2</v>
      </c>
      <c r="K103" s="214">
        <v>1.2184520701794099E-2</v>
      </c>
      <c r="L103" s="214">
        <v>1.2184520701794099E-2</v>
      </c>
      <c r="M103" s="214">
        <v>1.2184520701794099E-2</v>
      </c>
      <c r="N103" s="214">
        <v>1.2184520701794099E-2</v>
      </c>
      <c r="O103" s="195"/>
      <c r="P103" s="195"/>
      <c r="Q103" s="195"/>
      <c r="R103" s="195"/>
      <c r="S103" s="195"/>
      <c r="U103" s="14"/>
      <c r="V103" s="93"/>
      <c r="W103" s="14"/>
    </row>
    <row r="104" spans="2:23" ht="30" customHeight="1">
      <c r="B104" s="38">
        <v>67</v>
      </c>
      <c r="D104" s="82" t="s">
        <v>105</v>
      </c>
      <c r="E104" s="21" t="s">
        <v>106</v>
      </c>
      <c r="F104" s="33"/>
      <c r="G104" s="227" t="s">
        <v>104</v>
      </c>
      <c r="H104" s="214">
        <v>0.80399582122379343</v>
      </c>
      <c r="I104" s="214">
        <v>0.10909186213586963</v>
      </c>
      <c r="J104" s="214">
        <v>0.1</v>
      </c>
      <c r="K104" s="214">
        <v>4.0028271538631088E-2</v>
      </c>
      <c r="L104" s="214">
        <v>4.0028271538631088E-2</v>
      </c>
      <c r="M104" s="214">
        <v>4.0028271538631088E-2</v>
      </c>
      <c r="N104" s="214">
        <v>4.0028271538631088E-2</v>
      </c>
      <c r="O104" s="195"/>
      <c r="P104" s="195"/>
      <c r="Q104" s="195"/>
      <c r="R104" s="195"/>
      <c r="S104" s="195"/>
      <c r="U104" s="14"/>
      <c r="V104" s="93"/>
      <c r="W104" s="14"/>
    </row>
    <row r="105" spans="2:23" ht="30" customHeight="1">
      <c r="B105" s="38">
        <v>68</v>
      </c>
      <c r="D105" s="82" t="s">
        <v>107</v>
      </c>
      <c r="E105" s="21" t="s">
        <v>108</v>
      </c>
      <c r="F105" s="33"/>
      <c r="G105" s="227" t="s">
        <v>104</v>
      </c>
      <c r="H105" s="214">
        <v>0</v>
      </c>
      <c r="I105" s="214">
        <v>0</v>
      </c>
      <c r="J105" s="214">
        <v>0</v>
      </c>
      <c r="K105" s="214">
        <v>0</v>
      </c>
      <c r="L105" s="214">
        <v>0</v>
      </c>
      <c r="M105" s="214">
        <v>0</v>
      </c>
      <c r="N105" s="214">
        <v>0</v>
      </c>
      <c r="O105" s="195"/>
      <c r="P105" s="195"/>
      <c r="Q105" s="195"/>
      <c r="R105" s="195"/>
      <c r="S105" s="195"/>
      <c r="U105" s="14"/>
      <c r="V105" s="93"/>
      <c r="W105" s="14"/>
    </row>
    <row r="106" spans="2:23" ht="30" customHeight="1">
      <c r="B106" s="38">
        <v>69</v>
      </c>
      <c r="D106" s="82" t="s">
        <v>109</v>
      </c>
      <c r="E106" s="21" t="s">
        <v>110</v>
      </c>
      <c r="F106" s="33"/>
      <c r="G106" s="227" t="s">
        <v>104</v>
      </c>
      <c r="H106" s="214">
        <v>0</v>
      </c>
      <c r="I106" s="214">
        <v>0</v>
      </c>
      <c r="J106" s="214">
        <v>0</v>
      </c>
      <c r="K106" s="214">
        <v>0</v>
      </c>
      <c r="L106" s="214">
        <v>0</v>
      </c>
      <c r="M106" s="214">
        <v>0</v>
      </c>
      <c r="N106" s="214">
        <v>0</v>
      </c>
      <c r="O106" s="195"/>
      <c r="P106" s="195"/>
      <c r="Q106" s="195"/>
      <c r="R106" s="195"/>
      <c r="S106" s="195"/>
      <c r="U106" s="14"/>
      <c r="V106" s="93"/>
      <c r="W106" s="14"/>
    </row>
    <row r="107" spans="2:23" s="1" customFormat="1" ht="30" customHeight="1">
      <c r="B107" s="38">
        <v>70</v>
      </c>
      <c r="C107" s="22"/>
      <c r="D107" s="289" t="s">
        <v>111</v>
      </c>
      <c r="E107" s="290"/>
      <c r="F107" s="23"/>
      <c r="G107" s="206"/>
      <c r="H107" s="141">
        <v>0.80399582122379343</v>
      </c>
      <c r="I107" s="141">
        <v>0.13978342258860721</v>
      </c>
      <c r="J107" s="141">
        <v>0.1126662369901851</v>
      </c>
      <c r="K107" s="141">
        <v>5.2212792240425188E-2</v>
      </c>
      <c r="L107" s="142">
        <v>5.2212792240425188E-2</v>
      </c>
      <c r="M107" s="142">
        <v>5.2212792240425188E-2</v>
      </c>
      <c r="N107" s="142">
        <v>5.2212792240425188E-2</v>
      </c>
      <c r="O107" s="143"/>
      <c r="P107" s="143"/>
      <c r="Q107" s="143"/>
      <c r="R107" s="143"/>
      <c r="S107" s="143"/>
      <c r="U107" s="136"/>
      <c r="V107" s="24"/>
      <c r="W107" s="136"/>
    </row>
    <row r="108" spans="2:23" s="1" customFormat="1" ht="30" customHeight="1">
      <c r="B108" s="38">
        <v>71</v>
      </c>
      <c r="C108" s="22"/>
      <c r="D108" s="289" t="s">
        <v>112</v>
      </c>
      <c r="E108" s="290"/>
      <c r="F108" s="23"/>
      <c r="G108" s="206"/>
      <c r="H108" s="141">
        <v>0</v>
      </c>
      <c r="I108" s="141">
        <v>-8.43</v>
      </c>
      <c r="J108" s="141">
        <v>7.7274809640016429E-2</v>
      </c>
      <c r="K108" s="141">
        <v>-7.1130725428779442</v>
      </c>
      <c r="L108" s="142">
        <v>-5.8208421661250895</v>
      </c>
      <c r="M108" s="142">
        <v>-5.5736760005222781</v>
      </c>
      <c r="N108" s="142">
        <v>-3.0637447601378653</v>
      </c>
      <c r="O108" s="142"/>
      <c r="P108" s="142"/>
      <c r="Q108" s="142"/>
      <c r="R108" s="142"/>
      <c r="S108" s="142"/>
      <c r="U108" s="136" t="s">
        <v>184</v>
      </c>
      <c r="V108" s="24"/>
      <c r="W108" s="136"/>
    </row>
    <row r="109" spans="2:23" ht="30" customHeight="1">
      <c r="B109" s="38">
        <v>72</v>
      </c>
      <c r="D109" s="257" t="s">
        <v>113</v>
      </c>
      <c r="E109" s="21" t="s">
        <v>114</v>
      </c>
      <c r="F109" s="33"/>
      <c r="G109" s="227" t="s">
        <v>115</v>
      </c>
      <c r="H109" s="214">
        <v>0</v>
      </c>
      <c r="I109" s="214">
        <v>0</v>
      </c>
      <c r="J109" s="214">
        <v>10.520151707592618</v>
      </c>
      <c r="K109" s="214">
        <v>3.1800397025333496</v>
      </c>
      <c r="L109" s="179">
        <v>3.6010944355958827</v>
      </c>
      <c r="M109" s="179">
        <v>0.15146114375465913</v>
      </c>
      <c r="N109" s="179">
        <v>0.1513878624963354</v>
      </c>
      <c r="O109" s="215"/>
      <c r="P109" s="215"/>
      <c r="Q109" s="215"/>
      <c r="R109" s="215"/>
      <c r="S109" s="215"/>
      <c r="U109" s="14"/>
      <c r="V109" s="93"/>
      <c r="W109" s="14"/>
    </row>
    <row r="110" spans="2:23" ht="30" customHeight="1">
      <c r="B110" s="38">
        <v>73</v>
      </c>
      <c r="D110" s="257" t="s">
        <v>116</v>
      </c>
      <c r="E110" s="21" t="s">
        <v>117</v>
      </c>
      <c r="F110" s="33"/>
      <c r="G110" s="227" t="s">
        <v>115</v>
      </c>
      <c r="H110" s="214">
        <v>0</v>
      </c>
      <c r="I110" s="214">
        <v>0</v>
      </c>
      <c r="J110" s="214">
        <v>0</v>
      </c>
      <c r="K110" s="214">
        <v>0</v>
      </c>
      <c r="L110" s="179">
        <v>0</v>
      </c>
      <c r="M110" s="179">
        <v>0</v>
      </c>
      <c r="N110" s="179">
        <v>0</v>
      </c>
      <c r="O110" s="215"/>
      <c r="P110" s="215"/>
      <c r="Q110" s="215"/>
      <c r="R110" s="215"/>
      <c r="S110" s="215"/>
      <c r="U110" s="12" t="s">
        <v>172</v>
      </c>
      <c r="V110" s="93"/>
      <c r="W110" s="14"/>
    </row>
    <row r="111" spans="2:23" ht="30" customHeight="1">
      <c r="B111" s="38">
        <v>74</v>
      </c>
      <c r="D111" s="257" t="s">
        <v>118</v>
      </c>
      <c r="E111" s="21" t="s">
        <v>119</v>
      </c>
      <c r="F111" s="33"/>
      <c r="G111" s="227" t="s">
        <v>115</v>
      </c>
      <c r="H111" s="214">
        <v>0</v>
      </c>
      <c r="I111" s="214">
        <v>0</v>
      </c>
      <c r="J111" s="214">
        <v>0</v>
      </c>
      <c r="K111" s="214">
        <v>0</v>
      </c>
      <c r="L111" s="179">
        <v>0</v>
      </c>
      <c r="M111" s="179">
        <v>0</v>
      </c>
      <c r="N111" s="179">
        <v>0</v>
      </c>
      <c r="O111" s="215"/>
      <c r="P111" s="215"/>
      <c r="Q111" s="215"/>
      <c r="R111" s="215"/>
      <c r="S111" s="215"/>
      <c r="U111" s="12" t="s">
        <v>172</v>
      </c>
      <c r="V111" s="93"/>
      <c r="W111" s="14"/>
    </row>
    <row r="112" spans="2:23" ht="30" customHeight="1">
      <c r="B112" s="38">
        <v>75</v>
      </c>
      <c r="D112" s="257" t="s">
        <v>120</v>
      </c>
      <c r="E112" s="21" t="s">
        <v>121</v>
      </c>
      <c r="F112" s="33"/>
      <c r="G112" s="227" t="s">
        <v>122</v>
      </c>
      <c r="H112" s="214">
        <v>0</v>
      </c>
      <c r="I112" s="214">
        <v>0</v>
      </c>
      <c r="J112" s="214">
        <v>0</v>
      </c>
      <c r="K112" s="214">
        <v>0</v>
      </c>
      <c r="L112" s="214">
        <v>0</v>
      </c>
      <c r="M112" s="214">
        <v>0</v>
      </c>
      <c r="N112" s="214">
        <v>0</v>
      </c>
      <c r="O112" s="215"/>
      <c r="P112" s="215"/>
      <c r="Q112" s="215"/>
      <c r="R112" s="215"/>
      <c r="S112" s="215"/>
      <c r="U112" s="12" t="s">
        <v>172</v>
      </c>
      <c r="V112" s="93"/>
      <c r="W112" s="14"/>
    </row>
    <row r="113" spans="1:23" ht="30" customHeight="1">
      <c r="B113" s="38">
        <v>76</v>
      </c>
      <c r="D113" s="257" t="s">
        <v>123</v>
      </c>
      <c r="E113" s="21" t="s">
        <v>124</v>
      </c>
      <c r="F113" s="33"/>
      <c r="G113" s="227" t="s">
        <v>115</v>
      </c>
      <c r="H113" s="214">
        <v>0</v>
      </c>
      <c r="I113" s="214">
        <v>0</v>
      </c>
      <c r="J113" s="214">
        <v>0</v>
      </c>
      <c r="K113" s="214">
        <v>0</v>
      </c>
      <c r="L113" s="214">
        <v>0</v>
      </c>
      <c r="M113" s="214">
        <v>0</v>
      </c>
      <c r="N113" s="214">
        <v>0</v>
      </c>
      <c r="O113" s="215"/>
      <c r="P113" s="215"/>
      <c r="Q113" s="215"/>
      <c r="R113" s="215"/>
      <c r="S113" s="215"/>
      <c r="U113" s="12" t="s">
        <v>172</v>
      </c>
      <c r="V113" s="93"/>
      <c r="W113" s="14"/>
    </row>
    <row r="114" spans="1:23" ht="30" customHeight="1">
      <c r="B114" s="38">
        <v>77</v>
      </c>
      <c r="D114" s="257" t="s">
        <v>125</v>
      </c>
      <c r="E114" s="21" t="s">
        <v>126</v>
      </c>
      <c r="F114" s="33"/>
      <c r="G114" s="227" t="s">
        <v>127</v>
      </c>
      <c r="H114" s="214">
        <v>0</v>
      </c>
      <c r="I114" s="214">
        <v>0</v>
      </c>
      <c r="J114" s="214">
        <v>0.27268336132021886</v>
      </c>
      <c r="K114" s="214">
        <v>0.27267045346843588</v>
      </c>
      <c r="L114" s="179">
        <v>0.27262134164470808</v>
      </c>
      <c r="M114" s="179">
        <v>0.24149192597121782</v>
      </c>
      <c r="N114" s="179">
        <v>0.23796438371800832</v>
      </c>
      <c r="O114" s="215"/>
      <c r="P114" s="215"/>
      <c r="Q114" s="215"/>
      <c r="R114" s="215"/>
      <c r="S114" s="215"/>
      <c r="U114" s="14" t="s">
        <v>168</v>
      </c>
      <c r="V114" s="93"/>
      <c r="W114" s="14"/>
    </row>
    <row r="115" spans="1:23" ht="30" customHeight="1">
      <c r="B115" s="38">
        <v>78</v>
      </c>
      <c r="D115" s="257" t="s">
        <v>128</v>
      </c>
      <c r="E115" s="21" t="s">
        <v>129</v>
      </c>
      <c r="F115" s="33"/>
      <c r="G115" s="227" t="s">
        <v>127</v>
      </c>
      <c r="H115" s="214">
        <v>0</v>
      </c>
      <c r="I115" s="214">
        <v>0</v>
      </c>
      <c r="J115" s="214">
        <v>0</v>
      </c>
      <c r="K115" s="214">
        <v>-1.3457827864042429</v>
      </c>
      <c r="L115" s="179">
        <v>-2.4766749763423377</v>
      </c>
      <c r="M115" s="179">
        <v>-3.2652470879576185</v>
      </c>
      <c r="N115" s="179">
        <v>-3.6674662462377228</v>
      </c>
      <c r="O115" s="215"/>
      <c r="P115" s="215"/>
      <c r="Q115" s="215"/>
      <c r="R115" s="215"/>
      <c r="S115" s="215"/>
      <c r="U115" s="14" t="s">
        <v>169</v>
      </c>
      <c r="V115" s="93"/>
      <c r="W115" s="14"/>
    </row>
    <row r="116" spans="1:23" ht="30" customHeight="1">
      <c r="B116" s="38">
        <v>79</v>
      </c>
      <c r="D116" s="257" t="s">
        <v>130</v>
      </c>
      <c r="E116" s="21" t="s">
        <v>131</v>
      </c>
      <c r="F116" s="33"/>
      <c r="G116" s="227" t="s">
        <v>86</v>
      </c>
      <c r="H116" s="214">
        <v>0</v>
      </c>
      <c r="I116" s="214">
        <v>-0.82958296805099963</v>
      </c>
      <c r="J116" s="214">
        <v>-0.87558781030713817</v>
      </c>
      <c r="K116" s="214">
        <v>-0.6791154469445928</v>
      </c>
      <c r="L116" s="179">
        <v>-0.13882668239853047</v>
      </c>
      <c r="M116" s="179">
        <v>0.43794553588111285</v>
      </c>
      <c r="N116" s="179">
        <v>0.49922472905234372</v>
      </c>
      <c r="O116" s="235">
        <v>0.49922472905234372</v>
      </c>
      <c r="P116" s="235">
        <v>0.49922472905234372</v>
      </c>
      <c r="Q116" s="235"/>
      <c r="R116" s="235"/>
      <c r="S116" s="235"/>
      <c r="U116" s="14"/>
      <c r="V116" s="93"/>
      <c r="W116" s="14"/>
    </row>
    <row r="117" spans="1:23" ht="30" customHeight="1">
      <c r="B117" s="38">
        <v>80</v>
      </c>
      <c r="D117" s="257" t="s">
        <v>132</v>
      </c>
      <c r="E117" s="21" t="s">
        <v>133</v>
      </c>
      <c r="F117" s="33"/>
      <c r="G117" s="227" t="s">
        <v>86</v>
      </c>
      <c r="H117" s="214">
        <v>0</v>
      </c>
      <c r="I117" s="214">
        <v>0</v>
      </c>
      <c r="J117" s="214">
        <v>0</v>
      </c>
      <c r="K117" s="214">
        <v>0</v>
      </c>
      <c r="L117" s="214">
        <v>0</v>
      </c>
      <c r="M117" s="214">
        <v>0</v>
      </c>
      <c r="N117" s="214">
        <v>0</v>
      </c>
      <c r="O117" s="215"/>
      <c r="P117" s="215"/>
      <c r="Q117" s="215"/>
      <c r="R117" s="215"/>
      <c r="S117" s="215"/>
      <c r="U117" s="12" t="s">
        <v>172</v>
      </c>
      <c r="V117" s="93"/>
      <c r="W117" s="14"/>
    </row>
    <row r="118" spans="1:23" ht="30" customHeight="1">
      <c r="B118" s="38">
        <v>81</v>
      </c>
      <c r="D118" s="257" t="s">
        <v>134</v>
      </c>
      <c r="E118" s="21" t="s">
        <v>135</v>
      </c>
      <c r="F118" s="33"/>
      <c r="G118" s="227" t="s">
        <v>86</v>
      </c>
      <c r="H118" s="214">
        <v>0</v>
      </c>
      <c r="I118" s="214">
        <v>0</v>
      </c>
      <c r="J118" s="214">
        <v>0</v>
      </c>
      <c r="K118" s="214">
        <v>0</v>
      </c>
      <c r="L118" s="214">
        <v>0</v>
      </c>
      <c r="M118" s="214">
        <v>0</v>
      </c>
      <c r="N118" s="214">
        <v>0</v>
      </c>
      <c r="O118" s="215"/>
      <c r="P118" s="215"/>
      <c r="Q118" s="215"/>
      <c r="R118" s="215"/>
      <c r="S118" s="215"/>
      <c r="U118" s="14"/>
      <c r="V118" s="93"/>
      <c r="W118" s="14"/>
    </row>
    <row r="119" spans="1:23" ht="30" customHeight="1">
      <c r="B119" s="38">
        <v>82</v>
      </c>
      <c r="D119" s="257" t="s">
        <v>136</v>
      </c>
      <c r="E119" s="21" t="s">
        <v>137</v>
      </c>
      <c r="F119" s="33"/>
      <c r="G119" s="227" t="s">
        <v>86</v>
      </c>
      <c r="H119" s="214">
        <v>0</v>
      </c>
      <c r="I119" s="214">
        <v>0</v>
      </c>
      <c r="J119" s="214">
        <v>-2.660974346713374E-2</v>
      </c>
      <c r="K119" s="214">
        <v>-1.999999999998181E-2</v>
      </c>
      <c r="L119" s="214">
        <v>-1.999999999998181E-2</v>
      </c>
      <c r="M119" s="179">
        <v>0</v>
      </c>
      <c r="N119" s="179">
        <v>0</v>
      </c>
      <c r="O119" s="215"/>
      <c r="P119" s="215"/>
      <c r="Q119" s="215"/>
      <c r="R119" s="215"/>
      <c r="S119" s="215"/>
      <c r="U119" s="14" t="s">
        <v>170</v>
      </c>
      <c r="V119" s="93"/>
      <c r="W119" s="14"/>
    </row>
    <row r="120" spans="1:23" s="1" customFormat="1" ht="30" customHeight="1">
      <c r="B120" s="38">
        <v>83</v>
      </c>
      <c r="C120" s="22"/>
      <c r="D120" s="289" t="s">
        <v>138</v>
      </c>
      <c r="E120" s="290"/>
      <c r="F120" s="23"/>
      <c r="G120" s="207"/>
      <c r="H120" s="142">
        <v>0</v>
      </c>
      <c r="I120" s="142">
        <v>-0.82958296805099963</v>
      </c>
      <c r="J120" s="142">
        <v>9.8906375151385646</v>
      </c>
      <c r="K120" s="142">
        <v>1.407811922652968</v>
      </c>
      <c r="L120" s="142">
        <v>1.2382141184997408</v>
      </c>
      <c r="M120" s="142">
        <v>-2.4343484823506287</v>
      </c>
      <c r="N120" s="142">
        <v>-2.7788892709710353</v>
      </c>
      <c r="O120" s="142">
        <v>0.49922472905234372</v>
      </c>
      <c r="P120" s="142">
        <v>0.49922472905234372</v>
      </c>
      <c r="Q120" s="142">
        <v>0</v>
      </c>
      <c r="R120" s="142">
        <v>0</v>
      </c>
      <c r="S120" s="142">
        <v>0</v>
      </c>
      <c r="U120" s="136"/>
      <c r="V120" s="24"/>
      <c r="W120" s="136"/>
    </row>
    <row r="121" spans="1:23" ht="9.9" customHeight="1">
      <c r="A121" s="1"/>
      <c r="D121" s="92"/>
      <c r="E121" s="33"/>
      <c r="F121" s="33"/>
      <c r="G121" s="196"/>
      <c r="H121" s="249"/>
      <c r="I121" s="249"/>
      <c r="J121" s="249"/>
      <c r="K121" s="249"/>
      <c r="L121" s="249"/>
      <c r="M121" s="249"/>
      <c r="N121" s="249"/>
      <c r="O121" s="253"/>
      <c r="P121" s="253"/>
      <c r="Q121" s="253"/>
      <c r="R121" s="253"/>
      <c r="S121" s="253"/>
      <c r="U121" s="15"/>
      <c r="V121" s="93"/>
      <c r="W121" s="15"/>
    </row>
    <row r="122" spans="1:23" s="18" customFormat="1" ht="30" customHeight="1">
      <c r="A122" s="1"/>
      <c r="B122" s="38">
        <v>84</v>
      </c>
      <c r="C122" s="16"/>
      <c r="D122" s="285" t="s">
        <v>173</v>
      </c>
      <c r="E122" s="285"/>
      <c r="F122" s="17"/>
      <c r="G122" s="208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-55.301145308563399</v>
      </c>
      <c r="O122" s="48">
        <v>0.49922472905234372</v>
      </c>
      <c r="P122" s="48">
        <v>0.49922472905234372</v>
      </c>
      <c r="Q122" s="48">
        <v>0</v>
      </c>
      <c r="R122" s="48">
        <v>0</v>
      </c>
      <c r="S122" s="48">
        <v>0</v>
      </c>
      <c r="U122" s="32"/>
      <c r="V122" s="19"/>
      <c r="W122" s="32"/>
    </row>
    <row r="123" spans="1:23" s="7" customFormat="1" ht="30" customHeight="1">
      <c r="A123" s="1"/>
      <c r="B123" s="38">
        <v>85</v>
      </c>
      <c r="C123" s="8"/>
      <c r="D123" s="300" t="s">
        <v>140</v>
      </c>
      <c r="E123" s="300"/>
      <c r="F123" s="33"/>
      <c r="G123" s="209"/>
      <c r="H123" s="144">
        <v>-2.8</v>
      </c>
      <c r="I123" s="144">
        <v>-18.399999999999999</v>
      </c>
      <c r="J123" s="144">
        <v>-1.1000000000000001</v>
      </c>
      <c r="K123" s="144">
        <v>-23.4</v>
      </c>
      <c r="L123" s="144">
        <v>-25.7</v>
      </c>
      <c r="M123" s="144">
        <v>-45.133642289584941</v>
      </c>
      <c r="N123" s="144">
        <v>-55.354024100803827</v>
      </c>
      <c r="O123" s="144">
        <v>0.49922472905234372</v>
      </c>
      <c r="P123" s="144">
        <v>0.49922472905234372</v>
      </c>
      <c r="Q123" s="144">
        <v>0</v>
      </c>
      <c r="R123" s="144">
        <v>0</v>
      </c>
      <c r="S123" s="144">
        <v>0</v>
      </c>
      <c r="U123" s="28"/>
      <c r="V123" s="13"/>
      <c r="W123" s="28"/>
    </row>
    <row r="124" spans="1:23" ht="9.9" customHeight="1">
      <c r="D124" s="72"/>
      <c r="E124" s="72"/>
      <c r="F124" s="72"/>
      <c r="G124" s="201"/>
      <c r="H124" s="220"/>
      <c r="I124" s="220"/>
      <c r="J124" s="220"/>
      <c r="K124" s="220"/>
      <c r="L124" s="220"/>
      <c r="M124" s="220"/>
      <c r="N124" s="220"/>
      <c r="O124" s="221"/>
      <c r="P124" s="221"/>
      <c r="Q124" s="221"/>
      <c r="R124" s="221"/>
      <c r="S124" s="221"/>
      <c r="U124" s="15"/>
      <c r="V124" s="93"/>
      <c r="W124" s="15"/>
    </row>
    <row r="125" spans="1:23" s="25" customFormat="1" ht="30" customHeight="1">
      <c r="C125" s="34"/>
      <c r="D125" s="286" t="s">
        <v>171</v>
      </c>
      <c r="E125" s="287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175</v>
      </c>
      <c r="Q125" s="44" t="s">
        <v>179</v>
      </c>
      <c r="R125" s="44" t="s">
        <v>189</v>
      </c>
      <c r="S125" s="44" t="s">
        <v>190</v>
      </c>
      <c r="U125" s="35"/>
      <c r="V125" s="36"/>
      <c r="W125" s="35"/>
    </row>
    <row r="126" spans="1:23" ht="9.9" customHeight="1">
      <c r="D126" s="72"/>
      <c r="E126" s="72"/>
      <c r="F126" s="72"/>
      <c r="G126" s="201"/>
      <c r="H126" s="201"/>
      <c r="I126" s="201"/>
      <c r="J126" s="201"/>
      <c r="K126" s="201"/>
      <c r="L126" s="201"/>
      <c r="M126" s="201"/>
      <c r="N126" s="201"/>
      <c r="O126" s="202"/>
      <c r="P126" s="202"/>
      <c r="Q126" s="202"/>
      <c r="R126" s="202"/>
      <c r="S126" s="202"/>
      <c r="U126" s="15"/>
      <c r="V126" s="93"/>
      <c r="W126" s="15"/>
    </row>
    <row r="127" spans="1:23" ht="30" customHeight="1">
      <c r="B127" s="38">
        <v>86</v>
      </c>
      <c r="D127" s="283" t="s">
        <v>212</v>
      </c>
      <c r="E127" s="284"/>
      <c r="F127" s="33"/>
      <c r="G127" s="239">
        <v>0</v>
      </c>
      <c r="H127" s="239">
        <v>0</v>
      </c>
      <c r="I127" s="239">
        <v>0</v>
      </c>
      <c r="J127" s="239">
        <v>0</v>
      </c>
      <c r="K127" s="246">
        <v>0</v>
      </c>
      <c r="L127" s="246">
        <v>0</v>
      </c>
      <c r="M127" s="246">
        <v>0</v>
      </c>
      <c r="N127" s="239">
        <v>0</v>
      </c>
      <c r="O127" s="239">
        <v>0</v>
      </c>
      <c r="P127" s="239">
        <v>0</v>
      </c>
      <c r="Q127" s="239">
        <v>0</v>
      </c>
      <c r="R127" s="239">
        <v>0</v>
      </c>
      <c r="S127" s="239">
        <v>0</v>
      </c>
      <c r="U127" s="12" t="s">
        <v>174</v>
      </c>
      <c r="V127" s="93"/>
      <c r="W127" s="14"/>
    </row>
    <row r="128" spans="1:23" ht="56.4" customHeight="1">
      <c r="B128" s="38">
        <v>87</v>
      </c>
      <c r="D128" s="283" t="s">
        <v>210</v>
      </c>
      <c r="E128" s="284"/>
      <c r="F128" s="33"/>
      <c r="G128" s="239">
        <v>0</v>
      </c>
      <c r="H128" s="239">
        <v>0</v>
      </c>
      <c r="I128" s="239">
        <v>0</v>
      </c>
      <c r="J128" s="239">
        <v>0</v>
      </c>
      <c r="K128" s="239">
        <v>0</v>
      </c>
      <c r="L128" s="239">
        <v>0</v>
      </c>
      <c r="M128" s="239">
        <v>0</v>
      </c>
      <c r="N128" s="239">
        <v>0</v>
      </c>
      <c r="O128" s="308">
        <v>483.44820142218623</v>
      </c>
      <c r="P128" s="308">
        <v>477.4163321684548</v>
      </c>
      <c r="Q128" s="308">
        <v>484.42404553881079</v>
      </c>
      <c r="R128" s="308">
        <v>478.96463845373313</v>
      </c>
      <c r="S128" s="308">
        <v>480.60995020235623</v>
      </c>
      <c r="U128" s="14" t="s">
        <v>174</v>
      </c>
      <c r="V128" s="93"/>
      <c r="W128" s="309" t="s">
        <v>213</v>
      </c>
    </row>
    <row r="129" spans="2:23" ht="30" customHeight="1">
      <c r="B129" s="38">
        <v>88</v>
      </c>
      <c r="D129" s="283" t="s">
        <v>211</v>
      </c>
      <c r="E129" s="284"/>
      <c r="F129" s="33"/>
      <c r="G129" s="239">
        <v>0</v>
      </c>
      <c r="H129" s="239">
        <v>0</v>
      </c>
      <c r="I129" s="239">
        <v>0</v>
      </c>
      <c r="J129" s="239">
        <v>0</v>
      </c>
      <c r="K129" s="239">
        <v>0</v>
      </c>
      <c r="L129" s="239">
        <v>0</v>
      </c>
      <c r="M129" s="239">
        <v>0</v>
      </c>
      <c r="N129" s="239">
        <v>0</v>
      </c>
      <c r="O129" s="308">
        <v>673.47486566365899</v>
      </c>
      <c r="P129" s="308">
        <v>678.75593652748046</v>
      </c>
      <c r="Q129" s="308">
        <v>702.78608093985622</v>
      </c>
      <c r="R129" s="308">
        <v>708.90204540795912</v>
      </c>
      <c r="S129" s="308">
        <v>725.70623684075906</v>
      </c>
      <c r="U129" s="14" t="s">
        <v>174</v>
      </c>
      <c r="V129" s="93"/>
      <c r="W129" s="309" t="s">
        <v>209</v>
      </c>
    </row>
    <row r="130" spans="2:23" ht="30" customHeight="1">
      <c r="B130" s="38">
        <v>89</v>
      </c>
      <c r="D130" s="283" t="s">
        <v>174</v>
      </c>
      <c r="E130" s="284"/>
      <c r="F130" s="33"/>
      <c r="G130" s="239">
        <v>0</v>
      </c>
      <c r="H130" s="239">
        <v>0</v>
      </c>
      <c r="I130" s="239">
        <v>0</v>
      </c>
      <c r="J130" s="239">
        <v>0</v>
      </c>
      <c r="K130" s="239">
        <v>0</v>
      </c>
      <c r="L130" s="239">
        <v>0</v>
      </c>
      <c r="M130" s="239">
        <v>0</v>
      </c>
      <c r="N130" s="239">
        <v>0</v>
      </c>
      <c r="O130" s="239">
        <v>0</v>
      </c>
      <c r="P130" s="239">
        <v>0</v>
      </c>
      <c r="Q130" s="239">
        <v>0</v>
      </c>
      <c r="R130" s="239">
        <v>0</v>
      </c>
      <c r="S130" s="239">
        <v>0</v>
      </c>
      <c r="U130" s="14" t="s">
        <v>174</v>
      </c>
      <c r="V130" s="93"/>
      <c r="W130" s="14"/>
    </row>
    <row r="131" spans="2:23" ht="30" customHeight="1">
      <c r="B131" s="38">
        <v>90</v>
      </c>
      <c r="D131" s="292" t="s">
        <v>174</v>
      </c>
      <c r="E131" s="293"/>
      <c r="F131" s="33"/>
      <c r="G131" s="239">
        <v>0</v>
      </c>
      <c r="H131" s="239">
        <v>0</v>
      </c>
      <c r="I131" s="239">
        <v>0</v>
      </c>
      <c r="J131" s="239">
        <v>0</v>
      </c>
      <c r="K131" s="239">
        <v>0</v>
      </c>
      <c r="L131" s="239">
        <v>0</v>
      </c>
      <c r="M131" s="239">
        <v>0</v>
      </c>
      <c r="N131" s="239">
        <v>0</v>
      </c>
      <c r="O131" s="239">
        <v>0</v>
      </c>
      <c r="P131" s="239">
        <v>0</v>
      </c>
      <c r="Q131" s="239">
        <v>0</v>
      </c>
      <c r="R131" s="239">
        <v>0</v>
      </c>
      <c r="S131" s="239">
        <v>0</v>
      </c>
      <c r="U131" s="14"/>
      <c r="V131" s="93"/>
      <c r="W131" s="14"/>
    </row>
    <row r="133" spans="2:23" ht="30" customHeight="1">
      <c r="B133" s="90"/>
      <c r="G133" s="210"/>
      <c r="H133" s="211"/>
      <c r="I133" s="210"/>
    </row>
  </sheetData>
  <sheetProtection formatCells="0" formatColumns="0"/>
  <mergeCells count="43">
    <mergeCell ref="G3:W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D84:E84"/>
    <mergeCell ref="D85:E85"/>
    <mergeCell ref="D86:E86"/>
    <mergeCell ref="D87:E87"/>
    <mergeCell ref="D88:E88"/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</mergeCells>
  <conditionalFormatting sqref="G54:N54">
    <cfRule type="cellIs" dxfId="15" priority="4" operator="lessThan">
      <formula>0</formula>
    </cfRule>
  </conditionalFormatting>
  <conditionalFormatting sqref="H54:N54">
    <cfRule type="cellIs" dxfId="14" priority="1" operator="lessThan">
      <formula>0</formula>
    </cfRule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8" scale="31" orientation="portrait" r:id="rId1"/>
  <headerFooter>
    <oddFooter>&amp;L&amp;1#&amp;"Calibri"&amp;10&amp;K000000Classified as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132"/>
  <sheetViews>
    <sheetView showGridLines="0" topLeftCell="A3" zoomScaleNormal="100" zoomScaleSheetLayoutView="85" workbookViewId="0">
      <selection activeCell="C4" sqref="C4"/>
    </sheetView>
  </sheetViews>
  <sheetFormatPr defaultColWidth="9.109375" defaultRowHeight="14.4"/>
  <cols>
    <col min="1" max="1" width="1" style="100" customWidth="1"/>
    <col min="2" max="2" width="63.109375" style="50" bestFit="1" customWidth="1"/>
    <col min="3" max="5" width="9.33203125" style="50" customWidth="1"/>
    <col min="6" max="6" width="9.109375" style="100" customWidth="1"/>
    <col min="7" max="8" width="10.5546875" style="100" customWidth="1"/>
    <col min="9" max="12" width="9.6640625" style="100" customWidth="1"/>
    <col min="13" max="13" width="8.6640625" style="100" customWidth="1"/>
    <col min="14" max="15" width="10" style="100" bestFit="1" customWidth="1"/>
    <col min="16" max="22" width="8.6640625" style="100" customWidth="1"/>
    <col min="23" max="24" width="9.109375" style="100" bestFit="1" customWidth="1"/>
    <col min="25" max="26" width="9.5546875" style="100" customWidth="1"/>
    <col min="27" max="29" width="12.109375" style="100" customWidth="1"/>
    <col min="30" max="30" width="1.109375" style="100" customWidth="1"/>
    <col min="31" max="16384" width="9.109375" style="100"/>
  </cols>
  <sheetData>
    <row r="1" spans="1:30" ht="6.75" customHeight="1">
      <c r="A1" s="157"/>
      <c r="B1" s="157"/>
      <c r="C1" s="157"/>
      <c r="D1" s="158"/>
      <c r="E1" s="158"/>
      <c r="F1" s="158"/>
      <c r="G1" s="158"/>
      <c r="H1" s="158"/>
      <c r="I1" s="158"/>
      <c r="J1" s="158"/>
      <c r="K1" s="157"/>
      <c r="L1" s="157"/>
      <c r="M1" s="157"/>
      <c r="N1" s="157"/>
      <c r="O1" s="157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>
      <c r="A2" s="157"/>
      <c r="B2" s="49"/>
      <c r="C2" s="49"/>
      <c r="D2" s="125"/>
      <c r="E2" s="125"/>
      <c r="F2" s="125"/>
      <c r="G2" s="125"/>
      <c r="H2" s="125"/>
      <c r="I2" s="125"/>
      <c r="J2" s="160"/>
      <c r="K2" s="116"/>
      <c r="L2" s="116"/>
      <c r="M2" s="116"/>
      <c r="N2" s="116"/>
      <c r="O2" s="116"/>
      <c r="AD2" s="162"/>
    </row>
    <row r="3" spans="1:30" ht="21">
      <c r="A3" s="157"/>
      <c r="B3" s="161" t="s">
        <v>167</v>
      </c>
      <c r="C3" s="49"/>
      <c r="D3" s="125"/>
      <c r="E3" s="125"/>
      <c r="F3" s="125"/>
      <c r="G3" s="125"/>
      <c r="H3" s="125"/>
      <c r="I3" s="125"/>
      <c r="J3" s="125"/>
      <c r="K3" s="116"/>
      <c r="L3" s="116"/>
      <c r="M3" s="116"/>
      <c r="N3" s="116"/>
      <c r="O3" s="116"/>
      <c r="S3" s="305" t="s">
        <v>207</v>
      </c>
      <c r="T3" s="305"/>
      <c r="U3" s="305"/>
      <c r="V3" s="305"/>
      <c r="W3" s="305"/>
      <c r="X3" s="305"/>
      <c r="Y3" s="305"/>
      <c r="Z3" s="305"/>
      <c r="AD3" s="162"/>
    </row>
    <row r="4" spans="1:30" ht="15.6" customHeight="1">
      <c r="A4" s="157"/>
      <c r="B4" s="241" t="s">
        <v>166</v>
      </c>
      <c r="C4" s="49"/>
      <c r="D4" s="125"/>
      <c r="E4" s="305" t="s">
        <v>208</v>
      </c>
      <c r="F4" s="305"/>
      <c r="G4" s="305"/>
      <c r="H4" s="305"/>
      <c r="I4" s="305"/>
      <c r="J4" s="305"/>
      <c r="K4" s="305"/>
      <c r="L4" s="229"/>
      <c r="M4" s="256"/>
      <c r="N4" s="268"/>
      <c r="O4" s="268"/>
      <c r="P4" s="163"/>
      <c r="Q4" s="163"/>
      <c r="R4" s="163"/>
      <c r="S4" s="305"/>
      <c r="T4" s="305"/>
      <c r="U4" s="305"/>
      <c r="V4" s="305"/>
      <c r="W4" s="305"/>
      <c r="X4" s="305"/>
      <c r="Y4" s="305"/>
      <c r="Z4" s="305"/>
      <c r="AA4" s="256"/>
      <c r="AB4" s="268"/>
      <c r="AC4" s="268"/>
      <c r="AD4" s="162"/>
    </row>
    <row r="5" spans="1:30">
      <c r="A5" s="157"/>
      <c r="B5" s="49"/>
      <c r="C5" s="49"/>
      <c r="D5" s="125"/>
      <c r="E5" s="125"/>
      <c r="F5" s="125"/>
      <c r="G5" s="125"/>
      <c r="H5" s="125"/>
      <c r="I5" s="125"/>
      <c r="J5" s="125"/>
      <c r="K5" s="116"/>
      <c r="L5" s="116"/>
      <c r="M5" s="116"/>
      <c r="N5" s="116"/>
      <c r="O5" s="116"/>
      <c r="AD5" s="162"/>
    </row>
    <row r="6" spans="1:30" ht="6.75" customHeight="1">
      <c r="A6" s="157"/>
      <c r="B6" s="157"/>
      <c r="C6" s="157"/>
      <c r="D6" s="158"/>
      <c r="E6" s="158"/>
      <c r="F6" s="158"/>
      <c r="G6" s="158"/>
      <c r="H6" s="158"/>
      <c r="I6" s="158"/>
      <c r="J6" s="158"/>
      <c r="K6" s="157"/>
      <c r="L6" s="157"/>
      <c r="M6" s="157"/>
      <c r="N6" s="157"/>
      <c r="O6" s="157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4.5" customHeight="1"/>
    <row r="8" spans="1:30" ht="15.6">
      <c r="C8" s="131" t="s">
        <v>2</v>
      </c>
      <c r="D8" s="132" t="s">
        <v>3</v>
      </c>
      <c r="E8" s="132" t="s">
        <v>4</v>
      </c>
      <c r="F8" s="132" t="s">
        <v>5</v>
      </c>
      <c r="G8" s="132" t="s">
        <v>6</v>
      </c>
      <c r="H8" s="132" t="s">
        <v>7</v>
      </c>
      <c r="I8" s="132" t="s">
        <v>8</v>
      </c>
      <c r="J8" s="132" t="s">
        <v>9</v>
      </c>
      <c r="K8" s="103" t="s">
        <v>10</v>
      </c>
      <c r="L8" s="103" t="s">
        <v>175</v>
      </c>
      <c r="M8" s="103" t="s">
        <v>179</v>
      </c>
      <c r="N8" s="103" t="s">
        <v>189</v>
      </c>
      <c r="O8" s="103" t="s">
        <v>190</v>
      </c>
      <c r="Q8" s="131" t="s">
        <v>2</v>
      </c>
      <c r="R8" s="132" t="s">
        <v>3</v>
      </c>
      <c r="S8" s="132" t="s">
        <v>4</v>
      </c>
      <c r="T8" s="132" t="s">
        <v>5</v>
      </c>
      <c r="U8" s="132" t="s">
        <v>6</v>
      </c>
      <c r="V8" s="132" t="s">
        <v>7</v>
      </c>
      <c r="W8" s="132" t="s">
        <v>8</v>
      </c>
      <c r="X8" s="132" t="s">
        <v>9</v>
      </c>
      <c r="Y8" s="103" t="s">
        <v>10</v>
      </c>
      <c r="Z8" s="103" t="s">
        <v>175</v>
      </c>
      <c r="AA8" s="103" t="s">
        <v>179</v>
      </c>
      <c r="AB8" s="103" t="s">
        <v>189</v>
      </c>
      <c r="AC8" s="103" t="s">
        <v>190</v>
      </c>
    </row>
    <row r="9" spans="1:30" ht="6" customHeight="1">
      <c r="F9" s="90"/>
      <c r="G9" s="90"/>
      <c r="H9" s="90"/>
      <c r="I9" s="90"/>
      <c r="J9" s="90"/>
      <c r="K9" s="91"/>
      <c r="L9" s="91"/>
      <c r="M9" s="91"/>
      <c r="N9" s="91"/>
      <c r="O9" s="91"/>
      <c r="Q9" s="90"/>
      <c r="R9" s="90"/>
      <c r="S9" s="90"/>
      <c r="T9" s="90"/>
      <c r="U9" s="90"/>
      <c r="V9" s="90"/>
      <c r="W9" s="90"/>
      <c r="X9" s="90"/>
      <c r="Y9" s="91"/>
      <c r="Z9" s="91"/>
      <c r="AA9" s="91"/>
      <c r="AB9" s="91"/>
      <c r="AC9" s="91"/>
    </row>
    <row r="10" spans="1:30" ht="18">
      <c r="B10" s="258" t="s">
        <v>12</v>
      </c>
      <c r="C10" s="260"/>
      <c r="D10" s="39"/>
      <c r="E10" s="39"/>
      <c r="F10" s="39"/>
      <c r="G10" s="39"/>
      <c r="H10" s="39"/>
      <c r="I10" s="39"/>
      <c r="J10" s="39"/>
      <c r="K10" s="41"/>
      <c r="L10" s="41"/>
      <c r="M10" s="41"/>
      <c r="N10" s="41"/>
      <c r="O10" s="41"/>
      <c r="Q10" s="102"/>
      <c r="R10" s="39"/>
      <c r="S10" s="39"/>
      <c r="T10" s="39"/>
      <c r="U10" s="39"/>
      <c r="V10" s="39"/>
      <c r="W10" s="39"/>
      <c r="X10" s="39"/>
      <c r="Y10" s="41"/>
      <c r="Z10" s="41"/>
      <c r="AA10" s="41"/>
      <c r="AB10" s="273"/>
      <c r="AC10" s="273"/>
    </row>
    <row r="11" spans="1:30" ht="6" customHeight="1">
      <c r="F11" s="90"/>
      <c r="G11" s="90"/>
      <c r="H11" s="90"/>
      <c r="I11" s="90"/>
      <c r="J11" s="90"/>
      <c r="K11" s="91"/>
      <c r="L11" s="91"/>
      <c r="M11" s="91"/>
      <c r="N11" s="91"/>
      <c r="O11" s="91"/>
      <c r="Q11" s="90"/>
      <c r="R11" s="90"/>
      <c r="S11" s="90"/>
      <c r="T11" s="90"/>
      <c r="U11" s="90"/>
      <c r="V11" s="90"/>
      <c r="W11" s="90"/>
      <c r="X11" s="90"/>
      <c r="Y11" s="91"/>
      <c r="Z11" s="91"/>
      <c r="AA11" s="91"/>
      <c r="AB11" s="91"/>
      <c r="AC11" s="91"/>
    </row>
    <row r="12" spans="1:30">
      <c r="B12" s="52" t="s">
        <v>15</v>
      </c>
      <c r="C12" s="59">
        <v>1.1630163167045706</v>
      </c>
      <c r="D12" s="59">
        <v>1.2050836282602921</v>
      </c>
      <c r="E12" s="59">
        <v>1.226652469327056</v>
      </c>
      <c r="F12" s="120">
        <v>1.2327332569617151</v>
      </c>
      <c r="G12" s="59">
        <v>1.2709207088698118</v>
      </c>
      <c r="H12" s="236">
        <v>1.3140257043000614</v>
      </c>
      <c r="I12" s="59">
        <v>1.358588447714592</v>
      </c>
      <c r="J12" s="59">
        <v>1.3798393359828387</v>
      </c>
      <c r="K12" s="45"/>
      <c r="L12" s="45"/>
      <c r="M12" s="45"/>
      <c r="N12" s="45"/>
      <c r="O12" s="45"/>
      <c r="Q12" s="59">
        <f>'SO MOD0186 '!G12-MOVEMENT!C12</f>
        <v>0</v>
      </c>
      <c r="R12" s="59">
        <f>'SO MOD0186 '!H12-MOVEMENT!D12</f>
        <v>0</v>
      </c>
      <c r="S12" s="59">
        <f>'SO MOD0186 '!I12-MOVEMENT!E12</f>
        <v>0</v>
      </c>
      <c r="T12" s="59">
        <f>'SO MOD0186 '!J12-MOVEMENT!F12</f>
        <v>0</v>
      </c>
      <c r="U12" s="59">
        <f>'SO MOD0186 '!K12-MOVEMENT!G12</f>
        <v>0</v>
      </c>
      <c r="V12" s="178">
        <f>'SO MOD0186 '!L12-MOVEMENT!H12</f>
        <v>0</v>
      </c>
      <c r="W12" s="178">
        <f>'SO MOD0186 '!M12-MOVEMENT!I12</f>
        <v>0</v>
      </c>
      <c r="X12" s="178">
        <f>'SO MOD0186 '!N12-MOVEMENT!J12</f>
        <v>0</v>
      </c>
      <c r="Y12" s="178">
        <f>'SO MOD0186 '!O12-MOVEMENT!K12</f>
        <v>0</v>
      </c>
      <c r="Z12" s="178">
        <f>'SO MOD0186 '!P12-MOVEMENT!L12</f>
        <v>0</v>
      </c>
      <c r="AA12" s="178">
        <f>'SO MOD0186 '!Q12-MOVEMENT!M12</f>
        <v>0</v>
      </c>
      <c r="AB12" s="178">
        <f>'SO MOD0186 '!R12-MOVEMENT!N12</f>
        <v>0</v>
      </c>
      <c r="AC12" s="178">
        <f>'SO MOD0186 '!S12-MOVEMENT!O12</f>
        <v>0</v>
      </c>
    </row>
    <row r="13" spans="1:30">
      <c r="B13" s="58" t="s">
        <v>17</v>
      </c>
      <c r="C13" s="60">
        <v>2.6500000000000003E-2</v>
      </c>
      <c r="D13" s="60">
        <v>3.6170869618510654E-2</v>
      </c>
      <c r="E13" s="60">
        <v>1.789821101287508E-2</v>
      </c>
      <c r="F13" s="60">
        <v>4.9572212070751118E-3</v>
      </c>
      <c r="G13" s="60">
        <v>3.0977871078303097E-2</v>
      </c>
      <c r="H13" s="60">
        <v>3.3916353026131309E-2</v>
      </c>
      <c r="I13" s="60">
        <v>3.3913144369019564E-2</v>
      </c>
      <c r="J13" s="60">
        <v>1.5641887949212892E-2</v>
      </c>
      <c r="K13" s="45"/>
      <c r="L13" s="45"/>
      <c r="M13" s="45"/>
      <c r="N13" s="45"/>
      <c r="O13" s="45"/>
      <c r="Q13" s="61">
        <f>'SO MOD0186 '!G13-MOVEMENT!C13</f>
        <v>0</v>
      </c>
      <c r="R13" s="61">
        <f>'SO MOD0186 '!H13-MOVEMENT!D13</f>
        <v>0</v>
      </c>
      <c r="S13" s="61">
        <f>'SO MOD0186 '!I13-MOVEMENT!E13</f>
        <v>0</v>
      </c>
      <c r="T13" s="61">
        <f>'SO MOD0186 '!J13-MOVEMENT!F13</f>
        <v>0</v>
      </c>
      <c r="U13" s="61">
        <f>'SO MOD0186 '!K13-MOVEMENT!G13</f>
        <v>0</v>
      </c>
      <c r="V13" s="60">
        <f>'SO MOD0186 '!L13-MOVEMENT!H13</f>
        <v>0</v>
      </c>
      <c r="W13" s="60">
        <f>'SO MOD0186 '!M13-MOVEMENT!I13</f>
        <v>0</v>
      </c>
      <c r="X13" s="60">
        <f>'SO MOD0186 '!N13-MOVEMENT!J13</f>
        <v>0</v>
      </c>
      <c r="Y13" s="60">
        <f>'SO MOD0186 '!O13-MOVEMENT!K13</f>
        <v>0</v>
      </c>
      <c r="Z13" s="60">
        <f>'SO MOD0186 '!P13-MOVEMENT!L13</f>
        <v>0</v>
      </c>
      <c r="AA13" s="60">
        <f>'SO MOD0186 '!Q13-MOVEMENT!M13</f>
        <v>0</v>
      </c>
      <c r="AB13" s="60">
        <f>'SO MOD0186 '!R13-MOVEMENT!N13</f>
        <v>0</v>
      </c>
      <c r="AC13" s="60">
        <f>'SO MOD0186 '!S13-MOVEMENT!O13</f>
        <v>0</v>
      </c>
    </row>
    <row r="14" spans="1:30">
      <c r="B14" s="52" t="s">
        <v>18</v>
      </c>
      <c r="C14" s="61">
        <v>2.8847655052620862E-2</v>
      </c>
      <c r="D14" s="61">
        <v>1.9597725052664827E-2</v>
      </c>
      <c r="E14" s="61">
        <v>1.077779080807904E-2</v>
      </c>
      <c r="F14" s="61">
        <v>2.1427497658355089E-2</v>
      </c>
      <c r="G14" s="61">
        <v>3.7419997584832783E-2</v>
      </c>
      <c r="H14" s="61">
        <v>3.0556889335098612E-2</v>
      </c>
      <c r="I14" s="61">
        <v>2.5884636879724709E-2</v>
      </c>
      <c r="J14" s="61">
        <v>1.6999999999999873E-2</v>
      </c>
      <c r="K14" s="45"/>
      <c r="L14" s="45"/>
      <c r="M14" s="45"/>
      <c r="N14" s="45"/>
      <c r="O14" s="45"/>
      <c r="Q14" s="61">
        <f>'SO MOD0186 '!G14-MOVEMENT!C14</f>
        <v>0</v>
      </c>
      <c r="R14" s="61">
        <f>'SO MOD0186 '!H14-MOVEMENT!D14</f>
        <v>0</v>
      </c>
      <c r="S14" s="61">
        <f>'SO MOD0186 '!I14-MOVEMENT!E14</f>
        <v>0</v>
      </c>
      <c r="T14" s="61">
        <f>'SO MOD0186 '!J14-MOVEMENT!F14</f>
        <v>0</v>
      </c>
      <c r="U14" s="61">
        <f>'SO MOD0186 '!K14-MOVEMENT!G14</f>
        <v>0</v>
      </c>
      <c r="V14" s="60">
        <f>'SO MOD0186 '!L14-MOVEMENT!H14</f>
        <v>0</v>
      </c>
      <c r="W14" s="60">
        <f>'SO MOD0186 '!M14-MOVEMENT!I14</f>
        <v>0</v>
      </c>
      <c r="X14" s="60">
        <f>'SO MOD0186 '!N14-MOVEMENT!J14</f>
        <v>-1.7500002867216619E-3</v>
      </c>
      <c r="Y14" s="60">
        <f>'SO MOD0186 '!O14-MOVEMENT!K14</f>
        <v>0</v>
      </c>
      <c r="Z14" s="60">
        <f>'SO MOD0186 '!P14-MOVEMENT!L14</f>
        <v>0</v>
      </c>
      <c r="AA14" s="60">
        <f>'SO MOD0186 '!Q14-MOVEMENT!M14</f>
        <v>0</v>
      </c>
      <c r="AB14" s="60">
        <f>'SO MOD0186 '!R14-MOVEMENT!N14</f>
        <v>0</v>
      </c>
      <c r="AC14" s="60">
        <f>'SO MOD0186 '!S14-MOVEMENT!O14</f>
        <v>0</v>
      </c>
    </row>
    <row r="15" spans="1:30">
      <c r="B15" s="52" t="s">
        <v>19</v>
      </c>
      <c r="C15" s="61">
        <v>2.3476550526208596E-3</v>
      </c>
      <c r="D15" s="61">
        <v>-1.6573144565845827E-2</v>
      </c>
      <c r="E15" s="61">
        <v>-7.1204202047960401E-3</v>
      </c>
      <c r="F15" s="61">
        <v>1.6470276451279978E-2</v>
      </c>
      <c r="G15" s="61">
        <v>6.4421265065296857E-3</v>
      </c>
      <c r="H15" s="61">
        <v>-3.3594636910326964E-3</v>
      </c>
      <c r="I15" s="61">
        <v>-8.0285074892948553E-3</v>
      </c>
      <c r="J15" s="61">
        <v>1.3581120507869804E-3</v>
      </c>
      <c r="K15" s="45"/>
      <c r="L15" s="45"/>
      <c r="M15" s="45"/>
      <c r="N15" s="45"/>
      <c r="O15" s="45"/>
      <c r="Q15" s="61">
        <f>'SO MOD0186 '!G15-MOVEMENT!C15</f>
        <v>0</v>
      </c>
      <c r="R15" s="61">
        <f>'SO MOD0186 '!H15-MOVEMENT!D15</f>
        <v>0</v>
      </c>
      <c r="S15" s="61">
        <f>'SO MOD0186 '!I15-MOVEMENT!E15</f>
        <v>0</v>
      </c>
      <c r="T15" s="61">
        <f>'SO MOD0186 '!J15-MOVEMENT!F15</f>
        <v>0</v>
      </c>
      <c r="U15" s="61">
        <f>'SO MOD0186 '!K15-MOVEMENT!G15</f>
        <v>0</v>
      </c>
      <c r="V15" s="61">
        <f>'SO MOD0186 '!L15-MOVEMENT!H15</f>
        <v>0</v>
      </c>
      <c r="W15" s="61">
        <f>'SO MOD0186 '!M15-MOVEMENT!I15</f>
        <v>0</v>
      </c>
      <c r="X15" s="61">
        <f>'SO MOD0186 '!N15-MOVEMENT!J15</f>
        <v>-1.7500002867216619E-3</v>
      </c>
      <c r="Y15" s="61">
        <f>'SO MOD0186 '!O15-MOVEMENT!K15</f>
        <v>0</v>
      </c>
      <c r="Z15" s="61">
        <f>'SO MOD0186 '!P15-MOVEMENT!L15</f>
        <v>0</v>
      </c>
      <c r="AA15" s="61">
        <f>'SO MOD0186 '!Q15-MOVEMENT!M15</f>
        <v>0</v>
      </c>
      <c r="AB15" s="61">
        <f>'SO MOD0186 '!R15-MOVEMENT!N15</f>
        <v>0</v>
      </c>
      <c r="AC15" s="61">
        <f>'SO MOD0186 '!S15-MOVEMENT!O15</f>
        <v>0</v>
      </c>
    </row>
    <row r="16" spans="1:30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M16" s="62"/>
      <c r="N16" s="62"/>
      <c r="O16" s="6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2:31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56">
        <v>498.25482842252853</v>
      </c>
      <c r="L17" s="56">
        <v>505.71218485191008</v>
      </c>
      <c r="M17" s="56">
        <v>500.79338909833223</v>
      </c>
      <c r="N17" s="56">
        <v>500.43816439368771</v>
      </c>
      <c r="O17" s="56">
        <v>497.45028087950544</v>
      </c>
      <c r="Q17" s="57">
        <f>'SO MOD0186 '!G17-MOVEMENT!C17</f>
        <v>0</v>
      </c>
      <c r="R17" s="57">
        <f>'SO MOD0186 '!H17-MOVEMENT!D17</f>
        <v>0</v>
      </c>
      <c r="S17" s="57">
        <f>'SO MOD0186 '!I17-MOVEMENT!E17</f>
        <v>0</v>
      </c>
      <c r="T17" s="57">
        <f>'SO MOD0186 '!J17-MOVEMENT!F17</f>
        <v>0</v>
      </c>
      <c r="U17" s="57">
        <f>'SO MOD0186 '!K17-MOVEMENT!G17</f>
        <v>0</v>
      </c>
      <c r="V17" s="57">
        <f>'SO MOD0186 '!L17-MOVEMENT!H17</f>
        <v>0</v>
      </c>
      <c r="W17" s="57">
        <f>'SO MOD0186 '!M17-MOVEMENT!I17</f>
        <v>0</v>
      </c>
      <c r="X17" s="57">
        <f>'SO MOD0186 '!N17-MOVEMENT!J17</f>
        <v>0</v>
      </c>
      <c r="Y17" s="57">
        <f>'SO MOD0186 '!O17-MOVEMENT!K17</f>
        <v>22.76364960464258</v>
      </c>
      <c r="Z17" s="57">
        <f>'SO MOD0186 '!P17-MOVEMENT!L17</f>
        <v>26.18513649978712</v>
      </c>
      <c r="AA17" s="57">
        <f>'SO MOD0186 '!Q17-MOVEMENT!M17</f>
        <v>42.957795581157598</v>
      </c>
      <c r="AB17" s="57">
        <f>'SO MOD0186 '!R17-MOVEMENT!N17</f>
        <v>42.398603287662752</v>
      </c>
      <c r="AC17" s="57">
        <f>'SO MOD0186 '!S17-MOVEMENT!O17</f>
        <v>43.273804303335112</v>
      </c>
    </row>
    <row r="18" spans="2:31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-45.133642289584941</v>
      </c>
      <c r="J18" s="56">
        <v>-55.354024100803827</v>
      </c>
      <c r="K18" s="56">
        <v>0.49922472905234372</v>
      </c>
      <c r="L18" s="56">
        <v>0.49922472905234372</v>
      </c>
      <c r="M18" s="56"/>
      <c r="N18" s="56"/>
      <c r="O18" s="56"/>
      <c r="Q18" s="57">
        <f>'SO MOD0186 '!G18-MOVEMENT!C18</f>
        <v>0</v>
      </c>
      <c r="R18" s="57">
        <f>'SO MOD0186 '!H18-MOVEMENT!D18</f>
        <v>0</v>
      </c>
      <c r="S18" s="57">
        <f>'SO MOD0186 '!I18-MOVEMENT!E18</f>
        <v>0</v>
      </c>
      <c r="T18" s="57">
        <f>'SO MOD0186 '!J18-MOVEMENT!F18</f>
        <v>0</v>
      </c>
      <c r="U18" s="57">
        <f>'SO MOD0186 '!K18-MOVEMENT!G18</f>
        <v>0</v>
      </c>
      <c r="V18" s="78">
        <f>'SO MOD0186 '!L18-MOVEMENT!H18</f>
        <v>0</v>
      </c>
      <c r="W18" s="78">
        <f>'SO MOD0186 '!M18-MOVEMENT!I18</f>
        <v>0</v>
      </c>
      <c r="X18" s="78">
        <f>'SO MOD0186 '!N18-MOVEMENT!J18</f>
        <v>0</v>
      </c>
      <c r="Y18" s="78">
        <f>'SO MOD0186 '!O18-MOVEMENT!K18</f>
        <v>0</v>
      </c>
      <c r="Z18" s="78">
        <f>'SO MOD0186 '!P18-MOVEMENT!L18</f>
        <v>0</v>
      </c>
      <c r="AA18" s="78">
        <f>'SO MOD0186 '!Q18-MOVEMENT!M18</f>
        <v>0</v>
      </c>
      <c r="AB18" s="78">
        <f>'SO MOD0186 '!R18-MOVEMENT!N18</f>
        <v>0</v>
      </c>
      <c r="AC18" s="78">
        <f>'SO MOD0186 '!S18-MOVEMENT!O18</f>
        <v>0</v>
      </c>
      <c r="AE18" s="230"/>
    </row>
    <row r="19" spans="2:31">
      <c r="B19" s="52" t="s">
        <v>24</v>
      </c>
      <c r="C19" s="56"/>
      <c r="D19" s="56"/>
      <c r="E19" s="56">
        <v>2.0953756667127794</v>
      </c>
      <c r="F19" s="56">
        <v>-8.3289198325994054</v>
      </c>
      <c r="G19" s="56">
        <v>-12.640991679780067</v>
      </c>
      <c r="H19" s="56">
        <v>-2.3568409556722965</v>
      </c>
      <c r="I19" s="56">
        <v>1.5164996256432208</v>
      </c>
      <c r="J19" s="56">
        <v>-0.46991494923292687</v>
      </c>
      <c r="K19" s="56">
        <v>0</v>
      </c>
      <c r="L19" s="56">
        <v>0</v>
      </c>
      <c r="M19" s="56"/>
      <c r="N19" s="56"/>
      <c r="O19" s="56"/>
      <c r="Q19" s="57">
        <f>'SO MOD0186 '!G19-MOVEMENT!C19</f>
        <v>0</v>
      </c>
      <c r="R19" s="57">
        <f>'SO MOD0186 '!H19-MOVEMENT!D19</f>
        <v>0</v>
      </c>
      <c r="S19" s="57">
        <f>'SO MOD0186 '!I19-MOVEMENT!E19</f>
        <v>0</v>
      </c>
      <c r="T19" s="57">
        <f>'SO MOD0186 '!J19-MOVEMENT!F19</f>
        <v>0</v>
      </c>
      <c r="U19" s="57">
        <f>'SO MOD0186 '!K19-MOVEMENT!G19</f>
        <v>0</v>
      </c>
      <c r="V19" s="57">
        <f>'SO MOD0186 '!L19-MOVEMENT!H19</f>
        <v>0</v>
      </c>
      <c r="W19" s="78">
        <f>'SO MOD0186 '!M19-MOVEMENT!I19</f>
        <v>0</v>
      </c>
      <c r="X19" s="78">
        <f>'SO MOD0186 '!N19-MOVEMENT!J19</f>
        <v>0</v>
      </c>
      <c r="Y19" s="78">
        <f>'SO MOD0186 '!O19-MOVEMENT!K19</f>
        <v>0</v>
      </c>
      <c r="Z19" s="78">
        <f>'SO MOD0186 '!P19-MOVEMENT!L19</f>
        <v>0</v>
      </c>
      <c r="AA19" s="78">
        <f>'SO MOD0186 '!Q19-MOVEMENT!M19</f>
        <v>0</v>
      </c>
      <c r="AB19" s="78">
        <f>'SO MOD0186 '!R19-MOVEMENT!N19</f>
        <v>0</v>
      </c>
      <c r="AC19" s="78">
        <f>'SO MOD0186 '!S19-MOVEMENT!O19</f>
        <v>0</v>
      </c>
    </row>
    <row r="20" spans="2:31">
      <c r="B20" s="53" t="s">
        <v>26</v>
      </c>
      <c r="C20" s="56">
        <v>99.896398876560852</v>
      </c>
      <c r="D20" s="56">
        <v>120.85578213379021</v>
      </c>
      <c r="E20" s="56">
        <v>132.9759556376253</v>
      </c>
      <c r="F20" s="56">
        <v>138.56265058817351</v>
      </c>
      <c r="G20" s="56">
        <v>155.11809240391051</v>
      </c>
      <c r="H20" s="56">
        <v>183.21614893794771</v>
      </c>
      <c r="I20" s="56">
        <v>201.4129839200337</v>
      </c>
      <c r="J20" s="56">
        <v>210.15601160643462</v>
      </c>
      <c r="K20" s="56">
        <v>203.00701541027212</v>
      </c>
      <c r="L20" s="56">
        <v>220.28056373249746</v>
      </c>
      <c r="M20" s="56">
        <v>232.51663884470167</v>
      </c>
      <c r="N20" s="56">
        <v>247.0075067154084</v>
      </c>
      <c r="O20" s="56">
        <v>260.39240019496339</v>
      </c>
      <c r="Q20" s="57">
        <f>'SO MOD0186 '!G20-MOVEMENT!C20</f>
        <v>0</v>
      </c>
      <c r="R20" s="57">
        <f>'SO MOD0186 '!H20-MOVEMENT!D20</f>
        <v>0</v>
      </c>
      <c r="S20" s="57">
        <f>'SO MOD0186 '!I20-MOVEMENT!E20</f>
        <v>0</v>
      </c>
      <c r="T20" s="57">
        <f>'SO MOD0186 '!J20-MOVEMENT!F20</f>
        <v>0</v>
      </c>
      <c r="U20" s="57">
        <f>'SO MOD0186 '!K20-MOVEMENT!G20</f>
        <v>0</v>
      </c>
      <c r="V20" s="78">
        <f>'SO MOD0186 '!L20-MOVEMENT!H20</f>
        <v>0</v>
      </c>
      <c r="W20" s="78">
        <f>'SO MOD0186 '!M20-MOVEMENT!I20</f>
        <v>0</v>
      </c>
      <c r="X20" s="78">
        <f>'SO MOD0186 '!N20-MOVEMENT!J20</f>
        <v>0</v>
      </c>
      <c r="Y20" s="78">
        <f>'SO MOD0186 '!O20-MOVEMENT!K20</f>
        <v>1.7872171391858842</v>
      </c>
      <c r="Z20" s="78">
        <f>'SO MOD0186 '!P20-MOVEMENT!L20</f>
        <v>4.0351729205778497</v>
      </c>
      <c r="AA20" s="78">
        <f>'SO MOD0186 '!Q20-MOVEMENT!M20</f>
        <v>12.588071649753829</v>
      </c>
      <c r="AB20" s="78">
        <f>'SO MOD0186 '!R20-MOVEMENT!N20</f>
        <v>13.593107064810113</v>
      </c>
      <c r="AC20" s="78">
        <f>'SO MOD0186 '!S20-MOVEMENT!O20</f>
        <v>15.360245622006062</v>
      </c>
    </row>
    <row r="21" spans="2:31">
      <c r="B21" s="146" t="s">
        <v>27</v>
      </c>
      <c r="C21" s="147">
        <v>712.69639887656081</v>
      </c>
      <c r="D21" s="148">
        <v>710.15578213379024</v>
      </c>
      <c r="E21" s="148">
        <v>719.67133130433808</v>
      </c>
      <c r="F21" s="147">
        <v>733.93373075557406</v>
      </c>
      <c r="G21" s="147">
        <v>727.67710072413047</v>
      </c>
      <c r="H21" s="147">
        <v>766.65930798227544</v>
      </c>
      <c r="I21" s="147">
        <v>763.09584125609194</v>
      </c>
      <c r="J21" s="147">
        <v>763.43207255639788</v>
      </c>
      <c r="K21" s="149">
        <v>701.76106856185299</v>
      </c>
      <c r="L21" s="149">
        <v>726.49197331345988</v>
      </c>
      <c r="M21" s="149">
        <v>733.3100279430339</v>
      </c>
      <c r="N21" s="149">
        <v>747.44567110909611</v>
      </c>
      <c r="O21" s="149">
        <v>757.84268107446883</v>
      </c>
      <c r="Q21" s="150">
        <f>'SO MOD0186 '!G21-MOVEMENT!C21</f>
        <v>0</v>
      </c>
      <c r="R21" s="150">
        <f>'SO MOD0186 '!H21-MOVEMENT!D21</f>
        <v>0</v>
      </c>
      <c r="S21" s="150">
        <f>'SO MOD0186 '!I21-MOVEMENT!E21</f>
        <v>0</v>
      </c>
      <c r="T21" s="150">
        <f>'SO MOD0186 '!J21-MOVEMENT!F21</f>
        <v>0</v>
      </c>
      <c r="U21" s="150">
        <f>'SO MOD0186 '!K21-MOVEMENT!G21</f>
        <v>0</v>
      </c>
      <c r="V21" s="150">
        <f>'SO MOD0186 '!L21-MOVEMENT!H21</f>
        <v>0</v>
      </c>
      <c r="W21" s="150">
        <f>'SO MOD0186 '!M21-MOVEMENT!I21</f>
        <v>0</v>
      </c>
      <c r="X21" s="150">
        <f>'SO MOD0186 '!N21-MOVEMENT!J21</f>
        <v>0</v>
      </c>
      <c r="Y21" s="150">
        <f>'SO MOD0186 '!O21-MOVEMENT!K21</f>
        <v>24.550866743828465</v>
      </c>
      <c r="Z21" s="150">
        <f>'SO MOD0186 '!P21-MOVEMENT!L21</f>
        <v>30.22030942036497</v>
      </c>
      <c r="AA21" s="150">
        <f>'SO MOD0186 '!Q21-MOVEMENT!M21</f>
        <v>55.545867230911426</v>
      </c>
      <c r="AB21" s="150">
        <f>'SO MOD0186 '!R21-MOVEMENT!N21</f>
        <v>55.991710352472865</v>
      </c>
      <c r="AC21" s="150">
        <f>'SO MOD0186 '!S21-MOVEMENT!O21</f>
        <v>58.634049925341174</v>
      </c>
    </row>
    <row r="22" spans="2:31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M22" s="62"/>
      <c r="N22" s="62"/>
      <c r="O22" s="62"/>
      <c r="Q22" s="33"/>
      <c r="R22" s="33"/>
      <c r="S22" s="33"/>
      <c r="T22" s="33"/>
      <c r="U22" s="33"/>
      <c r="V22" s="33"/>
      <c r="W22" s="33"/>
      <c r="X22" s="33"/>
      <c r="Y22" s="62"/>
      <c r="Z22" s="62"/>
      <c r="AA22" s="62"/>
      <c r="AB22" s="62"/>
      <c r="AC22" s="62"/>
    </row>
    <row r="23" spans="2:31">
      <c r="B23" s="52" t="s">
        <v>29</v>
      </c>
      <c r="C23" s="56"/>
      <c r="D23" s="56"/>
      <c r="E23" s="56">
        <v>-6.4986406671199832</v>
      </c>
      <c r="F23" s="56">
        <v>-6.2840122019024554</v>
      </c>
      <c r="G23" s="56">
        <v>-5.6926716216352258</v>
      </c>
      <c r="H23" s="56">
        <v>-6.7564172336322175</v>
      </c>
      <c r="I23" s="56">
        <v>13.022658210355694</v>
      </c>
      <c r="J23" s="56">
        <v>13.05739189817791</v>
      </c>
      <c r="K23" s="56">
        <v>13.059614164568124</v>
      </c>
      <c r="L23" s="56">
        <v>12.854665681807827</v>
      </c>
      <c r="M23" s="56"/>
      <c r="N23" s="56"/>
      <c r="O23" s="56"/>
      <c r="Q23" s="63">
        <f>'SO MOD0186 '!G23-MOVEMENT!C23</f>
        <v>0</v>
      </c>
      <c r="R23" s="63">
        <f>'SO MOD0186 '!H23-MOVEMENT!D23</f>
        <v>0</v>
      </c>
      <c r="S23" s="63">
        <f>'SO MOD0186 '!I23-MOVEMENT!E23</f>
        <v>0</v>
      </c>
      <c r="T23" s="63">
        <f>'SO MOD0186 '!J23-MOVEMENT!F23</f>
        <v>0</v>
      </c>
      <c r="U23" s="63">
        <f>'SO MOD0186 '!K23-MOVEMENT!G23</f>
        <v>0</v>
      </c>
      <c r="V23" s="63">
        <f>'SO MOD0186 '!L23-MOVEMENT!H23</f>
        <v>0</v>
      </c>
      <c r="W23" s="79">
        <f>'SO MOD0186 '!M23-MOVEMENT!I23</f>
        <v>0</v>
      </c>
      <c r="X23" s="79">
        <f>'SO MOD0186 '!N23-MOVEMENT!J23</f>
        <v>0</v>
      </c>
      <c r="Y23" s="79">
        <f>'SO MOD0186 '!O23-MOVEMENT!K23</f>
        <v>0</v>
      </c>
      <c r="Z23" s="79">
        <f>'SO MOD0186 '!P23-MOVEMENT!L23</f>
        <v>-0.20955046960359347</v>
      </c>
      <c r="AA23" s="79">
        <f>'SO MOD0186 '!Q23-MOVEMENT!M23</f>
        <v>0</v>
      </c>
      <c r="AB23" s="79">
        <f>'SO MOD0186 '!R23-MOVEMENT!N23</f>
        <v>0</v>
      </c>
      <c r="AC23" s="79">
        <f>'SO MOD0186 '!S23-MOVEMENT!O23</f>
        <v>0</v>
      </c>
    </row>
    <row r="24" spans="2:31">
      <c r="B24" s="52" t="s">
        <v>31</v>
      </c>
      <c r="C24" s="56"/>
      <c r="D24" s="56"/>
      <c r="E24" s="56">
        <v>0.28959401003358415</v>
      </c>
      <c r="F24" s="56">
        <v>0.3766981834630444</v>
      </c>
      <c r="G24" s="56">
        <v>0.42866660904913456</v>
      </c>
      <c r="H24" s="56">
        <v>-5.8758844452284263E-2</v>
      </c>
      <c r="I24" s="56">
        <v>0.56002159643470828</v>
      </c>
      <c r="J24" s="56">
        <v>0.59646117492749684</v>
      </c>
      <c r="K24" s="56">
        <v>0.87285590887309694</v>
      </c>
      <c r="L24" s="56">
        <v>0.89627154449178992</v>
      </c>
      <c r="M24" s="56"/>
      <c r="N24" s="56"/>
      <c r="O24" s="56"/>
      <c r="Q24" s="63">
        <f>'SO MOD0186 '!G24-MOVEMENT!C24</f>
        <v>0</v>
      </c>
      <c r="R24" s="63">
        <f>'SO MOD0186 '!H24-MOVEMENT!D24</f>
        <v>0</v>
      </c>
      <c r="S24" s="63">
        <f>'SO MOD0186 '!I24-MOVEMENT!E24</f>
        <v>0</v>
      </c>
      <c r="T24" s="63">
        <f>'SO MOD0186 '!J24-MOVEMENT!F24</f>
        <v>0</v>
      </c>
      <c r="U24" s="63">
        <f>'SO MOD0186 '!K24-MOVEMENT!G24</f>
        <v>0</v>
      </c>
      <c r="V24" s="63">
        <f>'SO MOD0186 '!L24-MOVEMENT!H24</f>
        <v>0</v>
      </c>
      <c r="W24" s="63">
        <f>'SO MOD0186 '!M24-MOVEMENT!I24</f>
        <v>0</v>
      </c>
      <c r="X24" s="63">
        <f>'SO MOD0186 '!N24-MOVEMENT!J24</f>
        <v>0</v>
      </c>
      <c r="Y24" s="63">
        <f>'SO MOD0186 '!O24-MOVEMENT!K24</f>
        <v>0</v>
      </c>
      <c r="Z24" s="63">
        <f>'SO MOD0186 '!P24-MOVEMENT!L24</f>
        <v>0</v>
      </c>
      <c r="AA24" s="63">
        <f>'SO MOD0186 '!Q24-MOVEMENT!M24</f>
        <v>0</v>
      </c>
      <c r="AB24" s="63">
        <f>'SO MOD0186 '!R24-MOVEMENT!N24</f>
        <v>0</v>
      </c>
      <c r="AC24" s="63">
        <f>'SO MOD0186 '!S24-MOVEMENT!O24</f>
        <v>0</v>
      </c>
    </row>
    <row r="25" spans="2:31">
      <c r="B25" s="52" t="s">
        <v>33</v>
      </c>
      <c r="C25" s="56"/>
      <c r="D25" s="56"/>
      <c r="E25" s="56">
        <v>-1.6927039637225746E-2</v>
      </c>
      <c r="F25" s="56">
        <v>0.12617258367808842</v>
      </c>
      <c r="G25" s="56">
        <v>3.6734743565674526</v>
      </c>
      <c r="H25" s="56">
        <v>3.5811244127240296</v>
      </c>
      <c r="I25" s="56">
        <v>3.6067313761638111</v>
      </c>
      <c r="J25" s="56">
        <v>3.2036570185592774</v>
      </c>
      <c r="K25" s="56">
        <v>3.3715306987362412</v>
      </c>
      <c r="L25" s="56">
        <v>3.460694425188239</v>
      </c>
      <c r="M25" s="56"/>
      <c r="N25" s="56"/>
      <c r="O25" s="56"/>
      <c r="Q25" s="63">
        <f>'SO MOD0186 '!G25-MOVEMENT!C25</f>
        <v>0</v>
      </c>
      <c r="R25" s="63">
        <f>'SO MOD0186 '!H25-MOVEMENT!D25</f>
        <v>0</v>
      </c>
      <c r="S25" s="63">
        <f>'SO MOD0186 '!I25-MOVEMENT!E25</f>
        <v>0</v>
      </c>
      <c r="T25" s="63">
        <f>'SO MOD0186 '!J25-MOVEMENT!F25</f>
        <v>0</v>
      </c>
      <c r="U25" s="63">
        <f>'SO MOD0186 '!K25-MOVEMENT!G25</f>
        <v>0</v>
      </c>
      <c r="V25" s="63">
        <f>'SO MOD0186 '!L25-MOVEMENT!H25</f>
        <v>0</v>
      </c>
      <c r="W25" s="63">
        <f>'SO MOD0186 '!M25-MOVEMENT!I25</f>
        <v>0</v>
      </c>
      <c r="X25" s="63">
        <f>'SO MOD0186 '!N25-MOVEMENT!J25</f>
        <v>0</v>
      </c>
      <c r="Y25" s="63">
        <f>'SO MOD0186 '!O25-MOVEMENT!K25</f>
        <v>0</v>
      </c>
      <c r="Z25" s="63">
        <f>'SO MOD0186 '!P25-MOVEMENT!L25</f>
        <v>2.3630129991980553E-2</v>
      </c>
      <c r="AA25" s="63">
        <f>'SO MOD0186 '!Q25-MOVEMENT!M25</f>
        <v>0</v>
      </c>
      <c r="AB25" s="63">
        <f>'SO MOD0186 '!R25-MOVEMENT!N25</f>
        <v>0</v>
      </c>
      <c r="AC25" s="63">
        <f>'SO MOD0186 '!S25-MOVEMENT!O25</f>
        <v>0</v>
      </c>
    </row>
    <row r="26" spans="2:31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4.0000000000000001E-3</v>
      </c>
      <c r="H26" s="56">
        <v>1.179379</v>
      </c>
      <c r="I26" s="56">
        <v>1.097281</v>
      </c>
      <c r="J26" s="56">
        <v>1.4529780927732898</v>
      </c>
      <c r="K26" s="56">
        <v>0</v>
      </c>
      <c r="L26" s="56">
        <v>0</v>
      </c>
      <c r="M26" s="56"/>
      <c r="N26" s="56"/>
      <c r="O26" s="56"/>
      <c r="Q26" s="63">
        <f>'SO MOD0186 '!G26-MOVEMENT!C26</f>
        <v>0</v>
      </c>
      <c r="R26" s="63">
        <f>'SO MOD0186 '!H26-MOVEMENT!D26</f>
        <v>0</v>
      </c>
      <c r="S26" s="63">
        <f>'SO MOD0186 '!I26-MOVEMENT!E26</f>
        <v>0</v>
      </c>
      <c r="T26" s="63">
        <f>'SO MOD0186 '!J26-MOVEMENT!F26</f>
        <v>0</v>
      </c>
      <c r="U26" s="63">
        <f>'SO MOD0186 '!K26-MOVEMENT!G26</f>
        <v>0</v>
      </c>
      <c r="V26" s="63">
        <f>'SO MOD0186 '!L26-MOVEMENT!H26</f>
        <v>0</v>
      </c>
      <c r="W26" s="63">
        <f>'SO MOD0186 '!M26-MOVEMENT!I26</f>
        <v>0</v>
      </c>
      <c r="X26" s="63">
        <f>'SO MOD0186 '!N26-MOVEMENT!J26</f>
        <v>0</v>
      </c>
      <c r="Y26" s="63">
        <f>'SO MOD0186 '!O26-MOVEMENT!K26</f>
        <v>0</v>
      </c>
      <c r="Z26" s="63">
        <f>'SO MOD0186 '!P26-MOVEMENT!L26</f>
        <v>0</v>
      </c>
      <c r="AA26" s="63">
        <f>'SO MOD0186 '!Q26-MOVEMENT!M26</f>
        <v>0</v>
      </c>
      <c r="AB26" s="63">
        <f>'SO MOD0186 '!R26-MOVEMENT!N26</f>
        <v>0</v>
      </c>
      <c r="AC26" s="63">
        <f>'SO MOD0186 '!S26-MOVEMENT!O26</f>
        <v>0</v>
      </c>
    </row>
    <row r="27" spans="2:31">
      <c r="B27" s="146" t="s">
        <v>37</v>
      </c>
      <c r="C27" s="147">
        <v>3.1E-2</v>
      </c>
      <c r="D27" s="147">
        <v>6.0000000000000001E-3</v>
      </c>
      <c r="E27" s="147">
        <v>-6.2259354967236256</v>
      </c>
      <c r="F27" s="147">
        <v>-5.9525174347613232</v>
      </c>
      <c r="G27" s="147">
        <v>-1.5865306560186387</v>
      </c>
      <c r="H27" s="147">
        <v>-2.0546726653604721</v>
      </c>
      <c r="I27" s="147">
        <v>18.286692182954212</v>
      </c>
      <c r="J27" s="147">
        <v>18.310488184437972</v>
      </c>
      <c r="K27" s="147">
        <v>17.304000772177464</v>
      </c>
      <c r="L27" s="147">
        <v>17.211631651487856</v>
      </c>
      <c r="M27" s="147">
        <v>0</v>
      </c>
      <c r="N27" s="147"/>
      <c r="O27" s="147"/>
      <c r="Q27" s="151">
        <f>'SO MOD0186 '!G27-C27</f>
        <v>0</v>
      </c>
      <c r="R27" s="151">
        <f>'SO MOD0186 '!H27-D27</f>
        <v>0</v>
      </c>
      <c r="S27" s="151">
        <f>'SO MOD0186 '!I27-E27</f>
        <v>0</v>
      </c>
      <c r="T27" s="151">
        <f>'SO MOD0186 '!J27-F27</f>
        <v>0</v>
      </c>
      <c r="U27" s="151">
        <f>'SO MOD0186 '!K27-G27</f>
        <v>0</v>
      </c>
      <c r="V27" s="151">
        <f>'SO MOD0186 '!L27-H27</f>
        <v>0</v>
      </c>
      <c r="W27" s="151">
        <f>'SO MOD0186 '!M27-I27</f>
        <v>0</v>
      </c>
      <c r="X27" s="151">
        <f>'SO MOD0186 '!N27-J27</f>
        <v>0</v>
      </c>
      <c r="Y27" s="151">
        <f>'SO MOD0186 '!O27-K27</f>
        <v>0</v>
      </c>
      <c r="Z27" s="151">
        <f>'SO MOD0186 '!P27-L27</f>
        <v>-0.18592033961161292</v>
      </c>
      <c r="AA27" s="151">
        <f>'SO MOD0186 '!Q27-M27</f>
        <v>0</v>
      </c>
      <c r="AB27" s="151">
        <f>'SO MOD0186 '!R27-N27</f>
        <v>0</v>
      </c>
      <c r="AC27" s="151">
        <f>'SO MOD0186 '!S27-O27</f>
        <v>0</v>
      </c>
    </row>
    <row r="28" spans="2:31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M28" s="62"/>
      <c r="N28" s="62"/>
      <c r="O28" s="62"/>
      <c r="Q28" s="33"/>
      <c r="R28" s="33"/>
      <c r="S28" s="33"/>
      <c r="T28" s="33"/>
      <c r="U28" s="33"/>
      <c r="V28" s="33"/>
      <c r="W28" s="33"/>
      <c r="X28" s="33"/>
      <c r="Y28" s="62"/>
      <c r="Z28" s="62"/>
      <c r="AA28" s="62"/>
      <c r="AB28" s="62"/>
      <c r="AC28" s="62"/>
    </row>
    <row r="29" spans="2:31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2.2448967635641601</v>
      </c>
      <c r="H29" s="56">
        <v>6.3040196287159889</v>
      </c>
      <c r="I29" s="56">
        <v>6.8278650516551878</v>
      </c>
      <c r="J29" s="56">
        <v>10.871122851103651</v>
      </c>
      <c r="K29" s="56">
        <v>5.4972547417860298</v>
      </c>
      <c r="L29" s="56">
        <v>4.5749769648288225</v>
      </c>
      <c r="M29" s="56"/>
      <c r="N29" s="56"/>
      <c r="O29" s="56"/>
      <c r="Q29" s="63">
        <f>'SO MOD0186 '!G29-MOVEMENT!C29</f>
        <v>0</v>
      </c>
      <c r="R29" s="63">
        <f>'SO MOD0186 '!H29-MOVEMENT!D29</f>
        <v>0</v>
      </c>
      <c r="S29" s="63">
        <f>'SO MOD0186 '!I29-MOVEMENT!E29</f>
        <v>0</v>
      </c>
      <c r="T29" s="63">
        <f>'SO MOD0186 '!J29-MOVEMENT!F29</f>
        <v>0</v>
      </c>
      <c r="U29" s="63">
        <f>'SO MOD0186 '!K29-MOVEMENT!G29</f>
        <v>0</v>
      </c>
      <c r="V29" s="63">
        <f>'SO MOD0186 '!L29-MOVEMENT!H29</f>
        <v>0</v>
      </c>
      <c r="W29" s="63">
        <f>'SO MOD0186 '!M29-MOVEMENT!I29</f>
        <v>0</v>
      </c>
      <c r="X29" s="63">
        <f>'SO MOD0186 '!N29-MOVEMENT!J29</f>
        <v>0</v>
      </c>
      <c r="Y29" s="63">
        <f>'SO MOD0186 '!O29-MOVEMENT!K29</f>
        <v>0</v>
      </c>
      <c r="Z29" s="63">
        <f>'SO MOD0186 '!P29-MOVEMENT!L29</f>
        <v>-1.4925926595820473</v>
      </c>
      <c r="AA29" s="63">
        <f>'SO MOD0186 '!Q29-MOVEMENT!M29</f>
        <v>0</v>
      </c>
      <c r="AB29" s="63">
        <f>'SO MOD0186 '!R29-MOVEMENT!N29</f>
        <v>0</v>
      </c>
      <c r="AC29" s="63">
        <f>'SO MOD0186 '!S29-MOVEMENT!O29</f>
        <v>0</v>
      </c>
    </row>
    <row r="30" spans="2:31">
      <c r="B30" s="52" t="s">
        <v>41</v>
      </c>
      <c r="C30" s="56"/>
      <c r="D30" s="56"/>
      <c r="E30" s="56">
        <v>-2.8129328978982384</v>
      </c>
      <c r="F30" s="56">
        <v>-1.5667843916223498</v>
      </c>
      <c r="G30" s="56">
        <v>5.9811961247271749E-2</v>
      </c>
      <c r="H30" s="56">
        <v>1.0992251421311032</v>
      </c>
      <c r="I30" s="56">
        <v>2.298075798946384</v>
      </c>
      <c r="J30" s="56">
        <v>-15.193366933073536</v>
      </c>
      <c r="K30" s="56">
        <v>-14.449892024451275</v>
      </c>
      <c r="L30" s="56">
        <v>-5.6245418385196659</v>
      </c>
      <c r="M30" s="56"/>
      <c r="N30" s="56"/>
      <c r="O30" s="56"/>
      <c r="Q30" s="63">
        <f>'SO MOD0186 '!G30-MOVEMENT!C30</f>
        <v>0</v>
      </c>
      <c r="R30" s="63">
        <f>'SO MOD0186 '!H30-MOVEMENT!D30</f>
        <v>0</v>
      </c>
      <c r="S30" s="63">
        <f>'SO MOD0186 '!I30-MOVEMENT!E30</f>
        <v>0</v>
      </c>
      <c r="T30" s="63">
        <f>'SO MOD0186 '!J30-MOVEMENT!F30</f>
        <v>0</v>
      </c>
      <c r="U30" s="63">
        <f>'SO MOD0186 '!K30-MOVEMENT!G30</f>
        <v>0</v>
      </c>
      <c r="V30" s="63">
        <f>'SO MOD0186 '!L30-MOVEMENT!H30</f>
        <v>0</v>
      </c>
      <c r="W30" s="63">
        <f>'SO MOD0186 '!M30-MOVEMENT!I30</f>
        <v>0</v>
      </c>
      <c r="X30" s="63">
        <f>'SO MOD0186 '!N30-MOVEMENT!J30</f>
        <v>0</v>
      </c>
      <c r="Y30" s="63">
        <f>'SO MOD0186 '!O30-MOVEMENT!K30</f>
        <v>0</v>
      </c>
      <c r="Z30" s="63">
        <f>'SO MOD0186 '!P30-MOVEMENT!L30</f>
        <v>0.23315359348018028</v>
      </c>
      <c r="AA30" s="63">
        <f>'SO MOD0186 '!Q30-MOVEMENT!M30</f>
        <v>0</v>
      </c>
      <c r="AB30" s="63">
        <f>'SO MOD0186 '!R30-MOVEMENT!N30</f>
        <v>0</v>
      </c>
      <c r="AC30" s="63">
        <f>'SO MOD0186 '!S30-MOVEMENT!O30</f>
        <v>0</v>
      </c>
    </row>
    <row r="31" spans="2:31">
      <c r="B31" s="146" t="s">
        <v>42</v>
      </c>
      <c r="C31" s="147"/>
      <c r="D31" s="147"/>
      <c r="E31" s="147">
        <v>4.1627914717365308E-2</v>
      </c>
      <c r="F31" s="147">
        <v>-0.25290387162067501</v>
      </c>
      <c r="G31" s="147">
        <v>2.3047087248114275</v>
      </c>
      <c r="H31" s="147">
        <v>7.4032447708470928</v>
      </c>
      <c r="I31" s="147">
        <v>9.125940850601566</v>
      </c>
      <c r="J31" s="147">
        <v>-4.322244081969882</v>
      </c>
      <c r="K31" s="147">
        <v>-8.9526372826652452</v>
      </c>
      <c r="L31" s="147">
        <v>-1.0495648736908412</v>
      </c>
      <c r="M31" s="147">
        <v>0</v>
      </c>
      <c r="N31" s="147"/>
      <c r="O31" s="147"/>
      <c r="Q31" s="151">
        <f>'SO MOD0186 '!G31-MOVEMENT!C31</f>
        <v>0</v>
      </c>
      <c r="R31" s="151">
        <f>'SO MOD0186 '!H31-MOVEMENT!D31</f>
        <v>0</v>
      </c>
      <c r="S31" s="151">
        <f>'SO MOD0186 '!I31-MOVEMENT!E31</f>
        <v>0</v>
      </c>
      <c r="T31" s="151">
        <f>'SO MOD0186 '!J31-MOVEMENT!F31</f>
        <v>0</v>
      </c>
      <c r="U31" s="151">
        <f>'SO MOD0186 '!K31-MOVEMENT!G31</f>
        <v>0</v>
      </c>
      <c r="V31" s="151">
        <f>'SO MOD0186 '!L31-MOVEMENT!H31</f>
        <v>0</v>
      </c>
      <c r="W31" s="151">
        <f>'SO MOD0186 '!M31-MOVEMENT!I31</f>
        <v>0</v>
      </c>
      <c r="X31" s="151">
        <f>'SO MOD0186 '!N31-MOVEMENT!J31</f>
        <v>0</v>
      </c>
      <c r="Y31" s="151">
        <f>'SO MOD0186 '!O31-MOVEMENT!K31</f>
        <v>0</v>
      </c>
      <c r="Z31" s="151">
        <f>'SO MOD0186 '!P31-MOVEMENT!L31</f>
        <v>-1.2594390661018662</v>
      </c>
      <c r="AA31" s="151">
        <f>'SO MOD0186 '!Q31-MOVEMENT!M31</f>
        <v>0</v>
      </c>
      <c r="AB31" s="151">
        <f>'SO MOD0186 '!R31-MOVEMENT!N31</f>
        <v>0</v>
      </c>
      <c r="AC31" s="151">
        <f>'SO MOD0186 '!S31-MOVEMENT!O31</f>
        <v>0</v>
      </c>
    </row>
    <row r="32" spans="2:31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M32" s="62"/>
      <c r="N32" s="62"/>
      <c r="O32" s="62"/>
      <c r="Q32" s="33"/>
      <c r="R32" s="33"/>
      <c r="S32" s="33"/>
      <c r="T32" s="33"/>
      <c r="U32" s="33"/>
      <c r="V32" s="33"/>
      <c r="W32" s="33"/>
      <c r="X32" s="33"/>
      <c r="Y32" s="62"/>
      <c r="Z32" s="62"/>
      <c r="AA32" s="62"/>
      <c r="AB32" s="62"/>
      <c r="AC32" s="62"/>
    </row>
    <row r="33" spans="2:29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1.0044178792714356</v>
      </c>
      <c r="K33" s="56">
        <v>0.6002039963640563</v>
      </c>
      <c r="L33" s="56">
        <v>0.43588373409872333</v>
      </c>
      <c r="M33" s="56"/>
      <c r="N33" s="56"/>
      <c r="O33" s="56"/>
      <c r="Q33" s="63">
        <f>'SO MOD0186 '!G33-MOVEMENT!C33</f>
        <v>0</v>
      </c>
      <c r="R33" s="63">
        <f>'SO MOD0186 '!H33-MOVEMENT!D33</f>
        <v>0</v>
      </c>
      <c r="S33" s="63">
        <f>'SO MOD0186 '!I33-MOVEMENT!E33</f>
        <v>0</v>
      </c>
      <c r="T33" s="63">
        <f>'SO MOD0186 '!J33-MOVEMENT!F33</f>
        <v>0</v>
      </c>
      <c r="U33" s="63">
        <f>'SO MOD0186 '!K33-MOVEMENT!G33</f>
        <v>0</v>
      </c>
      <c r="V33" s="63">
        <f>'SO MOD0186 '!L33-MOVEMENT!H33</f>
        <v>0</v>
      </c>
      <c r="W33" s="79">
        <f>'SO MOD0186 '!M33-MOVEMENT!I33</f>
        <v>0</v>
      </c>
      <c r="X33" s="79">
        <f>'SO MOD0186 '!N33-MOVEMENT!J33</f>
        <v>0</v>
      </c>
      <c r="Y33" s="79">
        <f>'SO MOD0186 '!O33-MOVEMENT!K33</f>
        <v>0</v>
      </c>
      <c r="Z33" s="79">
        <f>'SO MOD0186 '!P33-MOVEMENT!L33</f>
        <v>0.14431626895867261</v>
      </c>
      <c r="AA33" s="79">
        <f>'SO MOD0186 '!Q33-MOVEMENT!M33</f>
        <v>0</v>
      </c>
      <c r="AB33" s="79">
        <f>'SO MOD0186 '!R33-MOVEMENT!N33</f>
        <v>0</v>
      </c>
      <c r="AC33" s="79">
        <f>'SO MOD0186 '!S33-MOVEMENT!O33</f>
        <v>0</v>
      </c>
    </row>
    <row r="34" spans="2:29">
      <c r="B34" s="52" t="s">
        <v>46</v>
      </c>
      <c r="C34" s="56"/>
      <c r="D34" s="56"/>
      <c r="E34" s="56">
        <v>-2.6716230265787355</v>
      </c>
      <c r="F34" s="56">
        <v>-7.2525331773000659</v>
      </c>
      <c r="G34" s="56">
        <v>-9.5941619028145553</v>
      </c>
      <c r="H34" s="56">
        <v>-9.7452764683721416</v>
      </c>
      <c r="I34" s="56">
        <v>-8.6763540062357816</v>
      </c>
      <c r="J34" s="56">
        <v>-7.0269637869459638</v>
      </c>
      <c r="K34" s="56">
        <v>-12.899381418260811</v>
      </c>
      <c r="L34" s="56">
        <v>-14.215543675330601</v>
      </c>
      <c r="M34" s="56"/>
      <c r="N34" s="56"/>
      <c r="O34" s="56"/>
      <c r="Q34" s="63">
        <f>'SO MOD0186 '!G34-MOVEMENT!C34</f>
        <v>0</v>
      </c>
      <c r="R34" s="63">
        <f>'SO MOD0186 '!H34-MOVEMENT!D34</f>
        <v>0</v>
      </c>
      <c r="S34" s="63">
        <f>'SO MOD0186 '!I34-MOVEMENT!E34</f>
        <v>0</v>
      </c>
      <c r="T34" s="63">
        <f>'SO MOD0186 '!J34-MOVEMENT!F34</f>
        <v>0</v>
      </c>
      <c r="U34" s="63">
        <f>'SO MOD0186 '!K34-MOVEMENT!G34</f>
        <v>0</v>
      </c>
      <c r="V34" s="63">
        <f>'SO MOD0186 '!L34-MOVEMENT!H34</f>
        <v>0</v>
      </c>
      <c r="W34" s="79">
        <f>'SO MOD0186 '!M34-MOVEMENT!I34</f>
        <v>0</v>
      </c>
      <c r="X34" s="79">
        <f>'SO MOD0186 '!N34-MOVEMENT!J34</f>
        <v>0</v>
      </c>
      <c r="Y34" s="79">
        <f>'SO MOD0186 '!O34-MOVEMENT!K34</f>
        <v>0</v>
      </c>
      <c r="Z34" s="79">
        <f>'SO MOD0186 '!P34-MOVEMENT!L34</f>
        <v>1.252200382139403</v>
      </c>
      <c r="AA34" s="79">
        <f>'SO MOD0186 '!Q34-MOVEMENT!M34</f>
        <v>0</v>
      </c>
      <c r="AB34" s="79">
        <f>'SO MOD0186 '!R34-MOVEMENT!N34</f>
        <v>0</v>
      </c>
      <c r="AC34" s="79">
        <f>'SO MOD0186 '!S34-MOVEMENT!O34</f>
        <v>0</v>
      </c>
    </row>
    <row r="35" spans="2:29">
      <c r="B35" s="146" t="s">
        <v>48</v>
      </c>
      <c r="C35" s="147"/>
      <c r="D35" s="147"/>
      <c r="E35" s="147">
        <v>-1.9823630499428839</v>
      </c>
      <c r="F35" s="147">
        <v>-6.5760254604602455</v>
      </c>
      <c r="G35" s="147">
        <v>-9.0438686845743703</v>
      </c>
      <c r="H35" s="147">
        <v>-9.1494214797581144</v>
      </c>
      <c r="I35" s="147">
        <v>-7.9971104959189745</v>
      </c>
      <c r="J35" s="147">
        <v>-6.0225459076745285</v>
      </c>
      <c r="K35" s="147">
        <v>-12.299177421896754</v>
      </c>
      <c r="L35" s="147">
        <v>-13.779659941231877</v>
      </c>
      <c r="M35" s="147">
        <v>0</v>
      </c>
      <c r="N35" s="147"/>
      <c r="O35" s="147"/>
      <c r="Q35" s="151">
        <f>C35-'SO MOD0186 '!G35</f>
        <v>0</v>
      </c>
      <c r="R35" s="151">
        <f>D35-'SO MOD0186 '!H35</f>
        <v>0</v>
      </c>
      <c r="S35" s="151">
        <f>E35-'SO MOD0186 '!I35</f>
        <v>0</v>
      </c>
      <c r="T35" s="151">
        <f>F35-'SO MOD0186 '!J35</f>
        <v>0</v>
      </c>
      <c r="U35" s="151">
        <f>'SO MOD0186 '!K35-G35</f>
        <v>0</v>
      </c>
      <c r="V35" s="151">
        <f>'SO MOD0186 '!L35-H35</f>
        <v>0</v>
      </c>
      <c r="W35" s="151">
        <f>'SO MOD0186 '!M35-I35</f>
        <v>0</v>
      </c>
      <c r="X35" s="151">
        <f>'SO MOD0186 '!N35-J35</f>
        <v>0</v>
      </c>
      <c r="Y35" s="151">
        <f>'SO MOD0186 '!O35-K35</f>
        <v>0</v>
      </c>
      <c r="Z35" s="151">
        <f>'SO MOD0186 '!P35-L35</f>
        <v>1.3965166510980751</v>
      </c>
      <c r="AA35" s="151">
        <f>'SO MOD0186 '!Q35-M35</f>
        <v>0</v>
      </c>
      <c r="AB35" s="151">
        <f>'SO MOD0186 '!R35-N35</f>
        <v>0</v>
      </c>
      <c r="AC35" s="151">
        <f>'SO MOD0186 '!S35-O35</f>
        <v>0</v>
      </c>
    </row>
    <row r="36" spans="2:29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M36" s="62"/>
      <c r="N36" s="62"/>
      <c r="O36" s="62"/>
      <c r="Q36" s="33"/>
      <c r="R36" s="33"/>
      <c r="S36" s="33"/>
      <c r="T36" s="33"/>
      <c r="U36" s="33"/>
      <c r="V36" s="33"/>
      <c r="W36" s="33"/>
      <c r="X36" s="33"/>
      <c r="Y36" s="62"/>
      <c r="Z36" s="62"/>
      <c r="AA36" s="62"/>
      <c r="AB36" s="62"/>
      <c r="AC36" s="62"/>
    </row>
    <row r="37" spans="2:29">
      <c r="B37" s="52" t="s">
        <v>50</v>
      </c>
      <c r="C37" s="56"/>
      <c r="D37" s="56"/>
      <c r="E37" s="56">
        <v>4.3525181318811192</v>
      </c>
      <c r="F37" s="56">
        <v>4.8641038311078857</v>
      </c>
      <c r="G37" s="56">
        <v>4.9712413959245856</v>
      </c>
      <c r="H37" s="56">
        <v>5.9859422495778372</v>
      </c>
      <c r="I37" s="56">
        <v>5.4031065918908956</v>
      </c>
      <c r="J37" s="56">
        <v>6.1137579751320841</v>
      </c>
      <c r="K37" s="56">
        <v>6.0489607299270443</v>
      </c>
      <c r="L37" s="56">
        <v>6.0125832430499644</v>
      </c>
      <c r="M37" s="56"/>
      <c r="N37" s="56"/>
      <c r="O37" s="56"/>
      <c r="Q37" s="57">
        <f>'SO MOD0186 '!G37-MOVEMENT!C37</f>
        <v>0</v>
      </c>
      <c r="R37" s="57">
        <f>'SO MOD0186 '!H37-MOVEMENT!D37</f>
        <v>0</v>
      </c>
      <c r="S37" s="57">
        <f>'SO MOD0186 '!I37-MOVEMENT!E37</f>
        <v>0</v>
      </c>
      <c r="T37" s="57">
        <f>'SO MOD0186 '!J37-MOVEMENT!F37</f>
        <v>0</v>
      </c>
      <c r="U37" s="57">
        <f>'SO MOD0186 '!K37-MOVEMENT!G37</f>
        <v>0</v>
      </c>
      <c r="V37" s="78">
        <f>'SO MOD0186 '!L37-MOVEMENT!H37</f>
        <v>0</v>
      </c>
      <c r="W37" s="78">
        <f>'SO MOD0186 '!M37-MOVEMENT!I37</f>
        <v>0</v>
      </c>
      <c r="X37" s="78">
        <f>'SO MOD0186 '!N37-MOVEMENT!J37</f>
        <v>0</v>
      </c>
      <c r="Y37" s="78">
        <f>'SO MOD0186 '!O37-MOVEMENT!K37</f>
        <v>-0.40788157593655594</v>
      </c>
      <c r="Z37" s="78">
        <f>'SO MOD0186 '!P37-MOVEMENT!L37</f>
        <v>-0.40542864107080057</v>
      </c>
      <c r="AA37" s="78">
        <f>'SO MOD0186 '!Q37-MOVEMENT!M37</f>
        <v>0</v>
      </c>
      <c r="AB37" s="78">
        <f>'SO MOD0186 '!R37-MOVEMENT!N37</f>
        <v>0</v>
      </c>
      <c r="AC37" s="78">
        <f>'SO MOD0186 '!S37-MOVEMENT!O37</f>
        <v>0</v>
      </c>
    </row>
    <row r="38" spans="2:29">
      <c r="B38" s="52" t="s">
        <v>52</v>
      </c>
      <c r="C38" s="56"/>
      <c r="D38" s="56"/>
      <c r="E38" s="56">
        <v>2.0420953294492685</v>
      </c>
      <c r="F38" s="56">
        <v>2.907152066334771</v>
      </c>
      <c r="G38" s="56">
        <v>2.9510413094331303</v>
      </c>
      <c r="H38" s="56">
        <v>3.4845961967846648</v>
      </c>
      <c r="I38" s="56">
        <v>3.5223130718777367</v>
      </c>
      <c r="J38" s="56">
        <v>4.1203726413182755</v>
      </c>
      <c r="K38" s="56">
        <v>5.0782030611314841</v>
      </c>
      <c r="L38" s="56">
        <v>6.6790107397948146</v>
      </c>
      <c r="M38" s="56"/>
      <c r="N38" s="56"/>
      <c r="O38" s="56"/>
      <c r="Q38" s="57">
        <f>'SO MOD0186 '!G38-MOVEMENT!C38</f>
        <v>0</v>
      </c>
      <c r="R38" s="57">
        <f>'SO MOD0186 '!H38-MOVEMENT!D38</f>
        <v>0</v>
      </c>
      <c r="S38" s="57">
        <f>'SO MOD0186 '!I38-MOVEMENT!E38</f>
        <v>0</v>
      </c>
      <c r="T38" s="57">
        <f>'SO MOD0186 '!J38-MOVEMENT!F38</f>
        <v>0</v>
      </c>
      <c r="U38" s="57">
        <f>'SO MOD0186 '!K38-MOVEMENT!G38</f>
        <v>0</v>
      </c>
      <c r="V38" s="57">
        <f>'SO MOD0186 '!L38-MOVEMENT!H38</f>
        <v>0</v>
      </c>
      <c r="W38" s="78">
        <f>'SO MOD0186 '!M38-MOVEMENT!I38</f>
        <v>0</v>
      </c>
      <c r="X38" s="78">
        <f>'SO MOD0186 '!N38-MOVEMENT!J38</f>
        <v>0</v>
      </c>
      <c r="Y38" s="78">
        <f>'SO MOD0186 '!O38-MOVEMENT!K38</f>
        <v>0</v>
      </c>
      <c r="Z38" s="78">
        <f>'SO MOD0186 '!P38-MOVEMENT!L38</f>
        <v>-1.149289155325306E-2</v>
      </c>
      <c r="AA38" s="78">
        <f>'SO MOD0186 '!Q38-MOVEMENT!M38</f>
        <v>0</v>
      </c>
      <c r="AB38" s="78">
        <f>'SO MOD0186 '!R38-MOVEMENT!N38</f>
        <v>0</v>
      </c>
      <c r="AC38" s="78">
        <f>'SO MOD0186 '!S38-MOVEMENT!O38</f>
        <v>0</v>
      </c>
    </row>
    <row r="39" spans="2:29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M39" s="45"/>
      <c r="N39" s="45"/>
      <c r="O39" s="45"/>
      <c r="Q39" s="57">
        <f>'SO MOD0186 '!G39-MOVEMENT!C39</f>
        <v>0</v>
      </c>
      <c r="R39" s="57">
        <f>'SO MOD0186 '!H39-MOVEMENT!D39</f>
        <v>0</v>
      </c>
      <c r="S39" s="57">
        <f>'SO MOD0186 '!I39-MOVEMENT!E39</f>
        <v>0</v>
      </c>
      <c r="T39" s="57">
        <f>'SO MOD0186 '!J39-MOVEMENT!F39</f>
        <v>0</v>
      </c>
      <c r="U39" s="57">
        <f>'SO MOD0186 '!K39-MOVEMENT!G39</f>
        <v>0</v>
      </c>
      <c r="V39" s="57">
        <f>'SO MOD0186 '!L39-MOVEMENT!H39</f>
        <v>0</v>
      </c>
      <c r="W39" s="57">
        <f>'SO MOD0186 '!M39-MOVEMENT!I39</f>
        <v>0</v>
      </c>
      <c r="X39" s="57">
        <f>'SO MOD0186 '!N39-MOVEMENT!J39</f>
        <v>0</v>
      </c>
      <c r="Y39" s="57">
        <f>'SO MOD0186 '!O39-MOVEMENT!K39</f>
        <v>0</v>
      </c>
      <c r="Z39" s="57">
        <f>'SO MOD0186 '!P39-MOVEMENT!L39</f>
        <v>0</v>
      </c>
      <c r="AA39" s="57">
        <f>'SO MOD0186 '!Q39-MOVEMENT!M39</f>
        <v>0</v>
      </c>
      <c r="AB39" s="57">
        <f>'SO MOD0186 '!R39-MOVEMENT!N39</f>
        <v>0</v>
      </c>
      <c r="AC39" s="57">
        <f>'SO MOD0186 '!S39-MOVEMENT!O39</f>
        <v>0</v>
      </c>
    </row>
    <row r="40" spans="2:29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2.55105</v>
      </c>
      <c r="H40" s="56">
        <v>2.596093197800716</v>
      </c>
      <c r="I40" s="56">
        <v>3.433822703773703</v>
      </c>
      <c r="J40" s="56">
        <v>3.4354443265037906</v>
      </c>
      <c r="K40" s="45"/>
      <c r="L40" s="45"/>
      <c r="M40" s="45"/>
      <c r="N40" s="45"/>
      <c r="O40" s="45"/>
      <c r="Q40" s="57">
        <f>'SO MOD0186 '!G40-MOVEMENT!C40</f>
        <v>0</v>
      </c>
      <c r="R40" s="57">
        <f>'SO MOD0186 '!H40-MOVEMENT!D40</f>
        <v>0</v>
      </c>
      <c r="S40" s="57">
        <f>'SO MOD0186 '!I40-MOVEMENT!E40</f>
        <v>0</v>
      </c>
      <c r="T40" s="57">
        <f>'SO MOD0186 '!J40-MOVEMENT!F40</f>
        <v>0</v>
      </c>
      <c r="U40" s="57">
        <f>'SO MOD0186 '!K40-MOVEMENT!G40</f>
        <v>0</v>
      </c>
      <c r="V40" s="57">
        <f>'SO MOD0186 '!L40-MOVEMENT!H40</f>
        <v>0</v>
      </c>
      <c r="W40" s="57">
        <f>'SO MOD0186 '!M40-MOVEMENT!I40</f>
        <v>0</v>
      </c>
      <c r="X40" s="57">
        <f>'SO MOD0186 '!N40-MOVEMENT!J40</f>
        <v>0</v>
      </c>
      <c r="Y40" s="57">
        <f>'SO MOD0186 '!O40-MOVEMENT!K40</f>
        <v>0</v>
      </c>
      <c r="Z40" s="57">
        <f>'SO MOD0186 '!P40-MOVEMENT!L40</f>
        <v>0</v>
      </c>
      <c r="AA40" s="57">
        <f>'SO MOD0186 '!Q40-MOVEMENT!M40</f>
        <v>0</v>
      </c>
      <c r="AB40" s="57">
        <f>'SO MOD0186 '!R40-MOVEMENT!N40</f>
        <v>0</v>
      </c>
      <c r="AC40" s="57">
        <f>'SO MOD0186 '!S40-MOVEMENT!O40</f>
        <v>0</v>
      </c>
    </row>
    <row r="41" spans="2:29">
      <c r="B41" s="58" t="s">
        <v>58</v>
      </c>
      <c r="C41" s="56">
        <v>10.241819999999938</v>
      </c>
      <c r="D41" s="56"/>
      <c r="E41" s="56">
        <v>-15.36436509560636</v>
      </c>
      <c r="F41" s="56">
        <v>-3.4410923510746714</v>
      </c>
      <c r="G41" s="56">
        <v>-8.6388008066975637</v>
      </c>
      <c r="H41" s="56">
        <v>-4.4621848264842212</v>
      </c>
      <c r="I41" s="56">
        <v>-3.742063161790472</v>
      </c>
      <c r="J41" s="56">
        <v>-2.2051067171332539</v>
      </c>
      <c r="K41" s="56">
        <v>-2.2167685442860439</v>
      </c>
      <c r="L41" s="56"/>
      <c r="M41" s="56"/>
      <c r="N41" s="56"/>
      <c r="O41" s="56"/>
      <c r="Q41" s="57">
        <f>'SO MOD0186 '!G41-MOVEMENT!C41</f>
        <v>0</v>
      </c>
      <c r="R41" s="57">
        <f>'SO MOD0186 '!H41-MOVEMENT!D41</f>
        <v>0</v>
      </c>
      <c r="S41" s="57">
        <f>'SO MOD0186 '!I41-MOVEMENT!E41</f>
        <v>0</v>
      </c>
      <c r="T41" s="57">
        <f>'SO MOD0186 '!J41-MOVEMENT!F41</f>
        <v>0</v>
      </c>
      <c r="U41" s="57">
        <f>'SO MOD0186 '!K41-MOVEMENT!G41</f>
        <v>0</v>
      </c>
      <c r="V41" s="57">
        <f>'SO MOD0186 '!L41-MOVEMENT!H41</f>
        <v>0</v>
      </c>
      <c r="W41" s="57">
        <f>'SO MOD0186 '!M41-MOVEMENT!I41</f>
        <v>0</v>
      </c>
      <c r="X41" s="57">
        <f>'SO MOD0186 '!N41-MOVEMENT!J41</f>
        <v>0</v>
      </c>
      <c r="Y41" s="57">
        <f>'SO MOD0186 '!O41-MOVEMENT!K41</f>
        <v>0</v>
      </c>
      <c r="Z41" s="57">
        <f>'SO MOD0186 '!P41-MOVEMENT!L41</f>
        <v>0</v>
      </c>
      <c r="AA41" s="57">
        <f>'SO MOD0186 '!Q41-MOVEMENT!M41</f>
        <v>0</v>
      </c>
      <c r="AB41" s="57">
        <f>'SO MOD0186 '!R41-MOVEMENT!N41</f>
        <v>0</v>
      </c>
      <c r="AC41" s="57">
        <f>'SO MOD0186 '!S41-MOVEMENT!O41</f>
        <v>0</v>
      </c>
    </row>
    <row r="42" spans="2:29" ht="8.25" customHeight="1">
      <c r="B42" s="55"/>
      <c r="C42" s="55"/>
      <c r="D42" s="55"/>
      <c r="E42" s="55"/>
      <c r="F42" s="72"/>
      <c r="G42" s="97"/>
      <c r="H42" s="97"/>
      <c r="I42" s="97"/>
      <c r="J42" s="97"/>
      <c r="K42" s="98"/>
      <c r="L42" s="98"/>
      <c r="M42" s="98"/>
      <c r="N42" s="98"/>
      <c r="O42" s="98"/>
      <c r="Q42" s="97"/>
      <c r="R42" s="97"/>
      <c r="S42" s="97"/>
      <c r="T42" s="97"/>
      <c r="U42" s="97"/>
      <c r="V42" s="97"/>
      <c r="W42" s="97"/>
      <c r="X42" s="97"/>
      <c r="Y42" s="98"/>
      <c r="Z42" s="98"/>
      <c r="AA42" s="98"/>
      <c r="AB42" s="98"/>
      <c r="AC42" s="98"/>
    </row>
    <row r="43" spans="2:29">
      <c r="B43" s="146" t="s">
        <v>59</v>
      </c>
      <c r="C43" s="148">
        <v>725.72125192656063</v>
      </c>
      <c r="D43" s="148">
        <v>712.9425294587902</v>
      </c>
      <c r="E43" s="148">
        <v>705.57060903811282</v>
      </c>
      <c r="F43" s="148">
        <v>728.77802253509969</v>
      </c>
      <c r="G43" s="147">
        <v>721.18594200700909</v>
      </c>
      <c r="H43" s="147">
        <v>770.46290542568306</v>
      </c>
      <c r="I43" s="147">
        <v>791.43996999948058</v>
      </c>
      <c r="J43" s="147">
        <v>782.86223897701234</v>
      </c>
      <c r="K43" s="150"/>
      <c r="L43" s="150"/>
      <c r="M43" s="150"/>
      <c r="N43" s="150"/>
      <c r="O43" s="150"/>
      <c r="P43" s="177"/>
      <c r="Q43" s="150">
        <f>'SO MOD0186 '!G43-MOVEMENT!C43</f>
        <v>0</v>
      </c>
      <c r="R43" s="150">
        <f>'SO MOD0186 '!H43-MOVEMENT!D43</f>
        <v>0</v>
      </c>
      <c r="S43" s="150">
        <f>'SO MOD0186 '!I43-MOVEMENT!E43</f>
        <v>0</v>
      </c>
      <c r="T43" s="150">
        <f>'SO MOD0186 '!J43-MOVEMENT!F43</f>
        <v>0</v>
      </c>
      <c r="U43" s="150">
        <f>'SO MOD0186 '!K43-MOVEMENT!G43</f>
        <v>0</v>
      </c>
      <c r="V43" s="150">
        <f>'SO MOD0186 '!L43-MOVEMENT!H43</f>
        <v>0</v>
      </c>
      <c r="W43" s="150">
        <f>'SO MOD0186 '!M43-MOVEMENT!I43</f>
        <v>0</v>
      </c>
      <c r="X43" s="150">
        <f>'SO MOD0186 '!N43-MOVEMENT!J43</f>
        <v>0</v>
      </c>
      <c r="Y43" s="150">
        <f>'SO MOD0186 '!O43-MOVEMENT!K43</f>
        <v>0</v>
      </c>
      <c r="Z43" s="150">
        <f>'SO MOD0186 '!P43-MOVEMENT!L43</f>
        <v>0</v>
      </c>
      <c r="AA43" s="150">
        <f>'SO MOD0186 '!Q43-MOVEMENT!M43</f>
        <v>0</v>
      </c>
      <c r="AB43" s="150">
        <f>'SO MOD0186 '!R43-MOVEMENT!N43</f>
        <v>0</v>
      </c>
      <c r="AC43" s="150">
        <f>'SO MOD0186 '!S43-MOVEMENT!O43</f>
        <v>0</v>
      </c>
    </row>
    <row r="44" spans="2:29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M44" s="62"/>
      <c r="N44" s="62"/>
      <c r="O44" s="62"/>
      <c r="Q44" s="33"/>
      <c r="R44" s="33"/>
      <c r="S44" s="33"/>
      <c r="T44" s="33"/>
      <c r="U44" s="33"/>
      <c r="V44" s="33"/>
      <c r="W44" s="33"/>
      <c r="X44" s="33"/>
      <c r="Y44" s="62"/>
      <c r="Z44" s="62"/>
      <c r="AA44" s="62"/>
      <c r="AB44" s="62"/>
      <c r="AC44" s="62"/>
    </row>
    <row r="45" spans="2:29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724.78200000000004</v>
      </c>
      <c r="H45" s="56">
        <v>772.57368509333344</v>
      </c>
      <c r="I45" s="56">
        <v>793.57381724000004</v>
      </c>
      <c r="J45" s="56">
        <v>782.86223897701234</v>
      </c>
      <c r="K45" s="45"/>
      <c r="L45" s="45"/>
      <c r="M45" s="45"/>
      <c r="N45" s="45"/>
      <c r="O45" s="45"/>
      <c r="Q45" s="63">
        <f>'SO MOD0186 '!G45-MOVEMENT!C45</f>
        <v>0</v>
      </c>
      <c r="R45" s="63">
        <f>'SO MOD0186 '!H45-MOVEMENT!D45</f>
        <v>0</v>
      </c>
      <c r="S45" s="63">
        <f>'SO MOD0186 '!I45-MOVEMENT!E45</f>
        <v>0</v>
      </c>
      <c r="T45" s="63">
        <f>'SO MOD0186 '!J45-MOVEMENT!F45</f>
        <v>0</v>
      </c>
      <c r="U45" s="63">
        <f>'SO MOD0186 '!K45-MOVEMENT!G45</f>
        <v>0</v>
      </c>
      <c r="V45" s="79">
        <f>'SO MOD0186 '!L45-MOVEMENT!H45</f>
        <v>0</v>
      </c>
      <c r="W45" s="79">
        <f>'SO MOD0186 '!M45-MOVEMENT!I45</f>
        <v>0</v>
      </c>
      <c r="X45" s="79">
        <f>'SO MOD0186 '!N45-MOVEMENT!J45</f>
        <v>0</v>
      </c>
      <c r="Y45" s="79">
        <f>'SO MOD0186 '!O45-MOVEMENT!K45</f>
        <v>0</v>
      </c>
      <c r="Z45" s="79">
        <f>'SO MOD0186 '!P45-MOVEMENT!L45</f>
        <v>0</v>
      </c>
      <c r="AA45" s="79">
        <f>'SO MOD0186 '!Q45-MOVEMENT!M45</f>
        <v>0</v>
      </c>
      <c r="AB45" s="79">
        <f>'SO MOD0186 '!R45-MOVEMENT!N45</f>
        <v>0</v>
      </c>
      <c r="AC45" s="79">
        <f>'SO MOD0186 '!S45-MOVEMENT!O45</f>
        <v>0</v>
      </c>
    </row>
    <row r="46" spans="2:29">
      <c r="B46" s="52" t="s">
        <v>143</v>
      </c>
      <c r="C46" s="56">
        <v>14.767748073439407</v>
      </c>
      <c r="D46" s="56">
        <v>3.3074705412097956</v>
      </c>
      <c r="E46" s="56">
        <v>8.316390961887123</v>
      </c>
      <c r="F46" s="56">
        <v>4.3019774649003466</v>
      </c>
      <c r="G46" s="56">
        <v>3.59605799299095</v>
      </c>
      <c r="H46" s="56">
        <v>2.1107796676503767</v>
      </c>
      <c r="I46" s="56">
        <v>2.133847240519458</v>
      </c>
      <c r="J46" s="56">
        <v>0</v>
      </c>
      <c r="K46" s="45"/>
      <c r="L46" s="45"/>
      <c r="M46" s="45"/>
      <c r="N46" s="45"/>
      <c r="O46" s="45"/>
      <c r="Q46" s="63">
        <f>'SO MOD0186 '!G46-MOVEMENT!C46</f>
        <v>0</v>
      </c>
      <c r="R46" s="63">
        <f>'SO MOD0186 '!H46-MOVEMENT!D46</f>
        <v>0</v>
      </c>
      <c r="S46" s="63">
        <f>'SO MOD0186 '!I46-MOVEMENT!E46</f>
        <v>0</v>
      </c>
      <c r="T46" s="63">
        <f>'SO MOD0186 '!J46-MOVEMENT!F46</f>
        <v>0</v>
      </c>
      <c r="U46" s="63">
        <f>'SO MOD0186 '!K46-MOVEMENT!G46</f>
        <v>0</v>
      </c>
      <c r="V46" s="57">
        <f>'SO MOD0186 '!L46-MOVEMENT!H46</f>
        <v>0</v>
      </c>
      <c r="W46" s="63">
        <f>'SO MOD0186 '!M46-MOVEMENT!I46</f>
        <v>0</v>
      </c>
      <c r="X46" s="63">
        <f>'SO MOD0186 '!N46-MOVEMENT!J46</f>
        <v>0</v>
      </c>
      <c r="Y46" s="63">
        <f>'SO MOD0186 '!O46-MOVEMENT!K46</f>
        <v>0</v>
      </c>
      <c r="Z46" s="63">
        <f>'SO MOD0186 '!P46-MOVEMENT!L46</f>
        <v>0</v>
      </c>
      <c r="AA46" s="63">
        <f>'SO MOD0186 '!Q46-MOVEMENT!M46</f>
        <v>0</v>
      </c>
      <c r="AB46" s="63">
        <f>'SO MOD0186 '!R46-MOVEMENT!N46</f>
        <v>0</v>
      </c>
      <c r="AC46" s="63">
        <f>'SO MOD0186 '!S46-MOVEMENT!O46</f>
        <v>0</v>
      </c>
    </row>
    <row r="47" spans="2:29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99"/>
      <c r="L47" s="99"/>
      <c r="M47" s="99"/>
      <c r="N47" s="99"/>
      <c r="O47" s="99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</row>
    <row r="48" spans="2:29">
      <c r="B48" s="52" t="s">
        <v>65</v>
      </c>
      <c r="C48" s="45"/>
      <c r="D48" s="61">
        <v>-1.7608306817317176E-2</v>
      </c>
      <c r="E48" s="61">
        <v>-1.0340132782194367E-2</v>
      </c>
      <c r="F48" s="61">
        <v>3.2891695316823011E-2</v>
      </c>
      <c r="G48" s="61">
        <v>-1.0417548681944444E-2</v>
      </c>
      <c r="H48" s="61">
        <v>6.8327681598367995E-2</v>
      </c>
      <c r="I48" s="61">
        <v>2.72265730459893E-2</v>
      </c>
      <c r="J48" s="61">
        <v>-1.0838132199052164E-2</v>
      </c>
      <c r="K48" s="45"/>
      <c r="L48" s="45"/>
      <c r="M48" s="45"/>
      <c r="N48" s="45"/>
      <c r="O48" s="45"/>
      <c r="Q48" s="74">
        <f>'SO MOD0186 '!H48-D48</f>
        <v>0</v>
      </c>
      <c r="R48" s="74">
        <f>'SO MOD0186 '!I48-E48</f>
        <v>0</v>
      </c>
      <c r="S48" s="74">
        <f>'SO MOD0186 '!J48-F48</f>
        <v>0</v>
      </c>
      <c r="T48" s="74">
        <f>'SO MOD0186 '!K48-G48</f>
        <v>0</v>
      </c>
      <c r="U48" s="74">
        <f>'SO MOD0186 '!L48-H48</f>
        <v>0</v>
      </c>
      <c r="V48" s="74">
        <f>'SO MOD0186 '!M48-I48</f>
        <v>0</v>
      </c>
      <c r="W48" s="74">
        <f>'SO MOD0186 '!N48-J48</f>
        <v>0</v>
      </c>
      <c r="X48" s="74">
        <f>'SO MOD0186 '!O48-K48</f>
        <v>0</v>
      </c>
      <c r="Y48" s="74">
        <f>'SO MOD0186 '!P48-L48</f>
        <v>0</v>
      </c>
      <c r="Z48" s="74">
        <f>'SO MOD0186 '!Q48-M48</f>
        <v>0</v>
      </c>
      <c r="AA48" s="74">
        <f>'SO MOD0186 '!R48-N48</f>
        <v>0</v>
      </c>
      <c r="AB48" s="74">
        <f>'SO MOD0186 '!S48-O48</f>
        <v>0</v>
      </c>
      <c r="AC48" s="74">
        <f>'SO MOD0186 '!T48-P48</f>
        <v>0</v>
      </c>
    </row>
    <row r="49" spans="2:29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</row>
    <row r="50" spans="2:29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M50" s="45"/>
      <c r="N50" s="45"/>
      <c r="O50" s="45"/>
      <c r="Q50" s="127"/>
      <c r="R50" s="127"/>
      <c r="S50" s="127"/>
      <c r="T50" s="127"/>
      <c r="U50" s="127"/>
      <c r="V50" s="127"/>
      <c r="W50" s="74">
        <f>'SO MOD0186 '!M50-MOVEMENT!I50</f>
        <v>0</v>
      </c>
      <c r="X50" s="127"/>
      <c r="Y50" s="127"/>
      <c r="Z50" s="127"/>
      <c r="AA50" s="127"/>
      <c r="AB50" s="127"/>
      <c r="AC50" s="127"/>
    </row>
    <row r="51" spans="2:29">
      <c r="B51" s="58" t="s">
        <v>68</v>
      </c>
      <c r="C51" s="45"/>
      <c r="D51" s="45"/>
      <c r="E51" s="45"/>
      <c r="F51" s="45"/>
      <c r="G51" s="45"/>
      <c r="H51" s="45"/>
      <c r="I51" s="61">
        <v>0</v>
      </c>
      <c r="J51" s="61"/>
      <c r="K51" s="45"/>
      <c r="L51" s="45"/>
      <c r="M51" s="45"/>
      <c r="N51" s="45"/>
      <c r="O51" s="45"/>
      <c r="Q51" s="128"/>
      <c r="R51" s="128"/>
      <c r="S51" s="128"/>
      <c r="T51" s="128"/>
      <c r="U51" s="128"/>
      <c r="V51" s="128"/>
      <c r="W51" s="74">
        <f>'SO MOD0186 '!M51-MOVEMENT!I51</f>
        <v>0</v>
      </c>
      <c r="X51" s="74">
        <f>'SO MOD0186 '!N51-MOVEMENT!J51</f>
        <v>0</v>
      </c>
      <c r="Y51" s="74">
        <f>'SO MOD0186 '!O51-MOVEMENT!K51</f>
        <v>0</v>
      </c>
      <c r="Z51" s="74">
        <f>'SO MOD0186 '!P51-MOVEMENT!L51</f>
        <v>0</v>
      </c>
      <c r="AA51" s="74">
        <f>'SO MOD0186 '!Q51-MOVEMENT!M51</f>
        <v>0</v>
      </c>
      <c r="AB51" s="74">
        <f>'SO MOD0186 '!R51-MOVEMENT!N51</f>
        <v>0</v>
      </c>
      <c r="AC51" s="74">
        <f>'SO MOD0186 '!S51-MOVEMENT!O51</f>
        <v>0</v>
      </c>
    </row>
    <row r="52" spans="2:29" s="224" customFormat="1" ht="18">
      <c r="B52" s="183" t="s">
        <v>69</v>
      </c>
      <c r="C52" s="222"/>
      <c r="D52" s="222">
        <v>-2.7E-2</v>
      </c>
      <c r="E52" s="222">
        <v>0</v>
      </c>
      <c r="F52" s="222">
        <v>2.4E-2</v>
      </c>
      <c r="G52" s="222">
        <v>-1.6E-2</v>
      </c>
      <c r="H52" s="222">
        <v>5.6000000000000001E-2</v>
      </c>
      <c r="I52" s="222">
        <v>2.7E-2</v>
      </c>
      <c r="J52" s="222">
        <v>-8.9999999999999993E-3</v>
      </c>
      <c r="K52" s="223"/>
      <c r="L52" s="223"/>
      <c r="M52" s="223"/>
      <c r="N52" s="223"/>
      <c r="O52" s="223"/>
      <c r="Q52" s="225">
        <v>0</v>
      </c>
      <c r="R52" s="225">
        <v>0</v>
      </c>
      <c r="S52" s="225">
        <v>0</v>
      </c>
      <c r="T52" s="225">
        <v>0</v>
      </c>
      <c r="U52" s="225">
        <v>0</v>
      </c>
      <c r="V52" s="225">
        <v>0</v>
      </c>
      <c r="W52" s="225">
        <v>0</v>
      </c>
      <c r="X52" s="226">
        <f>'SO MOD0186 '!N52-MOVEMENT!J52</f>
        <v>0</v>
      </c>
      <c r="Y52" s="226">
        <f>'SO MOD0186 '!O52-MOVEMENT!K52</f>
        <v>0</v>
      </c>
      <c r="Z52" s="226">
        <f>'SO MOD0186 '!P52-MOVEMENT!L52</f>
        <v>0</v>
      </c>
      <c r="AA52" s="226">
        <f>'SO MOD0186 '!Q52-MOVEMENT!M52</f>
        <v>0</v>
      </c>
      <c r="AB52" s="226">
        <f>'SO MOD0186 '!R52-MOVEMENT!N52</f>
        <v>0</v>
      </c>
      <c r="AC52" s="226">
        <f>'SO MOD0186 '!S52-MOVEMENT!O52</f>
        <v>0</v>
      </c>
    </row>
    <row r="53" spans="2:29" s="101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M53" s="85"/>
      <c r="N53" s="85"/>
      <c r="O53" s="85"/>
      <c r="Q53" s="86"/>
      <c r="R53" s="86"/>
      <c r="S53" s="86"/>
      <c r="T53" s="86"/>
      <c r="U53" s="86"/>
      <c r="V53" s="87"/>
      <c r="W53" s="87"/>
      <c r="X53" s="87"/>
      <c r="Y53" s="85"/>
      <c r="Z53" s="85"/>
      <c r="AA53" s="85"/>
      <c r="AB53" s="85"/>
      <c r="AC53" s="85"/>
    </row>
    <row r="54" spans="2:29" s="116" customFormat="1" ht="15" customHeight="1">
      <c r="B54" s="113" t="s">
        <v>152</v>
      </c>
      <c r="C54" s="114" t="s">
        <v>153</v>
      </c>
      <c r="D54" s="115" t="s">
        <v>154</v>
      </c>
      <c r="E54" s="114" t="s">
        <v>155</v>
      </c>
      <c r="F54" s="114" t="s">
        <v>156</v>
      </c>
      <c r="G54" s="114" t="s">
        <v>157</v>
      </c>
      <c r="H54" s="114" t="s">
        <v>158</v>
      </c>
      <c r="I54" s="114" t="s">
        <v>159</v>
      </c>
      <c r="J54" s="114" t="s">
        <v>160</v>
      </c>
      <c r="K54" s="114"/>
      <c r="L54" s="114"/>
      <c r="M54" s="114"/>
      <c r="N54" s="114"/>
      <c r="O54" s="114"/>
      <c r="Q54" s="114" t="s">
        <v>153</v>
      </c>
      <c r="R54" s="115" t="s">
        <v>154</v>
      </c>
      <c r="S54" s="114" t="s">
        <v>155</v>
      </c>
      <c r="T54" s="114" t="s">
        <v>156</v>
      </c>
      <c r="U54" s="114" t="s">
        <v>157</v>
      </c>
      <c r="V54" s="114" t="s">
        <v>158</v>
      </c>
      <c r="W54" s="114" t="s">
        <v>159</v>
      </c>
      <c r="X54" s="114" t="s">
        <v>160</v>
      </c>
      <c r="Y54" s="114" t="s">
        <v>161</v>
      </c>
      <c r="Z54" s="114" t="s">
        <v>176</v>
      </c>
      <c r="AA54" s="114" t="s">
        <v>183</v>
      </c>
      <c r="AB54" s="114" t="s">
        <v>191</v>
      </c>
      <c r="AC54" s="114" t="s">
        <v>192</v>
      </c>
    </row>
    <row r="55" spans="2:29" s="101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99"/>
      <c r="R55" s="86"/>
      <c r="S55" s="86"/>
      <c r="T55" s="86"/>
      <c r="U55" s="86"/>
      <c r="V55" s="87"/>
      <c r="W55" s="87"/>
      <c r="X55" s="87"/>
      <c r="Y55" s="87"/>
      <c r="Z55" s="87"/>
      <c r="AA55" s="87"/>
      <c r="AB55" s="87"/>
      <c r="AC55" s="87"/>
    </row>
    <row r="56" spans="2:29" s="101" customFormat="1">
      <c r="B56" s="58" t="s">
        <v>144</v>
      </c>
      <c r="C56" s="104">
        <v>14176.599601663178</v>
      </c>
      <c r="D56" s="104">
        <v>14154.569718668727</v>
      </c>
      <c r="E56" s="104">
        <v>13831.013990432597</v>
      </c>
      <c r="F56" s="104">
        <v>13683.212632300028</v>
      </c>
      <c r="G56" s="104">
        <v>13727.57769988357</v>
      </c>
      <c r="H56" s="104">
        <v>13747.010031305621</v>
      </c>
      <c r="I56" s="104">
        <v>13695.888274270445</v>
      </c>
      <c r="J56" s="104">
        <v>13695.888274270445</v>
      </c>
      <c r="K56" s="105"/>
      <c r="L56" s="105"/>
      <c r="M56" s="105"/>
      <c r="N56" s="105"/>
      <c r="O56" s="105"/>
      <c r="P56" s="106"/>
      <c r="Q56" s="107">
        <f>'SO MOD0186 '!G56-MOVEMENT!C56</f>
        <v>0</v>
      </c>
      <c r="R56" s="107">
        <f>'SO MOD0186 '!H56-MOVEMENT!D56</f>
        <v>0</v>
      </c>
      <c r="S56" s="107">
        <f>'SO MOD0186 '!I56-MOVEMENT!E56</f>
        <v>0</v>
      </c>
      <c r="T56" s="107">
        <f>'SO MOD0186 '!J56-MOVEMENT!F56</f>
        <v>0</v>
      </c>
      <c r="U56" s="107">
        <f>'SO MOD0186 '!K56-MOVEMENT!G56</f>
        <v>0</v>
      </c>
      <c r="V56" s="107">
        <f>'SO MOD0186 '!L56-MOVEMENT!H56</f>
        <v>0</v>
      </c>
      <c r="W56" s="107">
        <f>'SO MOD0186 '!M56-MOVEMENT!I56</f>
        <v>0</v>
      </c>
      <c r="X56" s="107">
        <f>'SO MOD0186 '!N56-MOVEMENT!J56</f>
        <v>0</v>
      </c>
      <c r="Y56" s="107">
        <f>'SO MOD0186 '!O56-MOVEMENT!K56</f>
        <v>0</v>
      </c>
      <c r="Z56" s="107">
        <f>'SO MOD0186 '!P56-MOVEMENT!L56</f>
        <v>0</v>
      </c>
      <c r="AA56" s="107">
        <f>'SO MOD0186 '!Q56-MOVEMENT!M56</f>
        <v>0</v>
      </c>
      <c r="AB56" s="107">
        <f>'SO MOD0186 '!R56-MOVEMENT!N56</f>
        <v>0</v>
      </c>
      <c r="AC56" s="107">
        <f>'SO MOD0186 '!S56-MOVEMENT!O56</f>
        <v>0</v>
      </c>
    </row>
    <row r="57" spans="2:29" s="101" customFormat="1">
      <c r="B57" s="58" t="s">
        <v>145</v>
      </c>
      <c r="C57" s="108">
        <v>143.79</v>
      </c>
      <c r="D57" s="108">
        <v>140.37</v>
      </c>
      <c r="E57" s="108">
        <v>137.57</v>
      </c>
      <c r="F57" s="108">
        <v>140.69</v>
      </c>
      <c r="G57" s="108">
        <v>138.66</v>
      </c>
      <c r="H57" s="108">
        <v>148.40249641896875</v>
      </c>
      <c r="I57" s="108">
        <v>152.06403375145794</v>
      </c>
      <c r="J57" s="108">
        <v>153.8177320634116</v>
      </c>
      <c r="K57" s="105"/>
      <c r="L57" s="105"/>
      <c r="M57" s="105"/>
      <c r="N57" s="105"/>
      <c r="O57" s="105"/>
      <c r="P57" s="106"/>
      <c r="Q57" s="110">
        <f>'SO MOD0186 '!G57-MOVEMENT!C57</f>
        <v>0</v>
      </c>
      <c r="R57" s="110">
        <f>'SO MOD0186 '!H57-MOVEMENT!D57</f>
        <v>0</v>
      </c>
      <c r="S57" s="110">
        <f>'SO MOD0186 '!I57-MOVEMENT!E57</f>
        <v>0</v>
      </c>
      <c r="T57" s="110">
        <f>'SO MOD0186 '!J57-MOVEMENT!F57</f>
        <v>0</v>
      </c>
      <c r="U57" s="110">
        <f>'SO MOD0186 '!K57-MOVEMENT!G57</f>
        <v>0</v>
      </c>
      <c r="V57" s="110">
        <f>'SO MOD0186 '!L57-MOVEMENT!H57</f>
        <v>1.5898389916856104E-2</v>
      </c>
      <c r="W57" s="110">
        <f>'SO MOD0186 '!M57-MOVEMENT!I57</f>
        <v>-1.3031216533363477E-3</v>
      </c>
      <c r="X57" s="110">
        <f>'SO MOD0186 '!N57-MOVEMENT!J57</f>
        <v>-1.3181500738426166E-3</v>
      </c>
      <c r="Y57" s="110">
        <f>'SO MOD0186 '!O57-MOVEMENT!K57</f>
        <v>0</v>
      </c>
      <c r="Z57" s="110">
        <f>'SO MOD0186 '!P57-MOVEMENT!L57</f>
        <v>0</v>
      </c>
      <c r="AA57" s="110">
        <f>'SO MOD0186 '!Q57-MOVEMENT!M57</f>
        <v>0</v>
      </c>
      <c r="AB57" s="110">
        <f>'SO MOD0186 '!R57-MOVEMENT!N57</f>
        <v>0</v>
      </c>
      <c r="AC57" s="110">
        <f>'SO MOD0186 '!S57-MOVEMENT!O57</f>
        <v>0</v>
      </c>
    </row>
    <row r="58" spans="2:29" s="101" customFormat="1">
      <c r="B58" s="80" t="s">
        <v>146</v>
      </c>
      <c r="C58" s="108">
        <v>161.82606924881418</v>
      </c>
      <c r="D58" s="108">
        <v>154.94023790764726</v>
      </c>
      <c r="E58" s="108">
        <v>150.23062450329311</v>
      </c>
      <c r="F58" s="108">
        <v>150.41474774996874</v>
      </c>
      <c r="G58" s="108">
        <v>142.89655468229265</v>
      </c>
      <c r="H58" s="108">
        <v>148.40249641896875</v>
      </c>
      <c r="I58" s="108">
        <v>148.22722583502926</v>
      </c>
      <c r="J58" s="108">
        <v>147.4303595467303</v>
      </c>
      <c r="K58" s="105"/>
      <c r="L58" s="105"/>
      <c r="M58" s="105"/>
      <c r="N58" s="105"/>
      <c r="O58" s="105"/>
      <c r="P58" s="106"/>
      <c r="Q58" s="110">
        <f>'SO MOD0186 '!G58-MOVEMENT!C58</f>
        <v>4.1885782149668671</v>
      </c>
      <c r="R58" s="110">
        <f>'SO MOD0186 '!H58-MOVEMENT!D58</f>
        <v>4.0103507928869249</v>
      </c>
      <c r="S58" s="110">
        <f>'SO MOD0186 '!I58-MOVEMENT!E58</f>
        <v>3.8884508777622386</v>
      </c>
      <c r="T58" s="110">
        <f>'SO MOD0186 '!J58-MOVEMENT!F58</f>
        <v>3.8932165785141137</v>
      </c>
      <c r="U58" s="110">
        <f>'SO MOD0186 '!K58-MOVEMENT!G58</f>
        <v>3.6986216047539529</v>
      </c>
      <c r="V58" s="110">
        <f>'SO MOD0186 '!L58-MOVEMENT!H58</f>
        <v>3.8569489765015987</v>
      </c>
      <c r="W58" s="110">
        <f>'SO MOD0186 '!M58-MOVEMENT!I58</f>
        <v>3.8355047947753462</v>
      </c>
      <c r="X58" s="110">
        <f>'SO MOD0186 '!N58-MOVEMENT!J58</f>
        <v>4.0755886565080459</v>
      </c>
      <c r="Y58" s="110">
        <f>'SO MOD0186 '!O58-MOVEMENT!K58</f>
        <v>0</v>
      </c>
      <c r="Z58" s="110">
        <f>'SO MOD0186 '!P58-MOVEMENT!L58</f>
        <v>0</v>
      </c>
      <c r="AA58" s="110">
        <f>'SO MOD0186 '!Q58-MOVEMENT!M58</f>
        <v>0</v>
      </c>
      <c r="AB58" s="110">
        <f>'SO MOD0186 '!R58-MOVEMENT!N58</f>
        <v>0</v>
      </c>
      <c r="AC58" s="110">
        <f>'SO MOD0186 '!S58-MOVEMENT!O58</f>
        <v>0</v>
      </c>
    </row>
    <row r="59" spans="2:29">
      <c r="B59" s="80" t="s">
        <v>147</v>
      </c>
      <c r="C59" s="109"/>
      <c r="D59" s="74">
        <v>-4.2550816275341075E-2</v>
      </c>
      <c r="E59" s="74">
        <v>-3.0396322272083554E-2</v>
      </c>
      <c r="F59" s="74">
        <v>1.2256039491573834E-3</v>
      </c>
      <c r="G59" s="74">
        <v>-4.9983084638571706E-2</v>
      </c>
      <c r="H59" s="74">
        <v>3.8530962127937052E-2</v>
      </c>
      <c r="I59" s="74">
        <v>-1.1810487570550476E-3</v>
      </c>
      <c r="J59" s="74">
        <v>-5.3759778867199515E-3</v>
      </c>
      <c r="K59" s="105"/>
      <c r="L59" s="105"/>
      <c r="M59" s="105"/>
      <c r="N59" s="105"/>
      <c r="O59" s="105"/>
      <c r="P59" s="50"/>
      <c r="Q59" s="111">
        <f>'SO MOD0186 '!G59-MOVEMENT!C59</f>
        <v>0</v>
      </c>
      <c r="R59" s="111">
        <f>'SO MOD0186 '!H59-MOVEMENT!D59</f>
        <v>0</v>
      </c>
      <c r="S59" s="111">
        <f>'SO MOD0186 '!I59-MOVEMENT!E59</f>
        <v>1.1102230246251565E-16</v>
      </c>
      <c r="T59" s="122">
        <f>'SO MOD0186 '!J59-MOVEMENT!F59</f>
        <v>0</v>
      </c>
      <c r="U59" s="122">
        <f>'SO MOD0186 '!K59-MOVEMENT!G59</f>
        <v>0</v>
      </c>
      <c r="V59" s="122">
        <f>'SO MOD0186 '!L59-MOVEMENT!H59</f>
        <v>1.0788842559406042E-4</v>
      </c>
      <c r="W59" s="122">
        <f>'SO MOD0186 '!M59-MOVEMENT!I59</f>
        <v>-1.1092209673868592E-4</v>
      </c>
      <c r="X59" s="122">
        <f>'SO MOD0186 '!N59-MOVEMENT!J59</f>
        <v>1.71444672612453E-3</v>
      </c>
      <c r="Y59" s="122">
        <f>'SO MOD0186 '!O59-MOVEMENT!K59</f>
        <v>0</v>
      </c>
      <c r="Z59" s="122">
        <f>'SO MOD0186 '!P59-MOVEMENT!L59</f>
        <v>0</v>
      </c>
      <c r="AA59" s="122">
        <f>'SO MOD0186 '!Q59-MOVEMENT!M59</f>
        <v>0</v>
      </c>
      <c r="AB59" s="122">
        <f>'SO MOD0186 '!R59-MOVEMENT!N59</f>
        <v>0</v>
      </c>
      <c r="AC59" s="122">
        <f>'SO MOD0186 '!S59-MOVEMENT!O59</f>
        <v>0</v>
      </c>
    </row>
    <row r="60" spans="2:29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99"/>
      <c r="L60" s="99"/>
      <c r="M60" s="99"/>
      <c r="N60" s="99"/>
      <c r="O60" s="99"/>
      <c r="Q60" s="72"/>
      <c r="R60" s="72"/>
      <c r="S60" s="72"/>
      <c r="T60" s="72"/>
      <c r="U60" s="72"/>
      <c r="V60" s="72"/>
      <c r="W60" s="72"/>
      <c r="X60" s="72"/>
      <c r="Y60" s="99"/>
      <c r="Z60" s="99"/>
      <c r="AA60" s="99"/>
      <c r="AB60" s="99"/>
      <c r="AC60" s="99"/>
    </row>
    <row r="61" spans="2:29" s="49" customFormat="1" ht="13.8">
      <c r="B61" s="258" t="s">
        <v>148</v>
      </c>
      <c r="C61" s="259"/>
      <c r="D61" s="259"/>
      <c r="E61" s="259"/>
      <c r="F61" s="260"/>
      <c r="G61" s="117"/>
      <c r="H61" s="117"/>
      <c r="I61" s="117"/>
      <c r="J61" s="117"/>
      <c r="K61" s="118"/>
      <c r="L61" s="118"/>
      <c r="M61" s="118"/>
      <c r="N61" s="118"/>
      <c r="O61" s="118"/>
      <c r="Q61" s="117"/>
      <c r="R61" s="117"/>
      <c r="S61" s="117"/>
      <c r="T61" s="117"/>
      <c r="U61" s="117"/>
      <c r="V61" s="117"/>
      <c r="W61" s="117"/>
      <c r="X61" s="117"/>
      <c r="Y61" s="118"/>
      <c r="Z61" s="118"/>
      <c r="AA61" s="118"/>
      <c r="AB61" s="274"/>
      <c r="AC61" s="274"/>
    </row>
    <row r="62" spans="2:29">
      <c r="B62" s="55"/>
      <c r="C62" s="55"/>
      <c r="D62" s="55"/>
      <c r="E62" s="55"/>
      <c r="F62" s="72"/>
      <c r="G62" s="72"/>
      <c r="H62" s="72"/>
      <c r="I62" s="72"/>
      <c r="J62" s="72"/>
      <c r="K62" s="99"/>
      <c r="L62" s="99"/>
      <c r="M62" s="99"/>
      <c r="N62" s="99"/>
      <c r="O62" s="99"/>
      <c r="Q62" s="72"/>
      <c r="R62" s="72"/>
      <c r="S62" s="72"/>
      <c r="T62" s="72"/>
      <c r="U62" s="72"/>
      <c r="V62" s="72"/>
      <c r="W62" s="72"/>
      <c r="X62" s="72"/>
      <c r="Y62" s="99"/>
      <c r="Z62" s="99"/>
      <c r="AA62" s="99"/>
      <c r="AB62" s="99"/>
      <c r="AC62" s="99"/>
    </row>
    <row r="63" spans="2:29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M63" s="45"/>
      <c r="N63" s="45"/>
      <c r="O63" s="45"/>
      <c r="Q63" s="63">
        <f>'SO MOD0186 '!G63-MOVEMENT!C63</f>
        <v>0</v>
      </c>
      <c r="R63" s="63">
        <f>'SO MOD0186 '!H63-MOVEMENT!D63</f>
        <v>0</v>
      </c>
      <c r="S63" s="63">
        <f>'SO MOD0186 '!I63-MOVEMENT!E63</f>
        <v>0</v>
      </c>
      <c r="T63" s="63">
        <f>'SO MOD0186 '!J63-MOVEMENT!F63</f>
        <v>0</v>
      </c>
      <c r="U63" s="63">
        <f>'SO MOD0186 '!K63-MOVEMENT!G63</f>
        <v>0</v>
      </c>
      <c r="V63" s="63">
        <f>'SO MOD0186 '!L63-MOVEMENT!H63</f>
        <v>0</v>
      </c>
      <c r="W63" s="63">
        <f>'SO MOD0186 '!M63-MOVEMENT!I63</f>
        <v>0</v>
      </c>
      <c r="X63" s="63">
        <f>'SO MOD0186 '!N63-MOVEMENT!J63</f>
        <v>0</v>
      </c>
      <c r="Y63" s="63">
        <f>'SO MOD0186 '!O63-MOVEMENT!K63</f>
        <v>0</v>
      </c>
      <c r="Z63" s="63">
        <f>'SO MOD0186 '!P63-MOVEMENT!L63</f>
        <v>0</v>
      </c>
      <c r="AA63" s="63">
        <f>'SO MOD0186 '!Q63-MOVEMENT!M63</f>
        <v>0</v>
      </c>
      <c r="AB63" s="63">
        <f>'SO MOD0186 '!R63-MOVEMENT!N63</f>
        <v>0</v>
      </c>
      <c r="AC63" s="63">
        <f>'SO MOD0186 '!S63-MOVEMENT!O63</f>
        <v>0</v>
      </c>
    </row>
    <row r="64" spans="2:29">
      <c r="B64" s="52" t="s">
        <v>72</v>
      </c>
      <c r="C64" s="56">
        <v>52.335734251705681</v>
      </c>
      <c r="D64" s="56">
        <v>56.277405439755647</v>
      </c>
      <c r="E64" s="56">
        <v>57.284670317573514</v>
      </c>
      <c r="F64" s="56">
        <v>57.568643100112098</v>
      </c>
      <c r="G64" s="56">
        <v>59.351997104220217</v>
      </c>
      <c r="H64" s="56">
        <v>61.365000390812867</v>
      </c>
      <c r="I64" s="56">
        <v>63.44608050827145</v>
      </c>
      <c r="J64" s="56">
        <v>64.438496990398576</v>
      </c>
      <c r="K64" s="45"/>
      <c r="L64" s="45"/>
      <c r="M64" s="45"/>
      <c r="N64" s="45"/>
      <c r="O64" s="45"/>
      <c r="Q64" s="63">
        <f>'SO MOD0186 '!G64-MOVEMENT!C64</f>
        <v>0</v>
      </c>
      <c r="R64" s="63">
        <f>'SO MOD0186 '!H64-MOVEMENT!D64</f>
        <v>0</v>
      </c>
      <c r="S64" s="63">
        <f>'SO MOD0186 '!I64-MOVEMENT!E64</f>
        <v>0</v>
      </c>
      <c r="T64" s="63">
        <f>'SO MOD0186 '!J64-MOVEMENT!F64</f>
        <v>0</v>
      </c>
      <c r="U64" s="63">
        <f>'SO MOD0186 '!K64-MOVEMENT!G64</f>
        <v>0</v>
      </c>
      <c r="V64" s="63">
        <f>'SO MOD0186 '!L64-MOVEMENT!H64</f>
        <v>0</v>
      </c>
      <c r="W64" s="79">
        <f>'SO MOD0186 '!M64-MOVEMENT!I64</f>
        <v>0</v>
      </c>
      <c r="X64" s="79">
        <f>'SO MOD0186 '!N64-MOVEMENT!J64</f>
        <v>0</v>
      </c>
      <c r="Y64" s="79">
        <f>'SO MOD0186 '!O64-MOVEMENT!K64</f>
        <v>0</v>
      </c>
      <c r="Z64" s="79">
        <f>'SO MOD0186 '!P64-MOVEMENT!L64</f>
        <v>0</v>
      </c>
      <c r="AA64" s="79">
        <f>'SO MOD0186 '!Q64-MOVEMENT!M64</f>
        <v>0</v>
      </c>
      <c r="AB64" s="79">
        <f>'SO MOD0186 '!R64-MOVEMENT!N64</f>
        <v>0</v>
      </c>
      <c r="AC64" s="79">
        <f>'SO MOD0186 '!S64-MOVEMENT!O64</f>
        <v>0</v>
      </c>
    </row>
    <row r="65" spans="2:29">
      <c r="B65" s="52" t="s">
        <v>73</v>
      </c>
      <c r="C65" s="56"/>
      <c r="D65" s="56"/>
      <c r="E65" s="56">
        <v>-2.8129328978982384</v>
      </c>
      <c r="F65" s="56">
        <v>-1.5667843916223498</v>
      </c>
      <c r="G65" s="56">
        <v>5.9811961247271749E-2</v>
      </c>
      <c r="H65" s="56">
        <v>1.0992251421311032</v>
      </c>
      <c r="I65" s="56">
        <v>2.298075798946384</v>
      </c>
      <c r="J65" s="56">
        <v>-15.193366933073536</v>
      </c>
      <c r="K65" s="178">
        <v>-14.449892024451275</v>
      </c>
      <c r="L65" s="178">
        <v>-5.6245418385196659</v>
      </c>
      <c r="M65" s="178"/>
      <c r="N65" s="178"/>
      <c r="O65" s="178"/>
      <c r="Q65" s="63">
        <f>'SO MOD0186 '!G65-MOVEMENT!C65</f>
        <v>0</v>
      </c>
      <c r="R65" s="63">
        <f>'SO MOD0186 '!H65-MOVEMENT!D65</f>
        <v>0</v>
      </c>
      <c r="S65" s="63">
        <f>'SO MOD0186 '!I65-MOVEMENT!E65</f>
        <v>0</v>
      </c>
      <c r="T65" s="63">
        <f>'SO MOD0186 '!J65-MOVEMENT!F65</f>
        <v>0</v>
      </c>
      <c r="U65" s="63">
        <f>'SO MOD0186 '!K65-MOVEMENT!G65</f>
        <v>0</v>
      </c>
      <c r="V65" s="63">
        <f>'SO MOD0186 '!L65-MOVEMENT!H65</f>
        <v>0</v>
      </c>
      <c r="W65" s="63">
        <f>'SO MOD0186 '!M65-MOVEMENT!I65</f>
        <v>0</v>
      </c>
      <c r="X65" s="63">
        <f>'SO MOD0186 '!N65-MOVEMENT!J65</f>
        <v>0</v>
      </c>
      <c r="Y65" s="63">
        <f>'SO MOD0186 '!O65-MOVEMENT!K65</f>
        <v>0</v>
      </c>
      <c r="Z65" s="63">
        <f>'SO MOD0186 '!P65-MOVEMENT!L65</f>
        <v>0.23315359348018028</v>
      </c>
      <c r="AA65" s="63">
        <f>'SO MOD0186 '!Q65-MOVEMENT!M65</f>
        <v>0</v>
      </c>
      <c r="AB65" s="63">
        <f>'SO MOD0186 '!R65-MOVEMENT!N65</f>
        <v>0</v>
      </c>
      <c r="AC65" s="63">
        <f>'SO MOD0186 '!S65-MOVEMENT!O65</f>
        <v>0</v>
      </c>
    </row>
    <row r="66" spans="2:29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-0.94887012681539584</v>
      </c>
      <c r="K66" s="56">
        <v>0</v>
      </c>
      <c r="L66" s="56">
        <v>0</v>
      </c>
      <c r="M66" s="56"/>
      <c r="N66" s="56"/>
      <c r="O66" s="56"/>
      <c r="Q66" s="63">
        <f>'SO MOD0186 '!G66-MOVEMENT!C66</f>
        <v>0</v>
      </c>
      <c r="R66" s="63">
        <f>'SO MOD0186 '!H66-MOVEMENT!D66</f>
        <v>0</v>
      </c>
      <c r="S66" s="63">
        <f>'SO MOD0186 '!I66-MOVEMENT!E66</f>
        <v>0</v>
      </c>
      <c r="T66" s="63">
        <f>'SO MOD0186 '!J66-MOVEMENT!F66</f>
        <v>0</v>
      </c>
      <c r="U66" s="63">
        <f>'SO MOD0186 '!K66-MOVEMENT!G66</f>
        <v>0</v>
      </c>
      <c r="V66" s="63">
        <f>'SO MOD0186 '!L66-MOVEMENT!H66</f>
        <v>0</v>
      </c>
      <c r="W66" s="63">
        <f>'SO MOD0186 '!M66-MOVEMENT!I66</f>
        <v>0</v>
      </c>
      <c r="X66" s="63">
        <f>'SO MOD0186 '!N66-MOVEMENT!J66</f>
        <v>0</v>
      </c>
      <c r="Y66" s="63">
        <f>'SO MOD0186 '!O66-MOVEMENT!K66</f>
        <v>0</v>
      </c>
      <c r="Z66" s="63">
        <f>'SO MOD0186 '!P66-MOVEMENT!L66</f>
        <v>0</v>
      </c>
      <c r="AA66" s="63">
        <f>'SO MOD0186 '!Q66-MOVEMENT!M66</f>
        <v>0</v>
      </c>
      <c r="AB66" s="63">
        <f>'SO MOD0186 '!R66-MOVEMENT!N66</f>
        <v>0</v>
      </c>
      <c r="AC66" s="63">
        <f>'SO MOD0186 '!S66-MOVEMENT!O66</f>
        <v>0</v>
      </c>
    </row>
    <row r="67" spans="2:29">
      <c r="B67" s="166" t="s">
        <v>75</v>
      </c>
      <c r="C67" s="173">
        <v>55.125710707388052</v>
      </c>
      <c r="D67" s="173">
        <v>56.277405439755647</v>
      </c>
      <c r="E67" s="173">
        <v>53.677885719033732</v>
      </c>
      <c r="F67" s="173">
        <v>55.718037117379346</v>
      </c>
      <c r="G67" s="173">
        <v>59.006368386381567</v>
      </c>
      <c r="H67" s="173">
        <v>61.757873525880107</v>
      </c>
      <c r="I67" s="173">
        <v>65.248884407663496</v>
      </c>
      <c r="J67" s="173">
        <v>48.296259930509649</v>
      </c>
      <c r="K67" s="173"/>
      <c r="L67" s="173"/>
      <c r="M67" s="173"/>
      <c r="N67" s="173"/>
      <c r="O67" s="173"/>
      <c r="Q67" s="151">
        <f>'SO MOD0186 '!G67-MOVEMENT!C67</f>
        <v>0</v>
      </c>
      <c r="R67" s="151">
        <f>'SO MOD0186 '!H67-MOVEMENT!D67</f>
        <v>0</v>
      </c>
      <c r="S67" s="151">
        <f>'SO MOD0186 '!I67-MOVEMENT!E67</f>
        <v>0</v>
      </c>
      <c r="T67" s="151">
        <f>'SO MOD0186 '!J67-MOVEMENT!F67</f>
        <v>0</v>
      </c>
      <c r="U67" s="151">
        <f>'SO MOD0186 '!K67-MOVEMENT!G67</f>
        <v>0</v>
      </c>
      <c r="V67" s="151">
        <f>'SO MOD0186 '!L67-MOVEMENT!H67</f>
        <v>0</v>
      </c>
      <c r="W67" s="151">
        <f>'SO MOD0186 '!M67-MOVEMENT!I67</f>
        <v>0</v>
      </c>
      <c r="X67" s="151">
        <f>'SO MOD0186 '!N67-MOVEMENT!J67</f>
        <v>0</v>
      </c>
      <c r="Y67" s="151">
        <f>'SO MOD0186 '!O67-MOVEMENT!K67</f>
        <v>0</v>
      </c>
      <c r="Z67" s="151">
        <f>'SO MOD0186 '!P67-MOVEMENT!L67</f>
        <v>0</v>
      </c>
      <c r="AA67" s="151">
        <f>'SO MOD0186 '!Q67-MOVEMENT!M67</f>
        <v>0</v>
      </c>
      <c r="AB67" s="151">
        <f>'SO MOD0186 '!R67-MOVEMENT!N67</f>
        <v>0</v>
      </c>
      <c r="AC67" s="151">
        <f>'SO MOD0186 '!S67-MOVEMENT!O67</f>
        <v>0</v>
      </c>
    </row>
    <row r="68" spans="2:29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99"/>
      <c r="L68" s="99"/>
      <c r="M68" s="99"/>
      <c r="N68" s="99"/>
      <c r="O68" s="99"/>
      <c r="Q68" s="72"/>
      <c r="R68" s="72"/>
      <c r="S68" s="72"/>
      <c r="T68" s="72"/>
      <c r="U68" s="72"/>
      <c r="V68" s="72"/>
      <c r="W68" s="72"/>
      <c r="X68" s="72"/>
      <c r="Y68" s="99"/>
      <c r="Z68" s="99"/>
      <c r="AA68" s="99"/>
      <c r="AB68" s="99"/>
      <c r="AC68" s="99"/>
    </row>
    <row r="69" spans="2:29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62.672214370000006</v>
      </c>
      <c r="I69" s="69">
        <v>65.248884407663496</v>
      </c>
      <c r="J69" s="69">
        <v>48.296259930509649</v>
      </c>
      <c r="K69" s="45"/>
      <c r="L69" s="45"/>
      <c r="M69" s="45"/>
      <c r="N69" s="45"/>
      <c r="O69" s="45"/>
      <c r="Q69" s="70">
        <f>'SO MOD0186 '!G69-MOVEMENT!C69</f>
        <v>0</v>
      </c>
      <c r="R69" s="70">
        <f>'SO MOD0186 '!H69-MOVEMENT!D69</f>
        <v>0</v>
      </c>
      <c r="S69" s="70">
        <f>'SO MOD0186 '!I69-MOVEMENT!E69</f>
        <v>0</v>
      </c>
      <c r="T69" s="70">
        <f>'SO MOD0186 '!J69-MOVEMENT!F69</f>
        <v>0</v>
      </c>
      <c r="U69" s="70">
        <f>'SO MOD0186 '!K69-MOVEMENT!G69</f>
        <v>0</v>
      </c>
      <c r="V69" s="70">
        <f>'SO MOD0186 '!L69-MOVEMENT!H69</f>
        <v>0</v>
      </c>
      <c r="W69" s="70">
        <f>'SO MOD0186 '!M69-MOVEMENT!I69</f>
        <v>0</v>
      </c>
      <c r="X69" s="70">
        <f>'SO MOD0186 '!N69-MOVEMENT!J69</f>
        <v>0</v>
      </c>
      <c r="Y69" s="70">
        <f>'SO MOD0186 '!O69-MOVEMENT!K69</f>
        <v>0</v>
      </c>
      <c r="Z69" s="70">
        <f>'SO MOD0186 '!P69-MOVEMENT!L69</f>
        <v>0</v>
      </c>
      <c r="AA69" s="70">
        <f>'SO MOD0186 '!Q69-MOVEMENT!M69</f>
        <v>0</v>
      </c>
      <c r="AB69" s="70">
        <f>'SO MOD0186 '!R69-MOVEMENT!N69</f>
        <v>0</v>
      </c>
      <c r="AC69" s="70">
        <f>'SO MOD0186 '!S69-MOVEMENT!O69</f>
        <v>0</v>
      </c>
    </row>
    <row r="70" spans="2:29">
      <c r="B70" s="68" t="s">
        <v>77</v>
      </c>
      <c r="C70" s="69">
        <v>0.76332629261194995</v>
      </c>
      <c r="D70" s="69">
        <v>0.27291407024436154</v>
      </c>
      <c r="E70" s="69">
        <v>0.32211428096626804</v>
      </c>
      <c r="F70" s="69">
        <v>0.71623855262067337</v>
      </c>
      <c r="G70" s="69">
        <v>0.47993637361843611</v>
      </c>
      <c r="H70" s="69">
        <v>0.91434084411989858</v>
      </c>
      <c r="I70" s="69">
        <v>0</v>
      </c>
      <c r="J70" s="69">
        <v>0</v>
      </c>
      <c r="K70" s="45"/>
      <c r="L70" s="45"/>
      <c r="M70" s="45"/>
      <c r="N70" s="45"/>
      <c r="O70" s="45"/>
      <c r="Q70" s="70">
        <f>'SO MOD0186 '!G70-MOVEMENT!C70</f>
        <v>0</v>
      </c>
      <c r="R70" s="70">
        <f>'SO MOD0186 '!H70-MOVEMENT!D70</f>
        <v>0</v>
      </c>
      <c r="S70" s="70">
        <f>'SO MOD0186 '!I70-MOVEMENT!E70</f>
        <v>0</v>
      </c>
      <c r="T70" s="70">
        <f>'SO MOD0186 '!J70-MOVEMENT!F70</f>
        <v>0</v>
      </c>
      <c r="U70" s="70">
        <f>'SO MOD0186 '!K70-MOVEMENT!G70</f>
        <v>0</v>
      </c>
      <c r="V70" s="70">
        <f>'SO MOD0186 '!L70-MOVEMENT!H70</f>
        <v>0</v>
      </c>
      <c r="W70" s="70">
        <f>'SO MOD0186 '!M70-MOVEMENT!I70</f>
        <v>0</v>
      </c>
      <c r="X70" s="70">
        <f>'SO MOD0186 '!N70-MOVEMENT!J70</f>
        <v>0</v>
      </c>
      <c r="Y70" s="70">
        <f>'SO MOD0186 '!O70-MOVEMENT!K70</f>
        <v>0</v>
      </c>
      <c r="Z70" s="70">
        <f>'SO MOD0186 '!P70-MOVEMENT!L70</f>
        <v>0</v>
      </c>
      <c r="AA70" s="70">
        <f>'SO MOD0186 '!Q70-MOVEMENT!M70</f>
        <v>0</v>
      </c>
      <c r="AB70" s="70">
        <f>'SO MOD0186 '!R70-MOVEMENT!N70</f>
        <v>0</v>
      </c>
      <c r="AC70" s="70">
        <f>'SO MOD0186 '!S70-MOVEMENT!O70</f>
        <v>0</v>
      </c>
    </row>
    <row r="71" spans="2:29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99"/>
      <c r="L71" s="99"/>
      <c r="M71" s="99"/>
      <c r="N71" s="99"/>
      <c r="O71" s="99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</row>
    <row r="72" spans="2:29">
      <c r="B72" s="52" t="s">
        <v>65</v>
      </c>
      <c r="C72" s="45"/>
      <c r="D72" s="60">
        <v>2.0892152093618943E-2</v>
      </c>
      <c r="E72" s="60">
        <v>-4.6191179220312018E-2</v>
      </c>
      <c r="F72" s="60">
        <v>3.8007297996504263E-2</v>
      </c>
      <c r="G72" s="60">
        <v>5.9017356660910458E-2</v>
      </c>
      <c r="H72" s="60">
        <v>4.6630647076622678E-2</v>
      </c>
      <c r="I72" s="60">
        <v>5.6527381570553148E-2</v>
      </c>
      <c r="J72" s="60">
        <v>-0.25981477892000182</v>
      </c>
      <c r="K72" s="45"/>
      <c r="L72" s="45"/>
      <c r="M72" s="45"/>
      <c r="N72" s="45"/>
      <c r="O72" s="45"/>
      <c r="Q72" s="71">
        <f>'SO MOD0186 '!G72-MOVEMENT!C72</f>
        <v>0</v>
      </c>
      <c r="R72" s="71">
        <f>'SO MOD0186 '!H72-MOVEMENT!D72</f>
        <v>0</v>
      </c>
      <c r="S72" s="71">
        <f>'SO MOD0186 '!I72-MOVEMENT!E72</f>
        <v>0</v>
      </c>
      <c r="T72" s="71">
        <f>'SO MOD0186 '!J72-MOVEMENT!F72</f>
        <v>0</v>
      </c>
      <c r="U72" s="71">
        <f>'SO MOD0186 '!K72-MOVEMENT!G72</f>
        <v>0</v>
      </c>
      <c r="V72" s="81">
        <f>'SO MOD0186 '!L72-MOVEMENT!H72</f>
        <v>0</v>
      </c>
      <c r="W72" s="81">
        <f>'SO MOD0186 '!M72-MOVEMENT!I72</f>
        <v>0</v>
      </c>
      <c r="X72" s="81">
        <f>'SO MOD0186 '!N72-MOVEMENT!J72</f>
        <v>0</v>
      </c>
      <c r="Y72" s="81">
        <f>'SO MOD0186 '!O72-MOVEMENT!K72</f>
        <v>0</v>
      </c>
      <c r="Z72" s="81">
        <f>'SO MOD0186 '!P72-MOVEMENT!L72</f>
        <v>0</v>
      </c>
      <c r="AA72" s="81">
        <f>'SO MOD0186 '!Q72-MOVEMENT!M72</f>
        <v>0</v>
      </c>
      <c r="AB72" s="81">
        <f>'SO MOD0186 '!R72-MOVEMENT!N72</f>
        <v>0</v>
      </c>
      <c r="AC72" s="81">
        <f>'SO MOD0186 '!S72-MOVEMENT!O72</f>
        <v>0</v>
      </c>
    </row>
    <row r="73" spans="2:29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</row>
    <row r="74" spans="2:29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M74" s="45"/>
      <c r="N74" s="45"/>
      <c r="O74" s="4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</row>
    <row r="75" spans="2:29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M75" s="45"/>
      <c r="N75" s="45"/>
      <c r="O75" s="4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</row>
    <row r="76" spans="2:29">
      <c r="B76" s="166" t="s">
        <v>78</v>
      </c>
      <c r="C76" s="167"/>
      <c r="D76" s="167">
        <v>0.02</v>
      </c>
      <c r="E76" s="167">
        <v>-3.2000000000000001E-2</v>
      </c>
      <c r="F76" s="167">
        <v>3.7999999999999999E-2</v>
      </c>
      <c r="G76" s="167">
        <v>4.5999999999999999E-2</v>
      </c>
      <c r="H76" s="167">
        <v>3.5000000000000003E-2</v>
      </c>
      <c r="I76" s="167">
        <v>5.6527381570553148E-2</v>
      </c>
      <c r="J76" s="167">
        <v>-0.25981477892000182</v>
      </c>
      <c r="K76" s="139"/>
      <c r="L76" s="139"/>
      <c r="M76" s="139"/>
      <c r="N76" s="139"/>
      <c r="O76" s="139"/>
      <c r="Q76" s="152">
        <f>'SO MOD0186 '!G76-MOVEMENT!C76</f>
        <v>0</v>
      </c>
      <c r="R76" s="152">
        <v>0</v>
      </c>
      <c r="S76" s="152">
        <v>0</v>
      </c>
      <c r="T76" s="152">
        <v>0</v>
      </c>
      <c r="U76" s="152">
        <v>0</v>
      </c>
      <c r="V76" s="152">
        <f>'SO MOD0186 '!L76-MOVEMENT!H76</f>
        <v>0</v>
      </c>
      <c r="W76" s="152">
        <f>'SO MOD0186 '!M76-MOVEMENT!I76</f>
        <v>0</v>
      </c>
      <c r="X76" s="152">
        <f>'SO MOD0186 '!N76-MOVEMENT!J76</f>
        <v>0</v>
      </c>
      <c r="Y76" s="152">
        <f>'SO MOD0186 '!O76-MOVEMENT!K76</f>
        <v>0</v>
      </c>
      <c r="Z76" s="152">
        <f>'SO MOD0186 '!P76-MOVEMENT!L76</f>
        <v>0</v>
      </c>
      <c r="AA76" s="152">
        <f>'SO MOD0186 '!Q76-MOVEMENT!M76</f>
        <v>0</v>
      </c>
      <c r="AB76" s="152">
        <f>'SO MOD0186 '!R76-MOVEMENT!N76</f>
        <v>0</v>
      </c>
      <c r="AC76" s="152">
        <f>'SO MOD0186 '!S76-MOVEMENT!O76</f>
        <v>0</v>
      </c>
    </row>
    <row r="77" spans="2:29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99"/>
      <c r="L77" s="99"/>
      <c r="M77" s="99"/>
      <c r="N77" s="99"/>
      <c r="O77" s="99"/>
      <c r="Q77" s="72"/>
      <c r="R77" s="72"/>
      <c r="S77" s="72"/>
      <c r="T77" s="72"/>
      <c r="U77" s="72"/>
      <c r="V77" s="72"/>
      <c r="W77" s="72"/>
      <c r="X77" s="72"/>
      <c r="Y77" s="99"/>
      <c r="Z77" s="99"/>
      <c r="AA77" s="99"/>
      <c r="AB77" s="99"/>
      <c r="AC77" s="99"/>
    </row>
    <row r="78" spans="2:29" s="49" customFormat="1" ht="15" customHeight="1">
      <c r="B78" s="258" t="s">
        <v>149</v>
      </c>
      <c r="C78" s="259"/>
      <c r="D78" s="259"/>
      <c r="E78" s="259"/>
      <c r="F78" s="261"/>
      <c r="G78" s="117"/>
      <c r="H78" s="117"/>
      <c r="I78" s="117"/>
      <c r="J78" s="117"/>
      <c r="K78" s="119"/>
      <c r="L78" s="119"/>
      <c r="M78" s="119"/>
      <c r="N78" s="119"/>
      <c r="O78" s="119"/>
      <c r="Q78" s="117"/>
      <c r="R78" s="117"/>
      <c r="S78" s="117"/>
      <c r="T78" s="117"/>
      <c r="U78" s="117"/>
      <c r="V78" s="117"/>
      <c r="W78" s="117"/>
      <c r="X78" s="117"/>
      <c r="Y78" s="119"/>
      <c r="Z78" s="119"/>
      <c r="AA78" s="119"/>
      <c r="AB78" s="274"/>
      <c r="AC78" s="274"/>
    </row>
    <row r="79" spans="2:29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99"/>
      <c r="L79" s="99"/>
      <c r="M79" s="99"/>
      <c r="N79" s="99"/>
      <c r="O79" s="99"/>
      <c r="Q79" s="72"/>
      <c r="R79" s="72"/>
      <c r="S79" s="72"/>
      <c r="T79" s="72"/>
      <c r="U79" s="72"/>
      <c r="V79" s="72"/>
      <c r="W79" s="72"/>
      <c r="X79" s="72"/>
      <c r="Y79" s="99"/>
      <c r="Z79" s="99"/>
      <c r="AA79" s="99"/>
      <c r="AB79" s="99"/>
      <c r="AC79" s="99"/>
    </row>
    <row r="80" spans="2:29">
      <c r="B80" s="65" t="s">
        <v>79</v>
      </c>
      <c r="C80" s="63">
        <v>670.59554121917256</v>
      </c>
      <c r="D80" s="63">
        <v>656.66512401903458</v>
      </c>
      <c r="E80" s="63">
        <v>651.8927233190791</v>
      </c>
      <c r="F80" s="63">
        <v>673.05998541772033</v>
      </c>
      <c r="G80" s="63">
        <v>662.17957362062748</v>
      </c>
      <c r="H80" s="63">
        <v>708.70503189980298</v>
      </c>
      <c r="I80" s="63">
        <v>726.19108559181711</v>
      </c>
      <c r="J80" s="63">
        <v>734.56597904650266</v>
      </c>
      <c r="K80" s="45"/>
      <c r="L80" s="45"/>
      <c r="M80" s="45"/>
      <c r="N80" s="45"/>
      <c r="O80" s="45"/>
      <c r="Q80" s="63">
        <f>'SO MOD0186 '!G80-MOVEMENT!C80</f>
        <v>0</v>
      </c>
      <c r="R80" s="63">
        <f>'SO MOD0186 '!H80-MOVEMENT!D80</f>
        <v>0</v>
      </c>
      <c r="S80" s="63">
        <f>'SO MOD0186 '!I80-MOVEMENT!E80</f>
        <v>0</v>
      </c>
      <c r="T80" s="63">
        <f>'SO MOD0186 '!J80-MOVEMENT!F80</f>
        <v>0</v>
      </c>
      <c r="U80" s="63">
        <f>'SO MOD0186 '!K80-MOVEMENT!G80</f>
        <v>0</v>
      </c>
      <c r="V80" s="63">
        <f>'SO MOD0186 '!L80-MOVEMENT!H80</f>
        <v>0</v>
      </c>
      <c r="W80" s="79">
        <f>'SO MOD0186 '!M80-MOVEMENT!I80</f>
        <v>0</v>
      </c>
      <c r="X80" s="79">
        <f>'SO MOD0186 '!N80-MOVEMENT!J80</f>
        <v>0</v>
      </c>
      <c r="Y80" s="79">
        <f>'SO MOD0186 '!O80-MOVEMENT!K80</f>
        <v>0</v>
      </c>
      <c r="Z80" s="79">
        <f>'SO MOD0186 '!P80-MOVEMENT!L80</f>
        <v>0</v>
      </c>
      <c r="AA80" s="79">
        <f>'SO MOD0186 '!Q80-MOVEMENT!M80</f>
        <v>0</v>
      </c>
      <c r="AB80" s="79">
        <f>'SO MOD0186 '!R80-MOVEMENT!N80</f>
        <v>0</v>
      </c>
      <c r="AC80" s="79">
        <f>'SO MOD0186 '!S80-MOVEMENT!O80</f>
        <v>0</v>
      </c>
    </row>
    <row r="81" spans="2:29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665.29569523999999</v>
      </c>
      <c r="H81" s="63">
        <v>709.90147072333343</v>
      </c>
      <c r="I81" s="63">
        <v>728.32493283233657</v>
      </c>
      <c r="J81" s="63">
        <v>734.56597904650266</v>
      </c>
      <c r="K81" s="45"/>
      <c r="L81" s="45"/>
      <c r="M81" s="45"/>
      <c r="N81" s="45"/>
      <c r="O81" s="45"/>
      <c r="Q81" s="63">
        <f>'SO MOD0186 '!G81-MOVEMENT!C81</f>
        <v>0</v>
      </c>
      <c r="R81" s="63">
        <f>'SO MOD0186 '!H81-MOVEMENT!D81</f>
        <v>0</v>
      </c>
      <c r="S81" s="63">
        <f>'SO MOD0186 '!I81-MOVEMENT!E81</f>
        <v>0</v>
      </c>
      <c r="T81" s="63">
        <f>'SO MOD0186 '!J81-MOVEMENT!F81</f>
        <v>0</v>
      </c>
      <c r="U81" s="79">
        <f>'SO MOD0186 '!K81-MOVEMENT!G81</f>
        <v>0</v>
      </c>
      <c r="V81" s="79">
        <f>'SO MOD0186 '!L81-MOVEMENT!H81</f>
        <v>0</v>
      </c>
      <c r="W81" s="79">
        <f>'SO MOD0186 '!M81-MOVEMENT!I81</f>
        <v>0</v>
      </c>
      <c r="X81" s="79">
        <f>'SO MOD0186 '!N81-MOVEMENT!J81</f>
        <v>0</v>
      </c>
      <c r="Y81" s="79">
        <f>'SO MOD0186 '!O81-MOVEMENT!K81</f>
        <v>0</v>
      </c>
      <c r="Z81" s="79">
        <f>'SO MOD0186 '!P81-MOVEMENT!L81</f>
        <v>0</v>
      </c>
      <c r="AA81" s="79">
        <f>'SO MOD0186 '!Q81-MOVEMENT!M81</f>
        <v>0</v>
      </c>
      <c r="AB81" s="79">
        <f>'SO MOD0186 '!R81-MOVEMENT!N81</f>
        <v>0</v>
      </c>
      <c r="AC81" s="79">
        <f>'SO MOD0186 '!S81-MOVEMENT!O81</f>
        <v>0</v>
      </c>
    </row>
    <row r="82" spans="2:29">
      <c r="B82" s="65" t="s">
        <v>81</v>
      </c>
      <c r="C82" s="63">
        <v>14.004421780827442</v>
      </c>
      <c r="D82" s="63">
        <v>3.0345564709654127</v>
      </c>
      <c r="E82" s="63">
        <v>7.9942766809208479</v>
      </c>
      <c r="F82" s="63">
        <v>3.5857389122796803</v>
      </c>
      <c r="G82" s="63">
        <v>3.1161216193725068</v>
      </c>
      <c r="H82" s="63">
        <v>1.1964388235304568</v>
      </c>
      <c r="I82" s="63">
        <v>2.133847240519458</v>
      </c>
      <c r="J82" s="63">
        <v>0</v>
      </c>
      <c r="K82" s="45"/>
      <c r="L82" s="45"/>
      <c r="M82" s="45"/>
      <c r="N82" s="45"/>
      <c r="O82" s="45"/>
      <c r="Q82" s="63">
        <f>'SO MOD0186 '!G82-MOVEMENT!C82</f>
        <v>0</v>
      </c>
      <c r="R82" s="63">
        <f>'SO MOD0186 '!H82-MOVEMENT!D82</f>
        <v>0</v>
      </c>
      <c r="S82" s="63">
        <f>'SO MOD0186 '!I82-MOVEMENT!E82</f>
        <v>0</v>
      </c>
      <c r="T82" s="63">
        <f>'SO MOD0186 '!J82-MOVEMENT!F82</f>
        <v>0</v>
      </c>
      <c r="U82" s="79">
        <f>'SO MOD0186 '!K82-MOVEMENT!G82</f>
        <v>0</v>
      </c>
      <c r="V82" s="79">
        <f>'SO MOD0186 '!L82-MOVEMENT!H82</f>
        <v>0</v>
      </c>
      <c r="W82" s="79">
        <f>'SO MOD0186 '!M82-MOVEMENT!I82</f>
        <v>0</v>
      </c>
      <c r="X82" s="79">
        <f>'SO MOD0186 '!N82-MOVEMENT!J82</f>
        <v>0</v>
      </c>
      <c r="Y82" s="79">
        <f>'SO MOD0186 '!O82-MOVEMENT!K82</f>
        <v>0</v>
      </c>
      <c r="Z82" s="79">
        <f>'SO MOD0186 '!P82-MOVEMENT!L82</f>
        <v>0</v>
      </c>
      <c r="AA82" s="79">
        <f>'SO MOD0186 '!Q82-MOVEMENT!M82</f>
        <v>0</v>
      </c>
      <c r="AB82" s="79">
        <f>'SO MOD0186 '!R82-MOVEMENT!N82</f>
        <v>0</v>
      </c>
      <c r="AC82" s="79">
        <f>'SO MOD0186 '!S82-MOVEMENT!O82</f>
        <v>0</v>
      </c>
    </row>
    <row r="83" spans="2:29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99"/>
      <c r="L83" s="99"/>
      <c r="M83" s="99"/>
      <c r="N83" s="99"/>
      <c r="O83" s="99"/>
      <c r="Q83" s="72"/>
      <c r="R83" s="72"/>
      <c r="S83" s="72"/>
      <c r="T83" s="72"/>
      <c r="U83" s="72"/>
      <c r="V83" s="72"/>
      <c r="W83" s="72"/>
      <c r="X83" s="72"/>
      <c r="Y83" s="99"/>
      <c r="Z83" s="99"/>
      <c r="AA83" s="99"/>
      <c r="AB83" s="99"/>
      <c r="AC83" s="99"/>
    </row>
    <row r="84" spans="2:29">
      <c r="B84" s="66" t="s">
        <v>65</v>
      </c>
      <c r="C84" s="45"/>
      <c r="D84" s="71">
        <v>-2.0773202838199389E-2</v>
      </c>
      <c r="E84" s="71">
        <v>-7.2676323523116482E-3</v>
      </c>
      <c r="F84" s="71">
        <v>3.247046843975987E-2</v>
      </c>
      <c r="G84" s="71">
        <v>-1.6165590040745248E-2</v>
      </c>
      <c r="H84" s="71">
        <v>7.0261089487835271E-2</v>
      </c>
      <c r="I84" s="71">
        <v>2.4673246139003568E-2</v>
      </c>
      <c r="J84" s="71">
        <v>1.1532630489205609E-2</v>
      </c>
      <c r="K84" s="45"/>
      <c r="L84" s="45"/>
      <c r="M84" s="45"/>
      <c r="N84" s="45"/>
      <c r="O84" s="45"/>
      <c r="Q84" s="71">
        <f>'SO MOD0186 '!G84-MOVEMENT!C84</f>
        <v>0</v>
      </c>
      <c r="R84" s="71">
        <f>'SO MOD0186 '!H84-MOVEMENT!D84</f>
        <v>0</v>
      </c>
      <c r="S84" s="71">
        <f>'SO MOD0186 '!I84-MOVEMENT!E84</f>
        <v>0</v>
      </c>
      <c r="T84" s="81">
        <v>0</v>
      </c>
      <c r="U84" s="81">
        <v>0</v>
      </c>
      <c r="V84" s="81">
        <f>'SO MOD0186 '!L84-MOVEMENT!H84</f>
        <v>0</v>
      </c>
      <c r="W84" s="81">
        <f>'SO MOD0186 '!M84-MOVEMENT!I84</f>
        <v>0</v>
      </c>
      <c r="X84" s="81">
        <f>'SO MOD0186 '!N84-MOVEMENT!J84</f>
        <v>0</v>
      </c>
      <c r="Y84" s="81">
        <f>'SO MOD0186 '!O84-MOVEMENT!K84</f>
        <v>0</v>
      </c>
      <c r="Z84" s="81">
        <f>'SO MOD0186 '!P84-MOVEMENT!L84</f>
        <v>0</v>
      </c>
      <c r="AA84" s="81">
        <f>'SO MOD0186 '!Q84-MOVEMENT!M84</f>
        <v>0</v>
      </c>
      <c r="AB84" s="81">
        <f>'SO MOD0186 '!R84-MOVEMENT!N84</f>
        <v>0</v>
      </c>
      <c r="AC84" s="81">
        <f>'SO MOD0186 '!S84-MOVEMENT!O84</f>
        <v>0</v>
      </c>
    </row>
    <row r="85" spans="2:29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</row>
    <row r="86" spans="2:29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M86" s="45"/>
      <c r="N86" s="45"/>
      <c r="O86" s="45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</row>
    <row r="87" spans="2:29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M87" s="45"/>
      <c r="N87" s="45"/>
      <c r="O87" s="45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</row>
    <row r="88" spans="2:29">
      <c r="B88" s="166" t="s">
        <v>82</v>
      </c>
      <c r="C88" s="168"/>
      <c r="D88" s="167">
        <v>-3.0800000000000001E-2</v>
      </c>
      <c r="E88" s="167">
        <v>2.6849554937583512E-3</v>
      </c>
      <c r="F88" s="167">
        <v>2.3E-2</v>
      </c>
      <c r="G88" s="167">
        <v>-2.1999999999999999E-2</v>
      </c>
      <c r="H88" s="167">
        <v>5.7000000000000002E-2</v>
      </c>
      <c r="I88" s="167">
        <v>2.4673246139003568E-2</v>
      </c>
      <c r="J88" s="167">
        <v>1.1532630489205609E-2</v>
      </c>
      <c r="K88" s="139"/>
      <c r="L88" s="139"/>
      <c r="M88" s="139"/>
      <c r="N88" s="139"/>
      <c r="O88" s="139"/>
      <c r="Q88" s="138">
        <f>'SO MOD0186 '!G88-MOVEMENT!C88</f>
        <v>0</v>
      </c>
      <c r="R88" s="138">
        <f>'SO MOD0186 '!H88-MOVEMENT!D88</f>
        <v>0</v>
      </c>
      <c r="S88" s="138">
        <f>'SO MOD0186 '!I88-MOVEMENT!E88</f>
        <v>0</v>
      </c>
      <c r="T88" s="152">
        <f>'SO MOD0186 '!J88-MOVEMENT!F88</f>
        <v>0</v>
      </c>
      <c r="U88" s="152">
        <f>'SO MOD0186 '!K88-MOVEMENT!G88</f>
        <v>0</v>
      </c>
      <c r="V88" s="152">
        <f>'SO MOD0186 '!L88-MOVEMENT!H88</f>
        <v>0</v>
      </c>
      <c r="W88" s="152">
        <f>'SO MOD0186 '!M88-MOVEMENT!I88</f>
        <v>0</v>
      </c>
      <c r="X88" s="152">
        <f>'SO MOD0186 '!N88-MOVEMENT!J88</f>
        <v>0</v>
      </c>
      <c r="Y88" s="152">
        <f>'SO MOD0186 '!O88-MOVEMENT!K88</f>
        <v>0</v>
      </c>
      <c r="Z88" s="152">
        <f>'SO MOD0186 '!P88-MOVEMENT!L88</f>
        <v>0</v>
      </c>
      <c r="AA88" s="152">
        <f>'SO MOD0186 '!Q88-MOVEMENT!M88</f>
        <v>0</v>
      </c>
      <c r="AB88" s="152">
        <f>'SO MOD0186 '!R88-MOVEMENT!N88</f>
        <v>0</v>
      </c>
      <c r="AC88" s="152">
        <f>'SO MOD0186 '!S88-MOVEMENT!O88</f>
        <v>0</v>
      </c>
    </row>
    <row r="89" spans="2:29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99"/>
      <c r="L89" s="99"/>
      <c r="M89" s="99"/>
      <c r="N89" s="99"/>
      <c r="O89" s="99"/>
      <c r="Q89" s="72"/>
      <c r="R89" s="72"/>
      <c r="S89" s="72"/>
      <c r="T89" s="72"/>
      <c r="U89" s="72"/>
      <c r="V89" s="72"/>
      <c r="W89" s="72"/>
      <c r="X89" s="72"/>
      <c r="Y89" s="99"/>
      <c r="Z89" s="99"/>
      <c r="AA89" s="99"/>
      <c r="AB89" s="99"/>
      <c r="AC89" s="99"/>
    </row>
    <row r="90" spans="2:29" s="49" customFormat="1" ht="13.8">
      <c r="B90" s="258" t="s">
        <v>150</v>
      </c>
      <c r="C90" s="259"/>
      <c r="D90" s="259"/>
      <c r="E90" s="259"/>
      <c r="F90" s="261"/>
      <c r="G90" s="117"/>
      <c r="H90" s="117"/>
      <c r="I90" s="117"/>
      <c r="J90" s="117"/>
      <c r="K90" s="119"/>
      <c r="L90" s="119"/>
      <c r="M90" s="119"/>
      <c r="N90" s="119"/>
      <c r="O90" s="119"/>
      <c r="Q90" s="117"/>
      <c r="R90" s="117"/>
      <c r="S90" s="117"/>
      <c r="T90" s="117"/>
      <c r="U90" s="117"/>
      <c r="V90" s="117"/>
      <c r="W90" s="117"/>
      <c r="X90" s="117"/>
      <c r="Y90" s="119"/>
      <c r="Z90" s="119"/>
      <c r="AA90" s="119"/>
      <c r="AB90" s="274"/>
      <c r="AC90" s="274"/>
    </row>
    <row r="91" spans="2:29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99"/>
      <c r="L91" s="99"/>
      <c r="M91" s="99"/>
      <c r="N91" s="99"/>
      <c r="O91" s="99"/>
      <c r="Q91" s="72"/>
      <c r="R91" s="72"/>
      <c r="S91" s="72"/>
      <c r="T91" s="72"/>
      <c r="U91" s="72"/>
      <c r="V91" s="72"/>
      <c r="W91" s="72"/>
      <c r="X91" s="72"/>
      <c r="Y91" s="99"/>
      <c r="Z91" s="99"/>
      <c r="AA91" s="99"/>
      <c r="AB91" s="99"/>
      <c r="AC91" s="99"/>
    </row>
    <row r="92" spans="2:29" ht="15.6">
      <c r="B92" s="154" t="s">
        <v>0</v>
      </c>
      <c r="C92" s="169" t="s">
        <v>142</v>
      </c>
      <c r="D92" s="169" t="s">
        <v>3</v>
      </c>
      <c r="E92" s="169" t="s">
        <v>4</v>
      </c>
      <c r="F92" s="170" t="s">
        <v>5</v>
      </c>
      <c r="G92" s="170" t="s">
        <v>6</v>
      </c>
      <c r="H92" s="132" t="s">
        <v>7</v>
      </c>
      <c r="I92" s="132" t="s">
        <v>8</v>
      </c>
      <c r="J92" s="170" t="s">
        <v>9</v>
      </c>
      <c r="K92" s="171" t="s">
        <v>10</v>
      </c>
      <c r="L92" s="171" t="s">
        <v>175</v>
      </c>
      <c r="M92" s="171" t="s">
        <v>179</v>
      </c>
      <c r="N92" s="171" t="s">
        <v>189</v>
      </c>
      <c r="O92" s="171" t="s">
        <v>190</v>
      </c>
      <c r="Q92" s="132"/>
      <c r="R92" s="132"/>
      <c r="S92" s="132"/>
      <c r="T92" s="132"/>
      <c r="U92" s="132"/>
      <c r="V92" s="132"/>
      <c r="W92" s="132"/>
      <c r="X92" s="130"/>
      <c r="Y92" s="140"/>
      <c r="Z92" s="140"/>
      <c r="AA92" s="140"/>
      <c r="AB92" s="272"/>
      <c r="AC92" s="272"/>
    </row>
    <row r="93" spans="2:29">
      <c r="B93" s="55"/>
      <c r="C93" s="55"/>
      <c r="D93" s="55"/>
      <c r="E93" s="55"/>
      <c r="F93" s="72"/>
      <c r="G93" s="182"/>
      <c r="H93" s="72"/>
      <c r="I93" s="72"/>
      <c r="J93" s="72"/>
      <c r="K93" s="99"/>
      <c r="L93" s="99"/>
      <c r="M93" s="99"/>
      <c r="N93" s="99"/>
      <c r="O93" s="99"/>
      <c r="Q93" s="72"/>
      <c r="R93" s="72"/>
      <c r="S93" s="72"/>
      <c r="T93" s="72"/>
      <c r="U93" s="72"/>
      <c r="V93" s="72"/>
      <c r="W93" s="72"/>
      <c r="X93" s="72"/>
      <c r="Y93" s="99"/>
      <c r="Z93" s="99"/>
      <c r="AA93" s="99"/>
      <c r="AB93" s="99"/>
      <c r="AC93" s="99"/>
    </row>
    <row r="94" spans="2:29">
      <c r="B94" s="52" t="s">
        <v>84</v>
      </c>
      <c r="C94" s="73" t="s">
        <v>86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1.09E-2</v>
      </c>
      <c r="K94" s="45"/>
      <c r="L94" s="45"/>
      <c r="M94" s="45"/>
      <c r="N94" s="45"/>
      <c r="O94" s="45"/>
      <c r="Q94" s="64">
        <v>0</v>
      </c>
      <c r="R94" s="64">
        <f>'SO MOD0186 '!H94-D94</f>
        <v>0</v>
      </c>
      <c r="S94" s="64">
        <f>'SO MOD0186 '!I94-E94</f>
        <v>0</v>
      </c>
      <c r="T94" s="64">
        <f>'SO MOD0186 '!J94-F94</f>
        <v>0</v>
      </c>
      <c r="U94" s="64">
        <f>'SO MOD0186 '!K94-G94</f>
        <v>0</v>
      </c>
      <c r="V94" s="174">
        <f>'SO MOD0186 '!L94-H94</f>
        <v>0</v>
      </c>
      <c r="W94" s="174">
        <f>'SO MOD0186 '!M94-I94</f>
        <v>0</v>
      </c>
      <c r="X94" s="174">
        <f>'SO MOD0186 '!N94-J94</f>
        <v>0</v>
      </c>
      <c r="Y94" s="174">
        <f>'SO MOD0186 '!O94-K94</f>
        <v>0</v>
      </c>
      <c r="Z94" s="174">
        <f>'SO MOD0186 '!P94-L94</f>
        <v>0</v>
      </c>
      <c r="AA94" s="174">
        <f>'SO MOD0186 '!Q94-M94</f>
        <v>0</v>
      </c>
      <c r="AB94" s="174">
        <f>'SO MOD0186 '!R94-N94</f>
        <v>0</v>
      </c>
      <c r="AC94" s="174">
        <f>'SO MOD0186 '!S94-O94</f>
        <v>0</v>
      </c>
    </row>
    <row r="95" spans="2:29">
      <c r="B95" s="52" t="s">
        <v>87</v>
      </c>
      <c r="C95" s="61" t="s">
        <v>86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M95" s="45"/>
      <c r="N95" s="45"/>
      <c r="O95" s="45"/>
      <c r="Q95" s="74">
        <v>0</v>
      </c>
      <c r="R95" s="74">
        <f>'SO MOD0186 '!H95-MOVEMENT!D95</f>
        <v>0</v>
      </c>
      <c r="S95" s="74">
        <f>'SO MOD0186 '!I95-MOVEMENT!E95</f>
        <v>0</v>
      </c>
      <c r="T95" s="74">
        <f>'SO MOD0186 '!J95-MOVEMENT!F95</f>
        <v>0</v>
      </c>
      <c r="U95" s="74">
        <f>'SO MOD0186 '!K95-MOVEMENT!G95</f>
        <v>0</v>
      </c>
      <c r="V95" s="74">
        <f>'SO MOD0186 '!L95-MOVEMENT!H95</f>
        <v>0</v>
      </c>
      <c r="W95" s="74">
        <f>'SO MOD0186 '!M95-MOVEMENT!I95</f>
        <v>0</v>
      </c>
      <c r="X95" s="74">
        <f>'SO MOD0186 '!N95-MOVEMENT!J95</f>
        <v>0</v>
      </c>
      <c r="Y95" s="74">
        <f>'SO MOD0186 '!O95-MOVEMENT!K95</f>
        <v>0</v>
      </c>
      <c r="Z95" s="74">
        <f>'SO MOD0186 '!P95-MOVEMENT!L95</f>
        <v>0</v>
      </c>
      <c r="AA95" s="74">
        <f>'SO MOD0186 '!Q95-MOVEMENT!M95</f>
        <v>0</v>
      </c>
      <c r="AB95" s="74">
        <f>'SO MOD0186 '!R95-MOVEMENT!N95</f>
        <v>0</v>
      </c>
      <c r="AC95" s="74">
        <f>'SO MOD0186 '!S95-MOVEMENT!O95</f>
        <v>0</v>
      </c>
    </row>
    <row r="96" spans="2:29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99"/>
      <c r="L96" s="99"/>
      <c r="M96" s="99"/>
      <c r="N96" s="99"/>
      <c r="O96" s="99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</row>
    <row r="97" spans="2:29">
      <c r="B97" s="52" t="s">
        <v>89</v>
      </c>
      <c r="C97" s="56" t="s">
        <v>86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-37.66236461582448</v>
      </c>
      <c r="K97" s="45"/>
      <c r="L97" s="45"/>
      <c r="M97" s="45"/>
      <c r="N97" s="45"/>
      <c r="O97" s="45"/>
      <c r="Q97" s="63">
        <v>0</v>
      </c>
      <c r="R97" s="63">
        <f>'SO MOD0186 '!H97-MOVEMENT!D97</f>
        <v>0</v>
      </c>
      <c r="S97" s="63">
        <f>'SO MOD0186 '!I97-MOVEMENT!E97</f>
        <v>0</v>
      </c>
      <c r="T97" s="63">
        <f>'SO MOD0186 '!J97-MOVEMENT!F97</f>
        <v>0</v>
      </c>
      <c r="U97" s="63">
        <f>'SO MOD0186 '!K97-MOVEMENT!G97</f>
        <v>0</v>
      </c>
      <c r="V97" s="79">
        <f>'SO MOD0186 '!L97-MOVEMENT!H97</f>
        <v>0</v>
      </c>
      <c r="W97" s="79">
        <f>'SO MOD0186 '!M97-MOVEMENT!I97</f>
        <v>0</v>
      </c>
      <c r="X97" s="79">
        <f>'SO MOD0186 '!N97-MOVEMENT!J97</f>
        <v>0</v>
      </c>
      <c r="Y97" s="79">
        <f>'SO MOD0186 '!O97-MOVEMENT!K97</f>
        <v>0</v>
      </c>
      <c r="Z97" s="79">
        <f>'SO MOD0186 '!P97-MOVEMENT!L97</f>
        <v>0</v>
      </c>
      <c r="AA97" s="79">
        <f>'SO MOD0186 '!Q97-MOVEMENT!M97</f>
        <v>0</v>
      </c>
      <c r="AB97" s="79">
        <f>'SO MOD0186 '!R97-MOVEMENT!N97</f>
        <v>0</v>
      </c>
      <c r="AC97" s="79">
        <f>'SO MOD0186 '!S97-MOVEMENT!O97</f>
        <v>0</v>
      </c>
    </row>
    <row r="98" spans="2:29">
      <c r="B98" s="52" t="s">
        <v>91</v>
      </c>
      <c r="C98" s="56" t="s">
        <v>93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-4.695752508779151</v>
      </c>
      <c r="K98" s="45"/>
      <c r="L98" s="45"/>
      <c r="M98" s="45"/>
      <c r="N98" s="45"/>
      <c r="O98" s="45"/>
      <c r="Q98" s="63">
        <v>0</v>
      </c>
      <c r="R98" s="63">
        <f>'SO MOD0186 '!H98-MOVEMENT!D98</f>
        <v>0</v>
      </c>
      <c r="S98" s="63">
        <f>'SO MOD0186 '!I98-MOVEMENT!E98</f>
        <v>0</v>
      </c>
      <c r="T98" s="63">
        <f>'SO MOD0186 '!J98-MOVEMENT!F98</f>
        <v>0</v>
      </c>
      <c r="U98" s="63">
        <f>'SO MOD0186 '!K98-MOVEMENT!G98</f>
        <v>0</v>
      </c>
      <c r="V98" s="79">
        <f>'SO MOD0186 '!L98-MOVEMENT!H98</f>
        <v>0</v>
      </c>
      <c r="W98" s="79">
        <f>'SO MOD0186 '!M98-MOVEMENT!I98</f>
        <v>0</v>
      </c>
      <c r="X98" s="79">
        <f>'SO MOD0186 '!N98-MOVEMENT!J98</f>
        <v>0</v>
      </c>
      <c r="Y98" s="79">
        <f>'SO MOD0186 '!O98-MOVEMENT!K98</f>
        <v>0</v>
      </c>
      <c r="Z98" s="79">
        <f>'SO MOD0186 '!P98-MOVEMENT!L98</f>
        <v>0</v>
      </c>
      <c r="AA98" s="79">
        <f>'SO MOD0186 '!Q98-MOVEMENT!M98</f>
        <v>0</v>
      </c>
      <c r="AB98" s="79">
        <f>'SO MOD0186 '!R98-MOVEMENT!N98</f>
        <v>0</v>
      </c>
      <c r="AC98" s="79">
        <f>'SO MOD0186 '!S98-MOVEMENT!O98</f>
        <v>0</v>
      </c>
    </row>
    <row r="99" spans="2:29">
      <c r="B99" s="52" t="s">
        <v>94</v>
      </c>
      <c r="C99" s="56" t="s">
        <v>93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-6.5790369450912749</v>
      </c>
      <c r="K99" s="56"/>
      <c r="L99" s="56"/>
      <c r="M99" s="56"/>
      <c r="N99" s="56"/>
      <c r="O99" s="56"/>
      <c r="Q99" s="63">
        <v>0</v>
      </c>
      <c r="R99" s="63">
        <f>'SO MOD0186 '!H99-MOVEMENT!D99</f>
        <v>0</v>
      </c>
      <c r="S99" s="63">
        <f>'SO MOD0186 '!I99-MOVEMENT!E99</f>
        <v>0</v>
      </c>
      <c r="T99" s="63">
        <f>'SO MOD0186 '!J99-MOVEMENT!F99</f>
        <v>0</v>
      </c>
      <c r="U99" s="63">
        <f>'SO MOD0186 '!K99-MOVEMENT!G99</f>
        <v>0</v>
      </c>
      <c r="V99" s="79">
        <f>'SO MOD0186 '!L99-MOVEMENT!H99</f>
        <v>0</v>
      </c>
      <c r="W99" s="79">
        <f>'SO MOD0186 '!M99-MOVEMENT!I99</f>
        <v>0</v>
      </c>
      <c r="X99" s="79">
        <f>'SO MOD0186 '!N99-MOVEMENT!J99</f>
        <v>0</v>
      </c>
      <c r="Y99" s="79">
        <f>'SO MOD0186 '!O99-MOVEMENT!K99</f>
        <v>0</v>
      </c>
      <c r="Z99" s="79">
        <f>'SO MOD0186 '!P99-MOVEMENT!L99</f>
        <v>0</v>
      </c>
      <c r="AA99" s="79">
        <f>'SO MOD0186 '!Q99-MOVEMENT!M99</f>
        <v>0</v>
      </c>
      <c r="AB99" s="79">
        <f>'SO MOD0186 '!R99-MOVEMENT!N99</f>
        <v>0</v>
      </c>
      <c r="AC99" s="79">
        <f>'SO MOD0186 '!S99-MOVEMENT!O99</f>
        <v>0</v>
      </c>
    </row>
    <row r="100" spans="2:29">
      <c r="B100" s="52" t="s">
        <v>96</v>
      </c>
      <c r="C100" s="56" t="s">
        <v>98</v>
      </c>
      <c r="D100" s="56">
        <v>0</v>
      </c>
      <c r="E100" s="56">
        <v>-1.336133463433498</v>
      </c>
      <c r="F100" s="56">
        <v>-1.336133463433498</v>
      </c>
      <c r="G100" s="120">
        <v>-1.336133463433498</v>
      </c>
      <c r="H100" s="120">
        <v>-0.60796729731168853</v>
      </c>
      <c r="I100" s="56">
        <v>-0.5735700000000179</v>
      </c>
      <c r="J100" s="56">
        <v>-0.5735700000000179</v>
      </c>
      <c r="K100" s="45"/>
      <c r="L100" s="45"/>
      <c r="M100" s="45"/>
      <c r="N100" s="45"/>
      <c r="O100" s="45"/>
      <c r="Q100" s="63">
        <v>0</v>
      </c>
      <c r="R100" s="63">
        <f>'SO MOD0186 '!H100-MOVEMENT!D100</f>
        <v>0</v>
      </c>
      <c r="S100" s="63">
        <f>'SO MOD0186 '!I100-MOVEMENT!E100</f>
        <v>0</v>
      </c>
      <c r="T100" s="63">
        <f>'SO MOD0186 '!J100-MOVEMENT!F100</f>
        <v>0</v>
      </c>
      <c r="U100" s="63">
        <f>'SO MOD0186 '!K100-MOVEMENT!G100</f>
        <v>0</v>
      </c>
      <c r="V100" s="79">
        <f>'SO MOD0186 '!L100-MOVEMENT!H100</f>
        <v>0</v>
      </c>
      <c r="W100" s="79">
        <f>'SO MOD0186 '!M100-MOVEMENT!I100</f>
        <v>0</v>
      </c>
      <c r="X100" s="79">
        <f>'SO MOD0186 '!N100-MOVEMENT!J100</f>
        <v>0</v>
      </c>
      <c r="Y100" s="79">
        <f>'SO MOD0186 '!O100-MOVEMENT!K100</f>
        <v>0</v>
      </c>
      <c r="Z100" s="79">
        <f>'SO MOD0186 '!P100-MOVEMENT!L100</f>
        <v>0</v>
      </c>
      <c r="AA100" s="79">
        <f>'SO MOD0186 '!Q100-MOVEMENT!M100</f>
        <v>0</v>
      </c>
      <c r="AB100" s="79">
        <f>'SO MOD0186 '!R100-MOVEMENT!N100</f>
        <v>0</v>
      </c>
      <c r="AC100" s="79">
        <f>'SO MOD0186 '!S100-MOVEMENT!O100</f>
        <v>0</v>
      </c>
    </row>
    <row r="101" spans="2:29">
      <c r="B101" s="52" t="s">
        <v>99</v>
      </c>
      <c r="C101" s="56" t="s">
        <v>98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M101" s="45"/>
      <c r="N101" s="45"/>
      <c r="O101" s="45"/>
      <c r="Q101" s="63">
        <v>0</v>
      </c>
      <c r="R101" s="63">
        <f>'SO MOD0186 '!H101-MOVEMENT!D101</f>
        <v>0</v>
      </c>
      <c r="S101" s="63">
        <f>'SO MOD0186 '!I101-MOVEMENT!E101</f>
        <v>0</v>
      </c>
      <c r="T101" s="63">
        <f>'SO MOD0186 '!J101-MOVEMENT!F101</f>
        <v>0</v>
      </c>
      <c r="U101" s="63">
        <f>'SO MOD0186 '!K101-MOVEMENT!G101</f>
        <v>0</v>
      </c>
      <c r="V101" s="79">
        <f>'SO MOD0186 '!L101-MOVEMENT!H101</f>
        <v>0</v>
      </c>
      <c r="W101" s="79">
        <f>'SO MOD0186 '!M101-MOVEMENT!I101</f>
        <v>0</v>
      </c>
      <c r="X101" s="79">
        <f>'SO MOD0186 '!N101-MOVEMENT!J101</f>
        <v>0</v>
      </c>
      <c r="Y101" s="79">
        <f>'SO MOD0186 '!O101-MOVEMENT!K101</f>
        <v>0</v>
      </c>
      <c r="Z101" s="79">
        <f>'SO MOD0186 '!P101-MOVEMENT!L101</f>
        <v>0</v>
      </c>
      <c r="AA101" s="79">
        <f>'SO MOD0186 '!Q101-MOVEMENT!M101</f>
        <v>0</v>
      </c>
      <c r="AB101" s="79">
        <f>'SO MOD0186 '!R101-MOVEMENT!N101</f>
        <v>0</v>
      </c>
      <c r="AC101" s="79">
        <f>'SO MOD0186 '!S101-MOVEMENT!O101</f>
        <v>0</v>
      </c>
    </row>
    <row r="102" spans="2:29">
      <c r="B102" s="166" t="s">
        <v>101</v>
      </c>
      <c r="C102" s="172"/>
      <c r="D102" s="172">
        <v>-3.5542087972723948</v>
      </c>
      <c r="E102" s="172">
        <v>-9.2411022747188554</v>
      </c>
      <c r="F102" s="172">
        <v>-11.221474405713618</v>
      </c>
      <c r="G102" s="172">
        <v>-17.724252742073418</v>
      </c>
      <c r="H102" s="172">
        <v>-21.166618779820965</v>
      </c>
      <c r="I102" s="172">
        <v>-37.138408227366156</v>
      </c>
      <c r="J102" s="172">
        <v>-49.510724069694923</v>
      </c>
      <c r="K102" s="172">
        <v>0</v>
      </c>
      <c r="L102" s="172">
        <v>0</v>
      </c>
      <c r="M102" s="172">
        <v>0</v>
      </c>
      <c r="N102" s="172">
        <v>0</v>
      </c>
      <c r="O102" s="172">
        <v>0</v>
      </c>
      <c r="Q102" s="150">
        <f>'SO MOD0186 '!G102-MOVEMENT!C102</f>
        <v>0</v>
      </c>
      <c r="R102" s="150">
        <f>'SO MOD0186 '!H102-MOVEMENT!D102</f>
        <v>0</v>
      </c>
      <c r="S102" s="150">
        <f>'SO MOD0186 '!I102-MOVEMENT!E102</f>
        <v>0</v>
      </c>
      <c r="T102" s="150">
        <f>'SO MOD0186 '!J102-MOVEMENT!F102</f>
        <v>0</v>
      </c>
      <c r="U102" s="150">
        <f>'SO MOD0186 '!K102-MOVEMENT!G102</f>
        <v>0</v>
      </c>
      <c r="V102" s="150">
        <f>'SO MOD0186 '!L102-MOVEMENT!H102</f>
        <v>0</v>
      </c>
      <c r="W102" s="150">
        <f>'SO MOD0186 '!M102-MOVEMENT!I102</f>
        <v>0</v>
      </c>
      <c r="X102" s="150">
        <f>'SO MOD0186 '!N102-MOVEMENT!J102</f>
        <v>0</v>
      </c>
      <c r="Y102" s="150">
        <f>'SO MOD0186 '!O102-MOVEMENT!K102</f>
        <v>0</v>
      </c>
      <c r="Z102" s="150">
        <f>'SO MOD0186 '!P102-MOVEMENT!L102</f>
        <v>0</v>
      </c>
      <c r="AA102" s="150">
        <f>'SO MOD0186 '!Q102-MOVEMENT!M102</f>
        <v>0</v>
      </c>
      <c r="AB102" s="150">
        <f>'SO MOD0186 '!R102-MOVEMENT!N102</f>
        <v>0</v>
      </c>
      <c r="AC102" s="150">
        <f>'SO MOD0186 '!S102-MOVEMENT!O102</f>
        <v>0</v>
      </c>
    </row>
    <row r="103" spans="2:29">
      <c r="B103" s="52" t="s">
        <v>102</v>
      </c>
      <c r="C103" s="56" t="s">
        <v>104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M103" s="45"/>
      <c r="N103" s="45"/>
      <c r="O103" s="45"/>
      <c r="Q103" s="57">
        <v>0</v>
      </c>
      <c r="R103" s="57">
        <f>'SO MOD0186 '!H103-MOVEMENT!D103</f>
        <v>0</v>
      </c>
      <c r="S103" s="57">
        <f>'SO MOD0186 '!I103-MOVEMENT!E103</f>
        <v>0</v>
      </c>
      <c r="T103" s="57">
        <f>'SO MOD0186 '!J103-MOVEMENT!F103</f>
        <v>0</v>
      </c>
      <c r="U103" s="57">
        <f>'SO MOD0186 '!K103-MOVEMENT!G103</f>
        <v>0</v>
      </c>
      <c r="V103" s="57">
        <f>'SO MOD0186 '!L103-MOVEMENT!H103</f>
        <v>0</v>
      </c>
      <c r="W103" s="57">
        <f>'SO MOD0186 '!M103-MOVEMENT!I103</f>
        <v>0</v>
      </c>
      <c r="X103" s="57">
        <f>'SO MOD0186 '!N103-MOVEMENT!J103</f>
        <v>0</v>
      </c>
      <c r="Y103" s="57">
        <f>'SO MOD0186 '!O103-MOVEMENT!K103</f>
        <v>0</v>
      </c>
      <c r="Z103" s="57">
        <f>'SO MOD0186 '!P103-MOVEMENT!L103</f>
        <v>0</v>
      </c>
      <c r="AA103" s="57">
        <f>'SO MOD0186 '!Q103-MOVEMENT!M103</f>
        <v>0</v>
      </c>
      <c r="AB103" s="57">
        <f>'SO MOD0186 '!R103-MOVEMENT!N103</f>
        <v>0</v>
      </c>
      <c r="AC103" s="57">
        <f>'SO MOD0186 '!S103-MOVEMENT!O103</f>
        <v>0</v>
      </c>
    </row>
    <row r="104" spans="2:29">
      <c r="B104" s="52" t="s">
        <v>105</v>
      </c>
      <c r="C104" s="56" t="s">
        <v>104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M104" s="45"/>
      <c r="N104" s="45"/>
      <c r="O104" s="45"/>
      <c r="Q104" s="57">
        <v>0</v>
      </c>
      <c r="R104" s="57">
        <f>'SO MOD0186 '!H104-MOVEMENT!D104</f>
        <v>0</v>
      </c>
      <c r="S104" s="57">
        <f>'SO MOD0186 '!I104-MOVEMENT!E104</f>
        <v>0</v>
      </c>
      <c r="T104" s="57">
        <f>'SO MOD0186 '!J104-MOVEMENT!F104</f>
        <v>0</v>
      </c>
      <c r="U104" s="57">
        <f>'SO MOD0186 '!K104-MOVEMENT!G104</f>
        <v>0</v>
      </c>
      <c r="V104" s="57">
        <f>'SO MOD0186 '!L104-MOVEMENT!H104</f>
        <v>0</v>
      </c>
      <c r="W104" s="57">
        <f>'SO MOD0186 '!M104-MOVEMENT!I104</f>
        <v>0</v>
      </c>
      <c r="X104" s="57">
        <f>'SO MOD0186 '!N104-MOVEMENT!J104</f>
        <v>0</v>
      </c>
      <c r="Y104" s="57">
        <f>'SO MOD0186 '!O104-MOVEMENT!K104</f>
        <v>0</v>
      </c>
      <c r="Z104" s="57">
        <f>'SO MOD0186 '!P104-MOVEMENT!L104</f>
        <v>0</v>
      </c>
      <c r="AA104" s="57">
        <f>'SO MOD0186 '!Q104-MOVEMENT!M104</f>
        <v>0</v>
      </c>
      <c r="AB104" s="57">
        <f>'SO MOD0186 '!R104-MOVEMENT!N104</f>
        <v>0</v>
      </c>
      <c r="AC104" s="57">
        <f>'SO MOD0186 '!S104-MOVEMENT!O104</f>
        <v>0</v>
      </c>
    </row>
    <row r="105" spans="2:29">
      <c r="B105" s="52" t="s">
        <v>107</v>
      </c>
      <c r="C105" s="56" t="s">
        <v>104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M105" s="45"/>
      <c r="N105" s="45"/>
      <c r="O105" s="45"/>
      <c r="Q105" s="57">
        <v>0</v>
      </c>
      <c r="R105" s="57">
        <f>'SO MOD0186 '!H105-MOVEMENT!D105</f>
        <v>0</v>
      </c>
      <c r="S105" s="57">
        <f>'SO MOD0186 '!I105-MOVEMENT!E105</f>
        <v>0</v>
      </c>
      <c r="T105" s="57">
        <f>'SO MOD0186 '!J105-MOVEMENT!F105</f>
        <v>0</v>
      </c>
      <c r="U105" s="57">
        <f>'SO MOD0186 '!K105-MOVEMENT!G105</f>
        <v>0</v>
      </c>
      <c r="V105" s="57">
        <f>'SO MOD0186 '!L105-MOVEMENT!H105</f>
        <v>0</v>
      </c>
      <c r="W105" s="57">
        <f>'SO MOD0186 '!M105-MOVEMENT!I105</f>
        <v>0</v>
      </c>
      <c r="X105" s="57">
        <f>'SO MOD0186 '!N105-MOVEMENT!J105</f>
        <v>0</v>
      </c>
      <c r="Y105" s="57">
        <f>'SO MOD0186 '!O105-MOVEMENT!K105</f>
        <v>0</v>
      </c>
      <c r="Z105" s="57">
        <f>'SO MOD0186 '!P105-MOVEMENT!L105</f>
        <v>0</v>
      </c>
      <c r="AA105" s="57">
        <f>'SO MOD0186 '!Q105-MOVEMENT!M105</f>
        <v>0</v>
      </c>
      <c r="AB105" s="57">
        <f>'SO MOD0186 '!R105-MOVEMENT!N105</f>
        <v>0</v>
      </c>
      <c r="AC105" s="57">
        <f>'SO MOD0186 '!S105-MOVEMENT!O105</f>
        <v>0</v>
      </c>
    </row>
    <row r="106" spans="2:29">
      <c r="B106" s="52" t="s">
        <v>109</v>
      </c>
      <c r="C106" s="56" t="s">
        <v>104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M106" s="45"/>
      <c r="N106" s="45"/>
      <c r="O106" s="45"/>
      <c r="Q106" s="57">
        <v>0</v>
      </c>
      <c r="R106" s="57">
        <f>'SO MOD0186 '!H106-MOVEMENT!D106</f>
        <v>0</v>
      </c>
      <c r="S106" s="57">
        <f>'SO MOD0186 '!I106-MOVEMENT!E106</f>
        <v>0</v>
      </c>
      <c r="T106" s="57">
        <f>'SO MOD0186 '!J106-MOVEMENT!F106</f>
        <v>0</v>
      </c>
      <c r="U106" s="57">
        <f>'SO MOD0186 '!K106-MOVEMENT!G106</f>
        <v>0</v>
      </c>
      <c r="V106" s="57">
        <f>'SO MOD0186 '!L106-MOVEMENT!H106</f>
        <v>0</v>
      </c>
      <c r="W106" s="57">
        <f>'SO MOD0186 '!M106-MOVEMENT!I106</f>
        <v>0</v>
      </c>
      <c r="X106" s="57">
        <f>'SO MOD0186 '!N106-MOVEMENT!J106</f>
        <v>0</v>
      </c>
      <c r="Y106" s="57">
        <f>'SO MOD0186 '!O106-MOVEMENT!K106</f>
        <v>0</v>
      </c>
      <c r="Z106" s="57">
        <f>'SO MOD0186 '!P106-MOVEMENT!L106</f>
        <v>0</v>
      </c>
      <c r="AA106" s="57">
        <f>'SO MOD0186 '!Q106-MOVEMENT!M106</f>
        <v>0</v>
      </c>
      <c r="AB106" s="57">
        <f>'SO MOD0186 '!R106-MOVEMENT!N106</f>
        <v>0</v>
      </c>
      <c r="AC106" s="57">
        <f>'SO MOD0186 '!S106-MOVEMENT!O106</f>
        <v>0</v>
      </c>
    </row>
    <row r="107" spans="2:29">
      <c r="B107" s="166" t="s">
        <v>111</v>
      </c>
      <c r="C107" s="172"/>
      <c r="D107" s="172">
        <v>0.80399582122379343</v>
      </c>
      <c r="E107" s="172">
        <v>0.13978342258860721</v>
      </c>
      <c r="F107" s="172">
        <v>0.1126662369901851</v>
      </c>
      <c r="G107" s="172">
        <v>5.2212792240425188E-2</v>
      </c>
      <c r="H107" s="172">
        <v>5.2212792240425188E-2</v>
      </c>
      <c r="I107" s="172">
        <v>5.2212792240425188E-2</v>
      </c>
      <c r="J107" s="172">
        <v>5.2212792240425188E-2</v>
      </c>
      <c r="K107" s="143"/>
      <c r="L107" s="143"/>
      <c r="M107" s="143"/>
      <c r="N107" s="143"/>
      <c r="O107" s="143"/>
      <c r="Q107" s="150">
        <f>'SO MOD0186 '!G107-MOVEMENT!C107</f>
        <v>0</v>
      </c>
      <c r="R107" s="150">
        <f>'SO MOD0186 '!H107-MOVEMENT!D107</f>
        <v>0</v>
      </c>
      <c r="S107" s="150">
        <f>'SO MOD0186 '!I107-MOVEMENT!E107</f>
        <v>0</v>
      </c>
      <c r="T107" s="150">
        <f>'SO MOD0186 '!J107-MOVEMENT!F107</f>
        <v>0</v>
      </c>
      <c r="U107" s="150">
        <f>'SO MOD0186 '!K107-MOVEMENT!G107</f>
        <v>0</v>
      </c>
      <c r="V107" s="150">
        <f>'SO MOD0186 '!L107-MOVEMENT!H107</f>
        <v>0</v>
      </c>
      <c r="W107" s="150">
        <f>'SO MOD0186 '!M107-MOVEMENT!I107</f>
        <v>0</v>
      </c>
      <c r="X107" s="150">
        <f>'SO MOD0186 '!N107-MOVEMENT!J107</f>
        <v>0</v>
      </c>
      <c r="Y107" s="150">
        <f>'SO MOD0186 '!O107-MOVEMENT!K107</f>
        <v>0</v>
      </c>
      <c r="Z107" s="150">
        <f>'SO MOD0186 '!P107-MOVEMENT!L107</f>
        <v>0</v>
      </c>
      <c r="AA107" s="150">
        <f>'SO MOD0186 '!Q107-MOVEMENT!M107</f>
        <v>0</v>
      </c>
      <c r="AB107" s="150">
        <f>'SO MOD0186 '!R107-MOVEMENT!N107</f>
        <v>0</v>
      </c>
      <c r="AC107" s="150">
        <f>'SO MOD0186 '!S107-MOVEMENT!O107</f>
        <v>0</v>
      </c>
    </row>
    <row r="108" spans="2:29">
      <c r="B108" s="166" t="s">
        <v>112</v>
      </c>
      <c r="C108" s="172"/>
      <c r="D108" s="172">
        <v>0</v>
      </c>
      <c r="E108" s="172">
        <v>-8.43</v>
      </c>
      <c r="F108" s="172">
        <v>7.7274809640016429E-2</v>
      </c>
      <c r="G108" s="172">
        <v>-7.1130725428779442</v>
      </c>
      <c r="H108" s="172">
        <v>-5.8208421661250895</v>
      </c>
      <c r="I108" s="172">
        <v>-5.5736760005222781</v>
      </c>
      <c r="J108" s="172">
        <v>-3.0637447601378653</v>
      </c>
      <c r="K108" s="172"/>
      <c r="L108" s="172"/>
      <c r="M108" s="172"/>
      <c r="N108" s="172"/>
      <c r="O108" s="172"/>
      <c r="Q108" s="150">
        <f>'SO MOD0186 '!G108-MOVEMENT!C108</f>
        <v>0</v>
      </c>
      <c r="R108" s="150">
        <f>'SO MOD0186 '!H108-MOVEMENT!D108</f>
        <v>0</v>
      </c>
      <c r="S108" s="150">
        <f>'SO MOD0186 '!I108-MOVEMENT!E108</f>
        <v>0</v>
      </c>
      <c r="T108" s="150">
        <f>'SO MOD0186 '!J108-MOVEMENT!F108</f>
        <v>0</v>
      </c>
      <c r="U108" s="150">
        <f>'SO MOD0186 '!K108-MOVEMENT!G108</f>
        <v>0</v>
      </c>
      <c r="V108" s="150">
        <f>'SO MOD0186 '!L108-MOVEMENT!H108</f>
        <v>0</v>
      </c>
      <c r="W108" s="150">
        <f>'SO MOD0186 '!M108-MOVEMENT!I108</f>
        <v>0</v>
      </c>
      <c r="X108" s="150">
        <f>'SO MOD0186 '!N108-MOVEMENT!J108</f>
        <v>0</v>
      </c>
      <c r="Y108" s="150">
        <f>'SO MOD0186 '!O108-MOVEMENT!K108</f>
        <v>0</v>
      </c>
      <c r="Z108" s="150">
        <f>'SO MOD0186 '!P108-MOVEMENT!L108</f>
        <v>0</v>
      </c>
      <c r="AA108" s="150">
        <f>'SO MOD0186 '!Q108-MOVEMENT!M108</f>
        <v>0</v>
      </c>
      <c r="AB108" s="150">
        <f>'SO MOD0186 '!R108-MOVEMENT!N108</f>
        <v>0</v>
      </c>
      <c r="AC108" s="150">
        <f>'SO MOD0186 '!S108-MOVEMENT!O108</f>
        <v>0</v>
      </c>
    </row>
    <row r="109" spans="2:29">
      <c r="B109" s="52" t="s">
        <v>113</v>
      </c>
      <c r="C109" s="56" t="s">
        <v>115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0.1513878624963354</v>
      </c>
      <c r="K109" s="45"/>
      <c r="L109" s="45"/>
      <c r="M109" s="45"/>
      <c r="N109" s="45"/>
      <c r="O109" s="45"/>
      <c r="Q109" s="57">
        <v>0</v>
      </c>
      <c r="R109" s="57">
        <f>'SO MOD0186 '!H109-MOVEMENT!D109</f>
        <v>0</v>
      </c>
      <c r="S109" s="57">
        <f>'SO MOD0186 '!I109-MOVEMENT!E109</f>
        <v>0</v>
      </c>
      <c r="T109" s="57">
        <f>'SO MOD0186 '!J109-MOVEMENT!F109</f>
        <v>0</v>
      </c>
      <c r="U109" s="57">
        <f>'SO MOD0186 '!K109-MOVEMENT!G109</f>
        <v>0</v>
      </c>
      <c r="V109" s="78">
        <f>'SO MOD0186 '!L109-MOVEMENT!H109</f>
        <v>0</v>
      </c>
      <c r="W109" s="78">
        <f>'SO MOD0186 '!M109-MOVEMENT!I109</f>
        <v>0</v>
      </c>
      <c r="X109" s="78">
        <f>'SO MOD0186 '!N109-MOVEMENT!J109</f>
        <v>0</v>
      </c>
      <c r="Y109" s="78">
        <f>'SO MOD0186 '!O109-MOVEMENT!K109</f>
        <v>0</v>
      </c>
      <c r="Z109" s="78">
        <f>'SO MOD0186 '!P109-MOVEMENT!L109</f>
        <v>0</v>
      </c>
      <c r="AA109" s="78">
        <f>'SO MOD0186 '!Q109-MOVEMENT!M109</f>
        <v>0</v>
      </c>
      <c r="AB109" s="78">
        <f>'SO MOD0186 '!R109-MOVEMENT!N109</f>
        <v>0</v>
      </c>
      <c r="AC109" s="78">
        <f>'SO MOD0186 '!S109-MOVEMENT!O109</f>
        <v>0</v>
      </c>
    </row>
    <row r="110" spans="2:29">
      <c r="B110" s="52" t="s">
        <v>116</v>
      </c>
      <c r="C110" s="56" t="s">
        <v>115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M110" s="45"/>
      <c r="N110" s="45"/>
      <c r="O110" s="45"/>
      <c r="Q110" s="57">
        <v>0</v>
      </c>
      <c r="R110" s="57">
        <f>'SO MOD0186 '!H110-MOVEMENT!D110</f>
        <v>0</v>
      </c>
      <c r="S110" s="57">
        <f>'SO MOD0186 '!I110-MOVEMENT!E110</f>
        <v>0</v>
      </c>
      <c r="T110" s="57">
        <f>'SO MOD0186 '!J110-MOVEMENT!F110</f>
        <v>0</v>
      </c>
      <c r="U110" s="57">
        <f>'SO MOD0186 '!K110-MOVEMENT!G110</f>
        <v>0</v>
      </c>
      <c r="V110" s="78">
        <f>'SO MOD0186 '!L110-MOVEMENT!H110</f>
        <v>0</v>
      </c>
      <c r="W110" s="78">
        <f>'SO MOD0186 '!M110-MOVEMENT!I110</f>
        <v>0</v>
      </c>
      <c r="X110" s="78">
        <f>'SO MOD0186 '!N110-MOVEMENT!J110</f>
        <v>0</v>
      </c>
      <c r="Y110" s="78">
        <f>'SO MOD0186 '!O110-MOVEMENT!K110</f>
        <v>0</v>
      </c>
      <c r="Z110" s="78">
        <f>'SO MOD0186 '!P110-MOVEMENT!L110</f>
        <v>0</v>
      </c>
      <c r="AA110" s="78">
        <f>'SO MOD0186 '!Q110-MOVEMENT!M110</f>
        <v>0</v>
      </c>
      <c r="AB110" s="78">
        <f>'SO MOD0186 '!R110-MOVEMENT!N110</f>
        <v>0</v>
      </c>
      <c r="AC110" s="78">
        <f>'SO MOD0186 '!S110-MOVEMENT!O110</f>
        <v>0</v>
      </c>
    </row>
    <row r="111" spans="2:29">
      <c r="B111" s="52" t="s">
        <v>118</v>
      </c>
      <c r="C111" s="56" t="s">
        <v>115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M111" s="45"/>
      <c r="N111" s="45"/>
      <c r="O111" s="45"/>
      <c r="Q111" s="57">
        <v>0</v>
      </c>
      <c r="R111" s="57">
        <f>'SO MOD0186 '!H111-MOVEMENT!D111</f>
        <v>0</v>
      </c>
      <c r="S111" s="57">
        <f>'SO MOD0186 '!I111-MOVEMENT!E111</f>
        <v>0</v>
      </c>
      <c r="T111" s="57">
        <f>'SO MOD0186 '!J111-MOVEMENT!F111</f>
        <v>0</v>
      </c>
      <c r="U111" s="57">
        <f>'SO MOD0186 '!K111-MOVEMENT!G111</f>
        <v>0</v>
      </c>
      <c r="V111" s="78">
        <f>'SO MOD0186 '!L111-MOVEMENT!H111</f>
        <v>0</v>
      </c>
      <c r="W111" s="78">
        <f>'SO MOD0186 '!M111-MOVEMENT!I111</f>
        <v>0</v>
      </c>
      <c r="X111" s="78">
        <f>'SO MOD0186 '!N111-MOVEMENT!J111</f>
        <v>0</v>
      </c>
      <c r="Y111" s="78">
        <f>'SO MOD0186 '!O111-MOVEMENT!K111</f>
        <v>0</v>
      </c>
      <c r="Z111" s="78">
        <f>'SO MOD0186 '!P111-MOVEMENT!L111</f>
        <v>0</v>
      </c>
      <c r="AA111" s="78">
        <f>'SO MOD0186 '!Q111-MOVEMENT!M111</f>
        <v>0</v>
      </c>
      <c r="AB111" s="78">
        <f>'SO MOD0186 '!R111-MOVEMENT!N111</f>
        <v>0</v>
      </c>
      <c r="AC111" s="78">
        <f>'SO MOD0186 '!S111-MOVEMENT!O111</f>
        <v>0</v>
      </c>
    </row>
    <row r="112" spans="2:29">
      <c r="B112" s="52" t="s">
        <v>120</v>
      </c>
      <c r="C112" s="56" t="s">
        <v>122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M112" s="45"/>
      <c r="N112" s="45"/>
      <c r="O112" s="45"/>
      <c r="Q112" s="57">
        <v>0</v>
      </c>
      <c r="R112" s="57">
        <f>'SO MOD0186 '!H112-MOVEMENT!D112</f>
        <v>0</v>
      </c>
      <c r="S112" s="57">
        <f>'SO MOD0186 '!I112-MOVEMENT!E112</f>
        <v>0</v>
      </c>
      <c r="T112" s="57">
        <f>'SO MOD0186 '!J112-MOVEMENT!F112</f>
        <v>0</v>
      </c>
      <c r="U112" s="57">
        <f>'SO MOD0186 '!K112-MOVEMENT!G112</f>
        <v>0</v>
      </c>
      <c r="V112" s="78">
        <f>'SO MOD0186 '!L112-MOVEMENT!H112</f>
        <v>0</v>
      </c>
      <c r="W112" s="78">
        <f>'SO MOD0186 '!M112-MOVEMENT!I112</f>
        <v>0</v>
      </c>
      <c r="X112" s="78">
        <f>'SO MOD0186 '!N112-MOVEMENT!J112</f>
        <v>0</v>
      </c>
      <c r="Y112" s="78">
        <f>'SO MOD0186 '!O112-MOVEMENT!K112</f>
        <v>0</v>
      </c>
      <c r="Z112" s="78">
        <f>'SO MOD0186 '!P112-MOVEMENT!L112</f>
        <v>0</v>
      </c>
      <c r="AA112" s="78">
        <f>'SO MOD0186 '!Q112-MOVEMENT!M112</f>
        <v>0</v>
      </c>
      <c r="AB112" s="78">
        <f>'SO MOD0186 '!R112-MOVEMENT!N112</f>
        <v>0</v>
      </c>
      <c r="AC112" s="78">
        <f>'SO MOD0186 '!S112-MOVEMENT!O112</f>
        <v>0</v>
      </c>
    </row>
    <row r="113" spans="2:29">
      <c r="B113" s="52" t="s">
        <v>123</v>
      </c>
      <c r="C113" s="56" t="s">
        <v>115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M113" s="45"/>
      <c r="N113" s="45"/>
      <c r="O113" s="45"/>
      <c r="Q113" s="57">
        <v>0</v>
      </c>
      <c r="R113" s="57">
        <f>'SO MOD0186 '!H113-MOVEMENT!D113</f>
        <v>0</v>
      </c>
      <c r="S113" s="57">
        <f>'SO MOD0186 '!I113-MOVEMENT!E113</f>
        <v>0</v>
      </c>
      <c r="T113" s="57">
        <f>'SO MOD0186 '!J113-MOVEMENT!F113</f>
        <v>0</v>
      </c>
      <c r="U113" s="57">
        <f>'SO MOD0186 '!K113-MOVEMENT!G113</f>
        <v>0</v>
      </c>
      <c r="V113" s="78">
        <f>'SO MOD0186 '!L113-MOVEMENT!H113</f>
        <v>0</v>
      </c>
      <c r="W113" s="78">
        <f>'SO MOD0186 '!M113-MOVEMENT!I113</f>
        <v>0</v>
      </c>
      <c r="X113" s="78">
        <f>'SO MOD0186 '!N113-MOVEMENT!J113</f>
        <v>0</v>
      </c>
      <c r="Y113" s="78">
        <f>'SO MOD0186 '!O113-MOVEMENT!K113</f>
        <v>0</v>
      </c>
      <c r="Z113" s="78">
        <f>'SO MOD0186 '!P113-MOVEMENT!L113</f>
        <v>0</v>
      </c>
      <c r="AA113" s="78">
        <f>'SO MOD0186 '!Q113-MOVEMENT!M113</f>
        <v>0</v>
      </c>
      <c r="AB113" s="78">
        <f>'SO MOD0186 '!R113-MOVEMENT!N113</f>
        <v>0</v>
      </c>
      <c r="AC113" s="78">
        <f>'SO MOD0186 '!S113-MOVEMENT!O113</f>
        <v>0</v>
      </c>
    </row>
    <row r="114" spans="2:29">
      <c r="B114" s="52" t="s">
        <v>125</v>
      </c>
      <c r="C114" s="56" t="s">
        <v>127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0.23796438371800832</v>
      </c>
      <c r="K114" s="45"/>
      <c r="L114" s="45"/>
      <c r="M114" s="45"/>
      <c r="N114" s="45"/>
      <c r="O114" s="45"/>
      <c r="Q114" s="57">
        <v>0</v>
      </c>
      <c r="R114" s="57">
        <f>'SO MOD0186 '!H114-MOVEMENT!D114</f>
        <v>0</v>
      </c>
      <c r="S114" s="57">
        <f>'SO MOD0186 '!I114-MOVEMENT!E114</f>
        <v>0</v>
      </c>
      <c r="T114" s="57">
        <f>'SO MOD0186 '!J114-MOVEMENT!F114</f>
        <v>0</v>
      </c>
      <c r="U114" s="57">
        <f>'SO MOD0186 '!K114-MOVEMENT!G114</f>
        <v>0</v>
      </c>
      <c r="V114" s="78">
        <f>'SO MOD0186 '!L114-MOVEMENT!H114</f>
        <v>0</v>
      </c>
      <c r="W114" s="78">
        <f>'SO MOD0186 '!M114-MOVEMENT!I114</f>
        <v>0</v>
      </c>
      <c r="X114" s="78">
        <f>'SO MOD0186 '!N114-MOVEMENT!J114</f>
        <v>0</v>
      </c>
      <c r="Y114" s="78">
        <f>'SO MOD0186 '!O114-MOVEMENT!K114</f>
        <v>0</v>
      </c>
      <c r="Z114" s="78">
        <f>'SO MOD0186 '!P114-MOVEMENT!L114</f>
        <v>0</v>
      </c>
      <c r="AA114" s="78">
        <f>'SO MOD0186 '!Q114-MOVEMENT!M114</f>
        <v>0</v>
      </c>
      <c r="AB114" s="78">
        <f>'SO MOD0186 '!R114-MOVEMENT!N114</f>
        <v>0</v>
      </c>
      <c r="AC114" s="78">
        <f>'SO MOD0186 '!S114-MOVEMENT!O114</f>
        <v>0</v>
      </c>
    </row>
    <row r="115" spans="2:29">
      <c r="B115" s="52" t="s">
        <v>128</v>
      </c>
      <c r="C115" s="56" t="s">
        <v>127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-3.6674662462377228</v>
      </c>
      <c r="K115" s="45"/>
      <c r="L115" s="45"/>
      <c r="M115" s="45"/>
      <c r="N115" s="45"/>
      <c r="O115" s="45"/>
      <c r="Q115" s="57">
        <v>0</v>
      </c>
      <c r="R115" s="57">
        <f>'SO MOD0186 '!H115-MOVEMENT!D115</f>
        <v>0</v>
      </c>
      <c r="S115" s="57">
        <f>'SO MOD0186 '!I115-MOVEMENT!E115</f>
        <v>0</v>
      </c>
      <c r="T115" s="57">
        <f>'SO MOD0186 '!J115-MOVEMENT!F115</f>
        <v>0</v>
      </c>
      <c r="U115" s="57">
        <f>'SO MOD0186 '!K115-MOVEMENT!G115</f>
        <v>0</v>
      </c>
      <c r="V115" s="78">
        <f>'SO MOD0186 '!L115-MOVEMENT!H115</f>
        <v>0</v>
      </c>
      <c r="W115" s="78">
        <f>'SO MOD0186 '!M115-MOVEMENT!I115</f>
        <v>0</v>
      </c>
      <c r="X115" s="78">
        <f>'SO MOD0186 '!N115-MOVEMENT!J115</f>
        <v>0</v>
      </c>
      <c r="Y115" s="78">
        <f>'SO MOD0186 '!O115-MOVEMENT!K115</f>
        <v>0</v>
      </c>
      <c r="Z115" s="78">
        <f>'SO MOD0186 '!P115-MOVEMENT!L115</f>
        <v>0</v>
      </c>
      <c r="AA115" s="78">
        <f>'SO MOD0186 '!Q115-MOVEMENT!M115</f>
        <v>0</v>
      </c>
      <c r="AB115" s="78">
        <f>'SO MOD0186 '!R115-MOVEMENT!N115</f>
        <v>0</v>
      </c>
      <c r="AC115" s="78">
        <f>'SO MOD0186 '!S115-MOVEMENT!O115</f>
        <v>0</v>
      </c>
    </row>
    <row r="116" spans="2:29">
      <c r="B116" s="52" t="s">
        <v>130</v>
      </c>
      <c r="C116" s="56" t="s">
        <v>86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0.49922472905234372</v>
      </c>
      <c r="K116" s="56">
        <v>0.49922472905234372</v>
      </c>
      <c r="L116" s="56">
        <v>0.49922472905234372</v>
      </c>
      <c r="M116" s="56"/>
      <c r="N116" s="56"/>
      <c r="O116" s="56"/>
      <c r="Q116" s="57">
        <v>0</v>
      </c>
      <c r="R116" s="57">
        <f>'SO MOD0186 '!H116-MOVEMENT!D116</f>
        <v>0</v>
      </c>
      <c r="S116" s="57">
        <f>'SO MOD0186 '!I116-MOVEMENT!E116</f>
        <v>0</v>
      </c>
      <c r="T116" s="57">
        <f>'SO MOD0186 '!J116-MOVEMENT!F116</f>
        <v>0</v>
      </c>
      <c r="U116" s="57">
        <f>'SO MOD0186 '!K116-MOVEMENT!G116</f>
        <v>0</v>
      </c>
      <c r="V116" s="78">
        <f>'SO MOD0186 '!L116-MOVEMENT!H116</f>
        <v>0</v>
      </c>
      <c r="W116" s="78">
        <f>'SO MOD0186 '!M116-MOVEMENT!I116</f>
        <v>0</v>
      </c>
      <c r="X116" s="78">
        <f>'SO MOD0186 '!N116-MOVEMENT!J116</f>
        <v>0</v>
      </c>
      <c r="Y116" s="78">
        <f>'SO MOD0186 '!O116-MOVEMENT!K116</f>
        <v>0</v>
      </c>
      <c r="Z116" s="78">
        <f>'SO MOD0186 '!P116-MOVEMENT!L116</f>
        <v>0</v>
      </c>
      <c r="AA116" s="78">
        <f>'SO MOD0186 '!Q116-MOVEMENT!M116</f>
        <v>0</v>
      </c>
      <c r="AB116" s="78">
        <f>'SO MOD0186 '!R116-MOVEMENT!N116</f>
        <v>0</v>
      </c>
      <c r="AC116" s="78">
        <f>'SO MOD0186 '!S116-MOVEMENT!O116</f>
        <v>0</v>
      </c>
    </row>
    <row r="117" spans="2:29">
      <c r="B117" s="52" t="s">
        <v>132</v>
      </c>
      <c r="C117" s="56" t="s">
        <v>86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M117" s="45"/>
      <c r="N117" s="45"/>
      <c r="O117" s="45"/>
      <c r="Q117" s="57">
        <v>0</v>
      </c>
      <c r="R117" s="57">
        <f>'SO MOD0186 '!H117-MOVEMENT!D117</f>
        <v>0</v>
      </c>
      <c r="S117" s="57">
        <f>'SO MOD0186 '!I117-MOVEMENT!E117</f>
        <v>0</v>
      </c>
      <c r="T117" s="57">
        <f>'SO MOD0186 '!J117-MOVEMENT!F117</f>
        <v>0</v>
      </c>
      <c r="U117" s="57">
        <f>'SO MOD0186 '!K117-MOVEMENT!G117</f>
        <v>0</v>
      </c>
      <c r="V117" s="78">
        <f>'SO MOD0186 '!L117-MOVEMENT!H117</f>
        <v>0</v>
      </c>
      <c r="W117" s="78">
        <f>'SO MOD0186 '!M117-MOVEMENT!I117</f>
        <v>0</v>
      </c>
      <c r="X117" s="78">
        <f>'SO MOD0186 '!N117-MOVEMENT!J117</f>
        <v>0</v>
      </c>
      <c r="Y117" s="78">
        <f>'SO MOD0186 '!O117-MOVEMENT!K117</f>
        <v>0</v>
      </c>
      <c r="Z117" s="78">
        <f>'SO MOD0186 '!P117-MOVEMENT!L117</f>
        <v>0</v>
      </c>
      <c r="AA117" s="78">
        <f>'SO MOD0186 '!Q117-MOVEMENT!M117</f>
        <v>0</v>
      </c>
      <c r="AB117" s="78">
        <f>'SO MOD0186 '!R117-MOVEMENT!N117</f>
        <v>0</v>
      </c>
      <c r="AC117" s="78">
        <f>'SO MOD0186 '!S117-MOVEMENT!O117</f>
        <v>0</v>
      </c>
    </row>
    <row r="118" spans="2:29">
      <c r="B118" s="52" t="s">
        <v>134</v>
      </c>
      <c r="C118" s="56" t="s">
        <v>86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M118" s="45"/>
      <c r="N118" s="45"/>
      <c r="O118" s="45"/>
      <c r="Q118" s="57">
        <v>0</v>
      </c>
      <c r="R118" s="57">
        <f>'SO MOD0186 '!H118-MOVEMENT!D118</f>
        <v>0</v>
      </c>
      <c r="S118" s="57">
        <f>'SO MOD0186 '!I118-MOVEMENT!E118</f>
        <v>0</v>
      </c>
      <c r="T118" s="57">
        <f>'SO MOD0186 '!J118-MOVEMENT!F118</f>
        <v>0</v>
      </c>
      <c r="U118" s="57">
        <f>'SO MOD0186 '!K118-MOVEMENT!G118</f>
        <v>0</v>
      </c>
      <c r="V118" s="78">
        <f>'SO MOD0186 '!L118-MOVEMENT!H118</f>
        <v>0</v>
      </c>
      <c r="W118" s="78">
        <f>'SO MOD0186 '!M118-MOVEMENT!I118</f>
        <v>0</v>
      </c>
      <c r="X118" s="78">
        <f>'SO MOD0186 '!N118-MOVEMENT!J118</f>
        <v>0</v>
      </c>
      <c r="Y118" s="78">
        <f>'SO MOD0186 '!O118-MOVEMENT!K118</f>
        <v>0</v>
      </c>
      <c r="Z118" s="78">
        <f>'SO MOD0186 '!P118-MOVEMENT!L118</f>
        <v>0</v>
      </c>
      <c r="AA118" s="78">
        <f>'SO MOD0186 '!Q118-MOVEMENT!M118</f>
        <v>0</v>
      </c>
      <c r="AB118" s="78">
        <f>'SO MOD0186 '!R118-MOVEMENT!N118</f>
        <v>0</v>
      </c>
      <c r="AC118" s="78">
        <f>'SO MOD0186 '!S118-MOVEMENT!O118</f>
        <v>0</v>
      </c>
    </row>
    <row r="119" spans="2:29">
      <c r="B119" s="52" t="s">
        <v>136</v>
      </c>
      <c r="C119" s="56" t="s">
        <v>86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M119" s="45"/>
      <c r="N119" s="45"/>
      <c r="O119" s="45"/>
      <c r="Q119" s="57">
        <v>0</v>
      </c>
      <c r="R119" s="57">
        <f>'SO MOD0186 '!H119-MOVEMENT!D119</f>
        <v>0</v>
      </c>
      <c r="S119" s="57">
        <f>'SO MOD0186 '!I119-MOVEMENT!E119</f>
        <v>0</v>
      </c>
      <c r="T119" s="57">
        <f>'SO MOD0186 '!J119-MOVEMENT!F119</f>
        <v>0</v>
      </c>
      <c r="U119" s="57">
        <f>'SO MOD0186 '!K119-MOVEMENT!G119</f>
        <v>0</v>
      </c>
      <c r="V119" s="78">
        <f>'SO MOD0186 '!L119-MOVEMENT!H119</f>
        <v>0</v>
      </c>
      <c r="W119" s="78">
        <f>'SO MOD0186 '!M119-MOVEMENT!I119</f>
        <v>0</v>
      </c>
      <c r="X119" s="78">
        <f>'SO MOD0186 '!N119-MOVEMENT!J119</f>
        <v>0</v>
      </c>
      <c r="Y119" s="78">
        <f>'SO MOD0186 '!O119-MOVEMENT!K119</f>
        <v>0</v>
      </c>
      <c r="Z119" s="78">
        <f>'SO MOD0186 '!P119-MOVEMENT!L119</f>
        <v>0</v>
      </c>
      <c r="AA119" s="78">
        <f>'SO MOD0186 '!Q119-MOVEMENT!M119</f>
        <v>0</v>
      </c>
      <c r="AB119" s="78">
        <f>'SO MOD0186 '!R119-MOVEMENT!N119</f>
        <v>0</v>
      </c>
      <c r="AC119" s="78">
        <f>'SO MOD0186 '!S119-MOVEMENT!O119</f>
        <v>0</v>
      </c>
    </row>
    <row r="120" spans="2:29">
      <c r="B120" s="166" t="s">
        <v>138</v>
      </c>
      <c r="C120" s="172"/>
      <c r="D120" s="172">
        <v>0</v>
      </c>
      <c r="E120" s="172">
        <v>-0.82958296805099963</v>
      </c>
      <c r="F120" s="172">
        <v>9.8906375151385646</v>
      </c>
      <c r="G120" s="172">
        <v>1.407811922652968</v>
      </c>
      <c r="H120" s="172">
        <v>1.2382141184997408</v>
      </c>
      <c r="I120" s="172">
        <v>-2.4343484823506287</v>
      </c>
      <c r="J120" s="172">
        <v>-2.7788892709710353</v>
      </c>
      <c r="K120" s="172">
        <v>0.49922472905234372</v>
      </c>
      <c r="L120" s="172">
        <v>0.49922472905234372</v>
      </c>
      <c r="M120" s="172">
        <v>0</v>
      </c>
      <c r="N120" s="172">
        <v>0</v>
      </c>
      <c r="O120" s="172">
        <v>0</v>
      </c>
      <c r="Q120" s="151">
        <f>'SO MOD0186 '!G120-MOVEMENT!C120</f>
        <v>0</v>
      </c>
      <c r="R120" s="151">
        <f>'SO MOD0186 '!H120-MOVEMENT!D120</f>
        <v>0</v>
      </c>
      <c r="S120" s="151">
        <f>'SO MOD0186 '!I120-MOVEMENT!E120</f>
        <v>0</v>
      </c>
      <c r="T120" s="151">
        <f>'SO MOD0186 '!J120-MOVEMENT!F120</f>
        <v>0</v>
      </c>
      <c r="U120" s="151">
        <f>'SO MOD0186 '!K120-MOVEMENT!G120</f>
        <v>0</v>
      </c>
      <c r="V120" s="151">
        <f>'SO MOD0186 '!L120-MOVEMENT!H120</f>
        <v>0</v>
      </c>
      <c r="W120" s="151">
        <f>'SO MOD0186 '!M120-MOVEMENT!I120</f>
        <v>0</v>
      </c>
      <c r="X120" s="151">
        <f>'SO MOD0186 '!N120-MOVEMENT!J120</f>
        <v>0</v>
      </c>
      <c r="Y120" s="151">
        <f>'SO MOD0186 '!O120-MOVEMENT!K120</f>
        <v>0</v>
      </c>
      <c r="Z120" s="151">
        <f>'SO MOD0186 '!P120-MOVEMENT!L120</f>
        <v>0</v>
      </c>
      <c r="AA120" s="151">
        <f>'SO MOD0186 '!Q120-MOVEMENT!M120</f>
        <v>0</v>
      </c>
      <c r="AB120" s="151">
        <f>'SO MOD0186 '!R120-MOVEMENT!N120</f>
        <v>0</v>
      </c>
      <c r="AC120" s="151">
        <f>'SO MOD0186 '!S120-MOVEMENT!O120</f>
        <v>0</v>
      </c>
    </row>
    <row r="121" spans="2:29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M121" s="62"/>
      <c r="N121" s="62"/>
      <c r="O121" s="62"/>
      <c r="Q121" s="33"/>
      <c r="R121" s="33"/>
      <c r="S121" s="33"/>
      <c r="T121" s="33"/>
      <c r="U121" s="33"/>
      <c r="V121" s="33"/>
      <c r="W121" s="33"/>
      <c r="X121" s="33"/>
      <c r="Y121" s="62"/>
      <c r="Z121" s="62"/>
      <c r="AA121" s="62"/>
      <c r="AB121" s="62"/>
      <c r="AC121" s="62"/>
    </row>
    <row r="122" spans="2:29">
      <c r="B122" s="75" t="s">
        <v>139</v>
      </c>
      <c r="C122" s="76"/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-55.301145308563399</v>
      </c>
      <c r="K122" s="76">
        <v>0.49922472905234372</v>
      </c>
      <c r="L122" s="76">
        <v>0.49922472905234372</v>
      </c>
      <c r="M122" s="76">
        <v>0</v>
      </c>
      <c r="N122" s="76">
        <v>0</v>
      </c>
      <c r="O122" s="76">
        <v>0</v>
      </c>
      <c r="P122" s="49"/>
      <c r="Q122" s="77">
        <f>'SO MOD0186 '!G122-MOVEMENT!C122</f>
        <v>0</v>
      </c>
      <c r="R122" s="77">
        <f>'SO MOD0186 '!H122-MOVEMENT!D122</f>
        <v>0</v>
      </c>
      <c r="S122" s="77">
        <f>'SO MOD0186 '!I122-MOVEMENT!E122</f>
        <v>0</v>
      </c>
      <c r="T122" s="77">
        <f>'SO MOD0186 '!J122-MOVEMENT!F122</f>
        <v>0</v>
      </c>
      <c r="U122" s="77">
        <f>'SO MOD0186 '!K122-MOVEMENT!G122</f>
        <v>0</v>
      </c>
      <c r="V122" s="77">
        <f>'SO MOD0186 '!L122-MOVEMENT!H122</f>
        <v>0</v>
      </c>
      <c r="W122" s="77">
        <f>'SO MOD0186 '!M122-MOVEMENT!I122</f>
        <v>0</v>
      </c>
      <c r="X122" s="77">
        <f>'SO MOD0186 '!N122-MOVEMENT!J122</f>
        <v>0</v>
      </c>
      <c r="Y122" s="77">
        <f>'SO MOD0186 '!O122-MOVEMENT!K122</f>
        <v>0</v>
      </c>
      <c r="Z122" s="77">
        <f>'SO MOD0186 '!P122-MOVEMENT!L122</f>
        <v>0</v>
      </c>
      <c r="AA122" s="77">
        <f>'SO MOD0186 '!Q122-MOVEMENT!M122</f>
        <v>0</v>
      </c>
      <c r="AB122" s="77">
        <f>'SO MOD0186 '!R122-MOVEMENT!N122</f>
        <v>0</v>
      </c>
      <c r="AC122" s="77">
        <f>'SO MOD0186 '!S122-MOVEMENT!O122</f>
        <v>0</v>
      </c>
    </row>
    <row r="123" spans="2:29">
      <c r="B123" s="228" t="s">
        <v>140</v>
      </c>
      <c r="C123" s="147"/>
      <c r="D123" s="147">
        <v>-2.8</v>
      </c>
      <c r="E123" s="147">
        <v>-18.399999999999999</v>
      </c>
      <c r="F123" s="147">
        <v>-1.1000000000000001</v>
      </c>
      <c r="G123" s="147">
        <v>-23.4</v>
      </c>
      <c r="H123" s="147">
        <v>-25.7</v>
      </c>
      <c r="I123" s="147">
        <v>-45.133642289584941</v>
      </c>
      <c r="J123" s="147">
        <v>-55.354024100803827</v>
      </c>
      <c r="K123" s="147">
        <v>0.49922472905234372</v>
      </c>
      <c r="L123" s="147">
        <v>0.49922472905234372</v>
      </c>
      <c r="M123" s="147">
        <v>0</v>
      </c>
      <c r="N123" s="147">
        <v>0</v>
      </c>
      <c r="O123" s="147">
        <v>0</v>
      </c>
      <c r="Q123" s="153">
        <f>'SO MOD0186 '!G123-MOVEMENT!C123</f>
        <v>0</v>
      </c>
      <c r="R123" s="153">
        <f>'SO MOD0186 '!H123-MOVEMENT!D123</f>
        <v>0</v>
      </c>
      <c r="S123" s="153">
        <f>'SO MOD0186 '!I123-MOVEMENT!E123</f>
        <v>0</v>
      </c>
      <c r="T123" s="153">
        <f>'SO MOD0186 '!J123-MOVEMENT!F123</f>
        <v>0</v>
      </c>
      <c r="U123" s="153">
        <f>'SO MOD0186 '!K123-MOVEMENT!G123</f>
        <v>0</v>
      </c>
      <c r="V123" s="153">
        <f>'SO MOD0186 '!L123-MOVEMENT!H123</f>
        <v>0</v>
      </c>
      <c r="W123" s="153">
        <f>'SO MOD0186 '!M123-MOVEMENT!I123</f>
        <v>0</v>
      </c>
      <c r="X123" s="153">
        <f>'SO MOD0186 '!N123-MOVEMENT!J123</f>
        <v>0</v>
      </c>
      <c r="Y123" s="153">
        <f>'SO MOD0186 '!O123-MOVEMENT!K123</f>
        <v>0</v>
      </c>
      <c r="Z123" s="153">
        <f>'SO MOD0186 '!P123-MOVEMENT!L123</f>
        <v>0</v>
      </c>
      <c r="AA123" s="153">
        <f>'SO MOD0186 '!Q123-MOVEMENT!M123</f>
        <v>0</v>
      </c>
      <c r="AB123" s="153">
        <f>'SO MOD0186 '!R123-MOVEMENT!N123</f>
        <v>0</v>
      </c>
      <c r="AC123" s="153">
        <f>'SO MOD0186 '!S123-MOVEMENT!O123</f>
        <v>0</v>
      </c>
    </row>
    <row r="124" spans="2:29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99"/>
      <c r="L124" s="99"/>
      <c r="M124" s="99"/>
      <c r="N124" s="99"/>
      <c r="O124" s="99"/>
      <c r="Q124" s="72"/>
      <c r="R124" s="72"/>
      <c r="S124" s="72"/>
      <c r="T124" s="72"/>
      <c r="U124" s="72"/>
      <c r="V124" s="72"/>
      <c r="W124" s="72"/>
      <c r="X124" s="72"/>
      <c r="Y124" s="99"/>
      <c r="Z124" s="99"/>
      <c r="AA124" s="99"/>
      <c r="AB124" s="99"/>
      <c r="AC124" s="99"/>
    </row>
    <row r="125" spans="2:29" ht="15.6">
      <c r="B125" s="258" t="s">
        <v>151</v>
      </c>
      <c r="C125" s="259" t="s">
        <v>2</v>
      </c>
      <c r="D125" s="259" t="s">
        <v>3</v>
      </c>
      <c r="E125" s="259" t="s">
        <v>4</v>
      </c>
      <c r="F125" s="259" t="s">
        <v>5</v>
      </c>
      <c r="G125" s="43" t="s">
        <v>6</v>
      </c>
      <c r="H125" s="43" t="s">
        <v>7</v>
      </c>
      <c r="I125" s="43" t="s">
        <v>8</v>
      </c>
      <c r="J125" s="43" t="s">
        <v>9</v>
      </c>
      <c r="K125" s="43" t="s">
        <v>10</v>
      </c>
      <c r="L125" s="43" t="s">
        <v>175</v>
      </c>
      <c r="M125" s="43" t="s">
        <v>179</v>
      </c>
      <c r="N125" s="43" t="s">
        <v>189</v>
      </c>
      <c r="O125" s="43" t="s">
        <v>190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275"/>
      <c r="AC125" s="275"/>
    </row>
    <row r="126" spans="2:29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99"/>
      <c r="L126" s="99"/>
      <c r="M126" s="99"/>
      <c r="N126" s="99"/>
      <c r="O126" s="99"/>
      <c r="Q126" s="72"/>
      <c r="R126" s="72"/>
      <c r="S126" s="72"/>
      <c r="T126" s="72"/>
      <c r="U126" s="72"/>
      <c r="V126" s="72"/>
      <c r="W126" s="72"/>
      <c r="X126" s="72"/>
      <c r="Y126" s="99"/>
      <c r="Z126" s="99"/>
      <c r="AA126" s="99"/>
      <c r="AB126" s="99"/>
      <c r="AC126" s="99"/>
    </row>
    <row r="127" spans="2:29">
      <c r="B127" s="237" t="s">
        <v>212</v>
      </c>
      <c r="C127" s="238">
        <v>0</v>
      </c>
      <c r="D127" s="238">
        <v>0</v>
      </c>
      <c r="E127" s="238">
        <v>0</v>
      </c>
      <c r="F127" s="238">
        <v>0</v>
      </c>
      <c r="G127" s="238">
        <v>0</v>
      </c>
      <c r="H127" s="238">
        <v>0</v>
      </c>
      <c r="I127" s="238">
        <v>0</v>
      </c>
      <c r="J127" s="238">
        <v>0</v>
      </c>
      <c r="K127" s="238">
        <v>0</v>
      </c>
      <c r="L127" s="238">
        <v>0</v>
      </c>
      <c r="M127" s="238">
        <v>0</v>
      </c>
      <c r="N127" s="238">
        <v>0</v>
      </c>
      <c r="O127" s="238">
        <v>0</v>
      </c>
      <c r="Q127" s="239"/>
      <c r="R127" s="239"/>
      <c r="S127" s="239"/>
      <c r="T127" s="239"/>
      <c r="U127" s="239">
        <f>'SO MOD0186 '!K127-MOVEMENT!G127</f>
        <v>0</v>
      </c>
      <c r="V127" s="239">
        <f>'SO MOD0186 '!L127-MOVEMENT!H127</f>
        <v>0</v>
      </c>
      <c r="W127" s="239">
        <f>'SO MOD0186 '!M127-MOVEMENT!I127</f>
        <v>0</v>
      </c>
      <c r="X127" s="239">
        <f>'SO MOD0186 '!N127-MOVEMENT!J127</f>
        <v>0</v>
      </c>
      <c r="Y127" s="239">
        <f>'SO MOD0186 '!O127-MOVEMENT!K127</f>
        <v>0</v>
      </c>
      <c r="Z127" s="239">
        <f>'SO MOD0186 '!P127-MOVEMENT!L127</f>
        <v>0</v>
      </c>
      <c r="AA127" s="239">
        <f>'SO MOD0186 '!Q127-MOVEMENT!M127</f>
        <v>0</v>
      </c>
      <c r="AB127" s="239">
        <f>'SO MOD0186 '!R127-MOVEMENT!N127</f>
        <v>0</v>
      </c>
      <c r="AC127" s="239">
        <f>'SO MOD0186 '!S127-MOVEMENT!O127</f>
        <v>0</v>
      </c>
    </row>
    <row r="128" spans="2:29">
      <c r="B128" s="237" t="s">
        <v>210</v>
      </c>
      <c r="C128" s="238">
        <v>0</v>
      </c>
      <c r="D128" s="238">
        <v>0</v>
      </c>
      <c r="E128" s="238">
        <v>0</v>
      </c>
      <c r="F128" s="238">
        <v>0</v>
      </c>
      <c r="G128" s="238">
        <v>0</v>
      </c>
      <c r="H128" s="238">
        <v>0</v>
      </c>
      <c r="I128" s="238">
        <v>0</v>
      </c>
      <c r="J128" s="238">
        <v>0</v>
      </c>
      <c r="K128" s="238">
        <v>0</v>
      </c>
      <c r="L128" s="238">
        <v>0</v>
      </c>
      <c r="M128" s="238">
        <v>0</v>
      </c>
      <c r="N128" s="238">
        <v>0</v>
      </c>
      <c r="O128" s="238">
        <v>0</v>
      </c>
      <c r="Q128" s="239"/>
      <c r="R128" s="239"/>
      <c r="S128" s="239"/>
      <c r="T128" s="239"/>
      <c r="U128" s="239">
        <f>'SO MOD0186 '!K128-MOVEMENT!G128</f>
        <v>0</v>
      </c>
      <c r="V128" s="239">
        <f>'SO MOD0186 '!L128-MOVEMENT!H128</f>
        <v>0</v>
      </c>
      <c r="W128" s="239">
        <f>'SO MOD0186 '!M128-MOVEMENT!I128</f>
        <v>0</v>
      </c>
      <c r="X128" s="239">
        <f>'SO MOD0186 '!N128-MOVEMENT!J128</f>
        <v>0</v>
      </c>
      <c r="Y128" s="308">
        <f>'SO MOD0186 '!O128-MOVEMENT!K128</f>
        <v>483.44820142218623</v>
      </c>
      <c r="Z128" s="308">
        <f>'SO MOD0186 '!P128-MOVEMENT!L128</f>
        <v>477.4163321684548</v>
      </c>
      <c r="AA128" s="308">
        <f>'SO MOD0186 '!Q128-MOVEMENT!M128</f>
        <v>484.42404553881079</v>
      </c>
      <c r="AB128" s="308">
        <f>'SO MOD0186 '!R128-MOVEMENT!N128</f>
        <v>478.96463845373313</v>
      </c>
      <c r="AC128" s="308">
        <f>'SO MOD0186 '!S128-MOVEMENT!O128</f>
        <v>480.60995020235623</v>
      </c>
    </row>
    <row r="129" spans="2:29">
      <c r="B129" s="237" t="s">
        <v>211</v>
      </c>
      <c r="C129" s="238">
        <v>0</v>
      </c>
      <c r="D129" s="238">
        <v>0</v>
      </c>
      <c r="E129" s="238">
        <v>0</v>
      </c>
      <c r="F129" s="238">
        <v>0</v>
      </c>
      <c r="G129" s="238">
        <v>0</v>
      </c>
      <c r="H129" s="238">
        <v>0</v>
      </c>
      <c r="I129" s="238">
        <v>0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>
        <v>0</v>
      </c>
      <c r="Q129" s="239"/>
      <c r="R129" s="239"/>
      <c r="S129" s="239"/>
      <c r="T129" s="239"/>
      <c r="U129" s="239"/>
      <c r="V129" s="240"/>
      <c r="W129" s="240"/>
      <c r="X129" s="239">
        <f>'SO MOD0186 '!N129-MOVEMENT!J129</f>
        <v>0</v>
      </c>
      <c r="Y129" s="308">
        <f>'SO MOD0186 '!O129-MOVEMENT!K129</f>
        <v>673.47486566365899</v>
      </c>
      <c r="Z129" s="308">
        <f>'SO MOD0186 '!P129-MOVEMENT!L129</f>
        <v>678.75593652748046</v>
      </c>
      <c r="AA129" s="308">
        <f>'SO MOD0186 '!Q129-MOVEMENT!M129</f>
        <v>702.78608093985622</v>
      </c>
      <c r="AB129" s="308">
        <f>'SO MOD0186 '!R129-MOVEMENT!N129</f>
        <v>708.90204540795912</v>
      </c>
      <c r="AC129" s="308">
        <f>'SO MOD0186 '!S129-MOVEMENT!O129</f>
        <v>725.70623684075906</v>
      </c>
    </row>
    <row r="130" spans="2:29">
      <c r="B130" s="237" t="s">
        <v>174</v>
      </c>
      <c r="C130" s="238">
        <v>0</v>
      </c>
      <c r="D130" s="238">
        <v>0</v>
      </c>
      <c r="E130" s="238">
        <v>0</v>
      </c>
      <c r="F130" s="238">
        <v>0</v>
      </c>
      <c r="G130" s="238">
        <v>0</v>
      </c>
      <c r="H130" s="238">
        <v>0</v>
      </c>
      <c r="I130" s="238">
        <v>0</v>
      </c>
      <c r="J130" s="238">
        <v>0</v>
      </c>
      <c r="K130" s="238">
        <v>0</v>
      </c>
      <c r="L130" s="238">
        <v>0</v>
      </c>
      <c r="M130" s="238">
        <v>0</v>
      </c>
      <c r="N130" s="238">
        <v>0</v>
      </c>
      <c r="O130" s="238">
        <v>0</v>
      </c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</row>
    <row r="131" spans="2:29">
      <c r="B131" s="237"/>
      <c r="C131" s="238">
        <v>0</v>
      </c>
      <c r="D131" s="238">
        <v>0</v>
      </c>
      <c r="E131" s="238">
        <v>0</v>
      </c>
      <c r="F131" s="238">
        <v>0</v>
      </c>
      <c r="G131" s="238">
        <v>0</v>
      </c>
      <c r="H131" s="238">
        <v>0</v>
      </c>
      <c r="I131" s="238">
        <v>0</v>
      </c>
      <c r="J131" s="238">
        <v>0</v>
      </c>
      <c r="K131" s="238">
        <v>0</v>
      </c>
      <c r="L131" s="238">
        <v>0</v>
      </c>
      <c r="M131" s="238">
        <v>0</v>
      </c>
      <c r="N131" s="238">
        <v>0</v>
      </c>
      <c r="O131" s="238">
        <v>0</v>
      </c>
      <c r="Q131" s="239"/>
      <c r="R131" s="239"/>
      <c r="S131" s="239"/>
      <c r="T131" s="239"/>
      <c r="U131" s="239"/>
      <c r="V131" s="240"/>
      <c r="W131" s="240"/>
      <c r="X131" s="239"/>
      <c r="Y131" s="239"/>
      <c r="Z131" s="239"/>
      <c r="AA131" s="239"/>
      <c r="AB131" s="239"/>
      <c r="AC131" s="239"/>
    </row>
    <row r="132" spans="2:29">
      <c r="B132" s="237"/>
      <c r="C132" s="238">
        <v>0</v>
      </c>
      <c r="D132" s="238">
        <v>0</v>
      </c>
      <c r="E132" s="238">
        <v>0</v>
      </c>
      <c r="F132" s="238">
        <v>0</v>
      </c>
      <c r="G132" s="238">
        <v>0</v>
      </c>
      <c r="H132" s="238">
        <v>0</v>
      </c>
      <c r="I132" s="238">
        <v>0</v>
      </c>
      <c r="J132" s="238">
        <v>0</v>
      </c>
      <c r="K132" s="238">
        <v>0</v>
      </c>
      <c r="L132" s="238">
        <v>0</v>
      </c>
      <c r="M132" s="238"/>
      <c r="N132" s="238"/>
      <c r="O132" s="238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</row>
  </sheetData>
  <mergeCells count="2">
    <mergeCell ref="S3:Z4"/>
    <mergeCell ref="E4:K4"/>
  </mergeCells>
  <conditionalFormatting sqref="D54:M54">
    <cfRule type="cellIs" dxfId="11" priority="9" operator="lessThan">
      <formula>0</formula>
    </cfRule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C54:M54">
    <cfRule type="cellIs" dxfId="8" priority="12" operator="lessThan">
      <formula>0</formula>
    </cfRule>
  </conditionalFormatting>
  <conditionalFormatting sqref="R54:AC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54:AC54">
    <cfRule type="cellIs" dxfId="4" priority="8" operator="lessThan">
      <formula>0</formula>
    </cfRule>
  </conditionalFormatting>
  <conditionalFormatting sqref="N54:O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O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8" orientation="portrait" r:id="rId1"/>
  <headerFooter>
    <oddFooter>&amp;L&amp;1#&amp;"Calibri"&amp;10&amp;K000000Classified as Internal</oddFooter>
  </headerFooter>
  <rowBreaks count="1" manualBreakCount="1">
    <brk id="68" max="23" man="1"/>
  </rowBreaks>
  <colBreaks count="1" manualBreakCount="1">
    <brk id="2" max="131" man="1"/>
  </colBreaks>
  <ignoredErrors>
    <ignoredError sqref="X70" evalError="1"/>
    <ignoredError sqref="W127:AC1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2019-09-19T09:09:51Z</cp:lastPrinted>
  <dcterms:created xsi:type="dcterms:W3CDTF">2017-08-17T12:09:24Z</dcterms:created>
  <dcterms:modified xsi:type="dcterms:W3CDTF">2020-09-14T14:39:08Z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2020-03-11T09:56:55Z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9a0bd83a-d232-4331-b244-00007884cf3a</vt:lpwstr>
  </property>
  <property fmtid="{D5CDD505-2E9C-101B-9397-08002B2CF9AE}" pid="8" name="MSIP_Label_2b73dd0b-afe1-4a46-943f-1bdb914b8a49_ContentBits">
    <vt:lpwstr>2</vt:lpwstr>
  </property>
</Properties>
</file>