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Workgroup/Distribution/Meetings 2022/f 23 June 2022/Material for meeting/"/>
    </mc:Choice>
  </mc:AlternateContent>
  <xr:revisionPtr revIDLastSave="0" documentId="8_{87DBA44E-BC08-4423-BDC5-7AAE7A0B4025}" xr6:coauthVersionLast="47" xr6:coauthVersionMax="47" xr10:uidLastSave="{00000000-0000-0000-0000-000000000000}"/>
  <bookViews>
    <workbookView xWindow="-110" yWindow="-110" windowWidth="19420" windowHeight="10420" xr2:uid="{22E6BB77-8057-473B-B6BC-615DBC0FC49A}"/>
  </bookViews>
  <sheets>
    <sheet name="Sheet1" sheetId="1" r:id="rId1"/>
  </sheets>
  <definedNames>
    <definedName name="_xlnm._FilterDatabase" localSheetId="0" hidden="1">Sheet1!$C$7:$C$7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" l="1"/>
  <c r="H31" i="1"/>
  <c r="H30" i="1" l="1"/>
  <c r="H28" i="1" l="1"/>
  <c r="B2" i="1"/>
</calcChain>
</file>

<file path=xl/sharedStrings.xml><?xml version="1.0" encoding="utf-8"?>
<sst xmlns="http://schemas.openxmlformats.org/spreadsheetml/2006/main" count="57" uniqueCount="29">
  <si>
    <t>Reverse Compression Project</t>
  </si>
  <si>
    <t>GDN Area</t>
  </si>
  <si>
    <t>Cadent</t>
  </si>
  <si>
    <t>SGN</t>
  </si>
  <si>
    <t>NGN</t>
  </si>
  <si>
    <t>WWU</t>
  </si>
  <si>
    <t>Scotland</t>
  </si>
  <si>
    <t>Total</t>
  </si>
  <si>
    <r>
      <t>Biomethane and CO</t>
    </r>
    <r>
      <rPr>
        <b/>
        <vertAlign val="subscript"/>
        <sz val="14"/>
        <color theme="0"/>
        <rFont val="Arial"/>
        <family val="2"/>
      </rPr>
      <t>2</t>
    </r>
    <r>
      <rPr>
        <b/>
        <sz val="14"/>
        <color theme="0"/>
        <rFont val="Arial"/>
        <family val="2"/>
      </rPr>
      <t xml:space="preserve"> Production Calculator</t>
    </r>
  </si>
  <si>
    <t>Inlet Pressure (barg)</t>
  </si>
  <si>
    <t>Outlet Pressure (barg)</t>
  </si>
  <si>
    <t>AD Plant Annual (kWh)</t>
  </si>
  <si>
    <t>NW</t>
  </si>
  <si>
    <t>EA</t>
  </si>
  <si>
    <t>WM</t>
  </si>
  <si>
    <t>EM</t>
  </si>
  <si>
    <t>Wales</t>
  </si>
  <si>
    <t>Northern</t>
  </si>
  <si>
    <t>Southern</t>
  </si>
  <si>
    <r>
      <t>Approx. Flow rate for Reverse Compression (Sm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/h)</t>
    </r>
  </si>
  <si>
    <t>Biomethane Project LDZ</t>
  </si>
  <si>
    <t xml:space="preserve">Estimated running hours </t>
  </si>
  <si>
    <t>1.6 TWh</t>
  </si>
  <si>
    <t xml:space="preserve">CO2 saving based on 2.75 kg of CO2 for 1 kG of natural gas </t>
  </si>
  <si>
    <t xml:space="preserve"> </t>
  </si>
  <si>
    <r>
      <t>Bio-CO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captured from upgrade process (45/55=80% of the total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from the combustion of biomethane), then 1.8 x 300,000 = 540,000 tonnes of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saved in total</t>
    </r>
  </si>
  <si>
    <t>kg of gas/annum</t>
  </si>
  <si>
    <t>Tonnes of CO2 based on 100% saving compared to natural gas (waste feedstock)</t>
  </si>
  <si>
    <t>Total tonnes of CO2 saved if waste AD Bio-CO2 captured and sent to CCS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</si>
</sst>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b/>
      <vertAlign val="subscript"/>
      <sz val="14"/>
      <color theme="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ashed">
        <color theme="0" tint="-0.14996795556505021"/>
      </top>
      <bottom style="dash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ashed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3" borderId="0" xfId="1" applyFill="1" applyAlignment="1" applyProtection="1">
      <alignment wrapText="1"/>
      <protection locked="0"/>
    </xf>
    <xf numFmtId="0" fontId="3" fillId="3" borderId="0" xfId="1" applyFont="1" applyFill="1" applyAlignment="1" applyProtection="1">
      <alignment horizontal="left" vertical="center"/>
      <protection locked="0"/>
    </xf>
    <xf numFmtId="0" fontId="2" fillId="3" borderId="0" xfId="1" applyFill="1" applyProtection="1">
      <protection locked="0"/>
    </xf>
    <xf numFmtId="0" fontId="2" fillId="4" borderId="0" xfId="1" applyFill="1" applyAlignment="1" applyProtection="1">
      <alignment wrapText="1"/>
      <protection locked="0"/>
    </xf>
    <xf numFmtId="0" fontId="5" fillId="4" borderId="0" xfId="1" applyFont="1" applyFill="1" applyAlignment="1" applyProtection="1">
      <alignment horizontal="left" vertical="center"/>
      <protection locked="0"/>
    </xf>
    <xf numFmtId="0" fontId="2" fillId="4" borderId="0" xfId="1" applyFill="1" applyProtection="1">
      <protection locked="0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0" fillId="5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Border="1"/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wrapText="1"/>
    </xf>
  </cellXfs>
  <cellStyles count="2">
    <cellStyle name="Normal" xfId="0" builtinId="0"/>
    <cellStyle name="Normal 2 2" xfId="1" xr:uid="{EBAEE61B-4089-4C01-AE65-B933931E004E}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2D52F-BFAF-4532-A796-BF7F567C5B1E}">
  <dimension ref="A1:O39"/>
  <sheetViews>
    <sheetView showGridLines="0" tabSelected="1" workbookViewId="0">
      <selection activeCell="I33" sqref="I33"/>
    </sheetView>
  </sheetViews>
  <sheetFormatPr defaultColWidth="9.1796875" defaultRowHeight="14" x14ac:dyDescent="0.3"/>
  <cols>
    <col min="1" max="1" width="9.1796875" style="7"/>
    <col min="2" max="2" width="16.1796875" style="7" customWidth="1"/>
    <col min="3" max="3" width="15" style="8" customWidth="1"/>
    <col min="4" max="5" width="10.81640625" style="8" customWidth="1"/>
    <col min="6" max="6" width="19" style="9" customWidth="1"/>
    <col min="7" max="7" width="16.26953125" style="9" customWidth="1"/>
    <col min="8" max="8" width="18.26953125" style="8" customWidth="1"/>
    <col min="9" max="16384" width="9.1796875" style="7"/>
  </cols>
  <sheetData>
    <row r="1" spans="1:9" s="3" customFormat="1" ht="37.5" customHeight="1" x14ac:dyDescent="0.25">
      <c r="A1" s="1"/>
      <c r="B1" s="2" t="s">
        <v>8</v>
      </c>
    </row>
    <row r="2" spans="1:9" s="6" customFormat="1" ht="18" customHeight="1" x14ac:dyDescent="0.25">
      <c r="A2" s="4"/>
      <c r="B2" s="5" t="str">
        <f ca="1">_xlfn.CONCAT("CNG Services Ltd. ",TEXT(NOW(),"yyyy"))</f>
        <v>CNG Services Ltd. 2022</v>
      </c>
    </row>
    <row r="5" spans="1:9" ht="18" x14ac:dyDescent="0.4">
      <c r="B5" s="10" t="s">
        <v>0</v>
      </c>
    </row>
    <row r="7" spans="1:9" s="11" customFormat="1" ht="45.5" x14ac:dyDescent="0.35">
      <c r="B7" s="13" t="s">
        <v>20</v>
      </c>
      <c r="C7" s="13" t="s">
        <v>1</v>
      </c>
      <c r="D7" s="13" t="s">
        <v>9</v>
      </c>
      <c r="E7" s="13" t="s">
        <v>10</v>
      </c>
      <c r="F7" s="13" t="s">
        <v>19</v>
      </c>
      <c r="G7" s="13" t="s">
        <v>21</v>
      </c>
      <c r="H7" s="13" t="s">
        <v>11</v>
      </c>
      <c r="I7" s="12"/>
    </row>
    <row r="8" spans="1:9" s="11" customFormat="1" ht="16" customHeight="1" x14ac:dyDescent="0.35">
      <c r="B8" s="14" t="s">
        <v>12</v>
      </c>
      <c r="C8" s="15" t="s">
        <v>2</v>
      </c>
      <c r="D8" s="15">
        <v>2</v>
      </c>
      <c r="E8" s="15">
        <v>30</v>
      </c>
      <c r="F8" s="16">
        <v>3000</v>
      </c>
      <c r="G8" s="16">
        <v>2000</v>
      </c>
      <c r="H8" s="17">
        <v>300000000</v>
      </c>
    </row>
    <row r="9" spans="1:9" s="11" customFormat="1" ht="16" customHeight="1" x14ac:dyDescent="0.35">
      <c r="B9" s="18" t="s">
        <v>13</v>
      </c>
      <c r="C9" s="19" t="s">
        <v>2</v>
      </c>
      <c r="D9" s="19">
        <v>2</v>
      </c>
      <c r="E9" s="19">
        <v>19</v>
      </c>
      <c r="F9" s="20">
        <v>800</v>
      </c>
      <c r="G9" s="20">
        <v>500</v>
      </c>
      <c r="H9" s="21">
        <v>100000000</v>
      </c>
    </row>
    <row r="10" spans="1:9" s="11" customFormat="1" ht="16" customHeight="1" x14ac:dyDescent="0.35">
      <c r="B10" s="18" t="s">
        <v>13</v>
      </c>
      <c r="C10" s="19" t="s">
        <v>2</v>
      </c>
      <c r="D10" s="19">
        <v>2</v>
      </c>
      <c r="E10" s="19">
        <v>19</v>
      </c>
      <c r="F10" s="20">
        <v>500</v>
      </c>
      <c r="G10" s="20">
        <v>500</v>
      </c>
      <c r="H10" s="21">
        <v>55000000</v>
      </c>
    </row>
    <row r="11" spans="1:9" s="11" customFormat="1" ht="16" customHeight="1" x14ac:dyDescent="0.35">
      <c r="B11" s="18" t="s">
        <v>13</v>
      </c>
      <c r="C11" s="19" t="s">
        <v>2</v>
      </c>
      <c r="D11" s="19">
        <v>2</v>
      </c>
      <c r="E11" s="19">
        <v>19</v>
      </c>
      <c r="F11" s="22">
        <v>1800</v>
      </c>
      <c r="G11" s="22">
        <v>2000</v>
      </c>
      <c r="H11" s="21">
        <v>200000000</v>
      </c>
    </row>
    <row r="12" spans="1:9" s="11" customFormat="1" ht="16" customHeight="1" x14ac:dyDescent="0.35">
      <c r="B12" s="18" t="s">
        <v>13</v>
      </c>
      <c r="C12" s="19" t="s">
        <v>2</v>
      </c>
      <c r="D12" s="19">
        <v>19</v>
      </c>
      <c r="E12" s="19">
        <v>38</v>
      </c>
      <c r="F12" s="20">
        <v>500</v>
      </c>
      <c r="G12" s="20">
        <v>500</v>
      </c>
      <c r="H12" s="21">
        <v>55000000</v>
      </c>
    </row>
    <row r="13" spans="1:9" s="11" customFormat="1" ht="16" customHeight="1" x14ac:dyDescent="0.35">
      <c r="B13" s="18" t="s">
        <v>14</v>
      </c>
      <c r="C13" s="19" t="s">
        <v>2</v>
      </c>
      <c r="D13" s="19">
        <v>2</v>
      </c>
      <c r="E13" s="19">
        <v>42</v>
      </c>
      <c r="F13" s="20">
        <v>500</v>
      </c>
      <c r="G13" s="20">
        <v>500</v>
      </c>
      <c r="H13" s="21">
        <v>55000000</v>
      </c>
    </row>
    <row r="14" spans="1:9" s="11" customFormat="1" ht="16" customHeight="1" x14ac:dyDescent="0.35">
      <c r="B14" s="18" t="s">
        <v>15</v>
      </c>
      <c r="C14" s="19" t="s">
        <v>2</v>
      </c>
      <c r="D14" s="19">
        <v>2</v>
      </c>
      <c r="E14" s="19">
        <v>38</v>
      </c>
      <c r="F14" s="20">
        <v>500</v>
      </c>
      <c r="G14" s="20">
        <v>500</v>
      </c>
      <c r="H14" s="21">
        <v>55000000</v>
      </c>
    </row>
    <row r="15" spans="1:9" s="11" customFormat="1" ht="16" customHeight="1" x14ac:dyDescent="0.35">
      <c r="B15" s="18" t="s">
        <v>16</v>
      </c>
      <c r="C15" s="19" t="s">
        <v>5</v>
      </c>
      <c r="D15" s="19">
        <v>2</v>
      </c>
      <c r="E15" s="19">
        <v>7</v>
      </c>
      <c r="F15" s="20">
        <v>500</v>
      </c>
      <c r="G15" s="20">
        <v>500</v>
      </c>
      <c r="H15" s="21">
        <v>55000000</v>
      </c>
    </row>
    <row r="16" spans="1:9" s="11" customFormat="1" ht="16" customHeight="1" x14ac:dyDescent="0.35">
      <c r="B16" s="18" t="s">
        <v>17</v>
      </c>
      <c r="C16" s="19" t="s">
        <v>4</v>
      </c>
      <c r="D16" s="19">
        <v>2</v>
      </c>
      <c r="E16" s="19">
        <v>7</v>
      </c>
      <c r="F16" s="20">
        <v>500</v>
      </c>
      <c r="G16" s="20">
        <v>500</v>
      </c>
      <c r="H16" s="21">
        <v>55000000</v>
      </c>
    </row>
    <row r="17" spans="2:15" s="11" customFormat="1" ht="16" customHeight="1" x14ac:dyDescent="0.35">
      <c r="B17" s="18" t="s">
        <v>12</v>
      </c>
      <c r="C17" s="19" t="s">
        <v>2</v>
      </c>
      <c r="D17" s="19">
        <v>19</v>
      </c>
      <c r="E17" s="19">
        <v>42</v>
      </c>
      <c r="F17" s="22">
        <v>800</v>
      </c>
      <c r="G17" s="20">
        <v>500</v>
      </c>
      <c r="H17" s="21">
        <v>100000000</v>
      </c>
    </row>
    <row r="18" spans="2:15" s="11" customFormat="1" ht="16" customHeight="1" x14ac:dyDescent="0.35">
      <c r="B18" s="18" t="s">
        <v>6</v>
      </c>
      <c r="C18" s="19" t="s">
        <v>3</v>
      </c>
      <c r="D18" s="19">
        <v>2</v>
      </c>
      <c r="E18" s="19">
        <v>7</v>
      </c>
      <c r="F18" s="20">
        <v>500</v>
      </c>
      <c r="G18" s="20">
        <v>500</v>
      </c>
      <c r="H18" s="21">
        <v>55000000</v>
      </c>
    </row>
    <row r="19" spans="2:15" s="11" customFormat="1" ht="16" customHeight="1" x14ac:dyDescent="0.35">
      <c r="B19" s="18" t="s">
        <v>6</v>
      </c>
      <c r="C19" s="19" t="s">
        <v>3</v>
      </c>
      <c r="D19" s="19">
        <v>2</v>
      </c>
      <c r="E19" s="19">
        <v>7</v>
      </c>
      <c r="F19" s="20">
        <v>500</v>
      </c>
      <c r="G19" s="20">
        <v>500</v>
      </c>
      <c r="H19" s="21">
        <v>55000000</v>
      </c>
    </row>
    <row r="20" spans="2:15" s="11" customFormat="1" ht="16" customHeight="1" x14ac:dyDescent="0.35">
      <c r="B20" s="18" t="s">
        <v>13</v>
      </c>
      <c r="C20" s="19" t="s">
        <v>2</v>
      </c>
      <c r="D20" s="19">
        <v>7</v>
      </c>
      <c r="E20" s="19">
        <v>38</v>
      </c>
      <c r="F20" s="20">
        <v>500</v>
      </c>
      <c r="G20" s="20">
        <v>500</v>
      </c>
      <c r="H20" s="21">
        <v>55000000</v>
      </c>
    </row>
    <row r="21" spans="2:15" s="11" customFormat="1" ht="16" customHeight="1" x14ac:dyDescent="0.35">
      <c r="B21" s="18" t="s">
        <v>13</v>
      </c>
      <c r="C21" s="19" t="s">
        <v>2</v>
      </c>
      <c r="D21" s="19">
        <v>7</v>
      </c>
      <c r="E21" s="19">
        <v>19</v>
      </c>
      <c r="F21" s="20">
        <v>500</v>
      </c>
      <c r="G21" s="20">
        <v>1000</v>
      </c>
      <c r="H21" s="21">
        <v>55000000</v>
      </c>
    </row>
    <row r="22" spans="2:15" s="11" customFormat="1" ht="16" customHeight="1" x14ac:dyDescent="0.35">
      <c r="B22" s="18" t="s">
        <v>13</v>
      </c>
      <c r="C22" s="19" t="s">
        <v>2</v>
      </c>
      <c r="D22" s="19">
        <v>2</v>
      </c>
      <c r="E22" s="19">
        <v>38</v>
      </c>
      <c r="F22" s="20">
        <v>500</v>
      </c>
      <c r="G22" s="20">
        <v>500</v>
      </c>
      <c r="H22" s="21">
        <v>55000000</v>
      </c>
    </row>
    <row r="23" spans="2:15" s="11" customFormat="1" ht="16" customHeight="1" x14ac:dyDescent="0.35">
      <c r="B23" s="18" t="s">
        <v>18</v>
      </c>
      <c r="C23" s="19" t="s">
        <v>3</v>
      </c>
      <c r="D23" s="19">
        <v>2</v>
      </c>
      <c r="E23" s="19">
        <v>7</v>
      </c>
      <c r="F23" s="20">
        <v>500</v>
      </c>
      <c r="G23" s="20">
        <v>500</v>
      </c>
      <c r="H23" s="21">
        <v>55000000</v>
      </c>
    </row>
    <row r="24" spans="2:15" s="11" customFormat="1" ht="16" customHeight="1" x14ac:dyDescent="0.35">
      <c r="B24" s="18" t="s">
        <v>12</v>
      </c>
      <c r="C24" s="19" t="s">
        <v>2</v>
      </c>
      <c r="D24" s="19">
        <v>2</v>
      </c>
      <c r="E24" s="19">
        <v>7</v>
      </c>
      <c r="F24" s="20">
        <v>500</v>
      </c>
      <c r="G24" s="20">
        <v>500</v>
      </c>
      <c r="H24" s="21">
        <v>55000000</v>
      </c>
    </row>
    <row r="25" spans="2:15" s="11" customFormat="1" ht="16" customHeight="1" x14ac:dyDescent="0.35">
      <c r="B25" s="18" t="s">
        <v>15</v>
      </c>
      <c r="C25" s="19" t="s">
        <v>2</v>
      </c>
      <c r="D25" s="19">
        <v>2</v>
      </c>
      <c r="E25" s="19">
        <v>38</v>
      </c>
      <c r="F25" s="20">
        <v>1000</v>
      </c>
      <c r="G25" s="20">
        <v>2000</v>
      </c>
      <c r="H25" s="21">
        <v>80000000</v>
      </c>
    </row>
    <row r="26" spans="2:15" s="11" customFormat="1" ht="16" customHeight="1" x14ac:dyDescent="0.35">
      <c r="B26" s="18" t="s">
        <v>15</v>
      </c>
      <c r="C26" s="19" t="s">
        <v>2</v>
      </c>
      <c r="D26" s="19">
        <v>19</v>
      </c>
      <c r="E26" s="19">
        <v>27</v>
      </c>
      <c r="F26" s="20">
        <v>800</v>
      </c>
      <c r="G26" s="20">
        <v>500</v>
      </c>
      <c r="H26" s="21">
        <v>80000000</v>
      </c>
    </row>
    <row r="27" spans="2:15" s="11" customFormat="1" ht="16" customHeight="1" thickBot="1" x14ac:dyDescent="0.4">
      <c r="B27" s="23" t="s">
        <v>18</v>
      </c>
      <c r="C27" s="24" t="s">
        <v>3</v>
      </c>
      <c r="D27" s="24">
        <v>1.5</v>
      </c>
      <c r="E27" s="24">
        <v>7</v>
      </c>
      <c r="F27" s="25">
        <v>500</v>
      </c>
      <c r="G27" s="25">
        <v>200</v>
      </c>
      <c r="H27" s="26">
        <v>55000000</v>
      </c>
    </row>
    <row r="28" spans="2:15" s="11" customFormat="1" ht="19.5" customHeight="1" thickBot="1" x14ac:dyDescent="0.4">
      <c r="B28" s="27"/>
      <c r="C28" s="28"/>
      <c r="D28" s="28"/>
      <c r="E28" s="28"/>
      <c r="F28" s="29" t="s">
        <v>7</v>
      </c>
      <c r="G28" s="29"/>
      <c r="H28" s="30">
        <f>SUM(H8:H27)</f>
        <v>1630000000</v>
      </c>
    </row>
    <row r="29" spans="2:15" ht="15" thickBot="1" x14ac:dyDescent="0.35">
      <c r="H29" s="30" t="s">
        <v>22</v>
      </c>
    </row>
    <row r="30" spans="2:15" ht="20.25" customHeight="1" thickBot="1" x14ac:dyDescent="0.35">
      <c r="H30" s="30">
        <f>(H28/29.3)*2</f>
        <v>111262798.63481228</v>
      </c>
      <c r="I30" s="37" t="s">
        <v>26</v>
      </c>
      <c r="J30" s="36"/>
      <c r="K30" s="36"/>
      <c r="L30" s="36"/>
      <c r="M30" s="36"/>
      <c r="N30" s="36"/>
      <c r="O30" s="36"/>
    </row>
    <row r="31" spans="2:15" ht="28.5" customHeight="1" thickBot="1" x14ac:dyDescent="0.4">
      <c r="B31" s="35" t="s">
        <v>23</v>
      </c>
      <c r="H31" s="31">
        <f>H30*2.75/1000</f>
        <v>305972.69624573382</v>
      </c>
      <c r="I31" s="37" t="s">
        <v>27</v>
      </c>
      <c r="J31" s="36"/>
      <c r="K31" s="36"/>
      <c r="L31" s="36"/>
      <c r="M31" s="36"/>
      <c r="N31" s="36"/>
      <c r="O31" s="36"/>
    </row>
    <row r="32" spans="2:15" ht="36.75" customHeight="1" thickBot="1" x14ac:dyDescent="0.4">
      <c r="B32" s="38" t="s">
        <v>25</v>
      </c>
      <c r="C32" s="38"/>
      <c r="D32" s="38"/>
      <c r="E32" s="38"/>
      <c r="F32" s="38"/>
      <c r="G32" s="39"/>
      <c r="H32" s="32">
        <f>1.8*H31</f>
        <v>550750.85324232094</v>
      </c>
      <c r="I32" s="37" t="s">
        <v>28</v>
      </c>
      <c r="J32" s="36"/>
      <c r="K32" s="36"/>
      <c r="L32" s="36"/>
      <c r="M32" s="36"/>
      <c r="N32" s="36"/>
      <c r="O32" s="36"/>
    </row>
    <row r="33" spans="5:15" x14ac:dyDescent="0.3">
      <c r="I33" s="36"/>
      <c r="J33" s="36"/>
      <c r="K33" s="36"/>
      <c r="L33" s="36"/>
      <c r="M33" s="36"/>
      <c r="N33" s="36"/>
      <c r="O33" s="36"/>
    </row>
    <row r="35" spans="5:15" ht="14.5" x14ac:dyDescent="0.3">
      <c r="E35" s="34" t="s">
        <v>24</v>
      </c>
    </row>
    <row r="37" spans="5:15" ht="14.5" x14ac:dyDescent="0.3">
      <c r="E37" s="33"/>
    </row>
    <row r="38" spans="5:15" ht="14.5" x14ac:dyDescent="0.3">
      <c r="E38" s="33"/>
    </row>
    <row r="39" spans="5:15" ht="14.5" x14ac:dyDescent="0.3">
      <c r="E39" s="33"/>
    </row>
  </sheetData>
  <autoFilter ref="C7" xr:uid="{1752D52F-BFAF-4532-A796-BF7F567C5B1E}"/>
  <mergeCells count="1">
    <mergeCell ref="B32:G32"/>
  </mergeCells>
  <phoneticPr fontId="1" type="noConversion"/>
  <pageMargins left="0.7" right="0.7" top="0.75" bottom="0.75" header="0.3" footer="0.3"/>
  <pageSetup paperSize="9" orientation="portrait" horizontalDpi="4294967293" r:id="rId1"/>
  <ignoredErrors>
    <ignoredError sqref="B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5F1071FEC59E41A820E9294AE07AB1" ma:contentTypeVersion="13" ma:contentTypeDescription="Create a new document." ma:contentTypeScope="" ma:versionID="afa430f74a32e3efa4060f383787e031">
  <xsd:schema xmlns:xsd="http://www.w3.org/2001/XMLSchema" xmlns:xs="http://www.w3.org/2001/XMLSchema" xmlns:p="http://schemas.microsoft.com/office/2006/metadata/properties" xmlns:ns2="028dae23-1077-43f0-af6a-f64793792108" xmlns:ns3="3ee84ff3-1fa2-4b0e-bbc1-9d3729ac2ba9" targetNamespace="http://schemas.microsoft.com/office/2006/metadata/properties" ma:root="true" ma:fieldsID="8dabbb055c5f64ea5c64131a36c7f1a8" ns2:_="" ns3:_="">
    <xsd:import namespace="028dae23-1077-43f0-af6a-f6479379210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dae23-1077-43f0-af6a-f6479379210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format="Dropdown" ma:internalName="Sign_x002d_off_x0020_status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28dae23-1077-43f0-af6a-f64793792108" xsi:nil="true"/>
    <Sign_x002d_off_x0020_status xmlns="028dae23-1077-43f0-af6a-f6479379210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2BE5C0E8-B418-4CD8-AF0D-3714E5D4357E}"/>
</file>

<file path=customXml/itemProps2.xml><?xml version="1.0" encoding="utf-8"?>
<ds:datastoreItem xmlns:ds="http://schemas.openxmlformats.org/officeDocument/2006/customXml" ds:itemID="{35ACC59D-5C0A-4307-815A-CC52F357B614}"/>
</file>

<file path=customXml/itemProps3.xml><?xml version="1.0" encoding="utf-8"?>
<ds:datastoreItem xmlns:ds="http://schemas.openxmlformats.org/officeDocument/2006/customXml" ds:itemID="{5DBE2089-E651-4632-AB24-A695902CC7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Hamer</dc:creator>
  <cp:lastModifiedBy>Helen Cuin</cp:lastModifiedBy>
  <dcterms:created xsi:type="dcterms:W3CDTF">2022-05-03T14:38:37Z</dcterms:created>
  <dcterms:modified xsi:type="dcterms:W3CDTF">2022-06-22T15:48:32Z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0x010100895F1071FEC59E41A820E9294AE07AB1</vt:lpwstr>
  </property>
</Properties>
</file>